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333BSeDMxIqI7WCDzfjjUFT6QJS0ev2h89l00CNzu38Ql8MEIiy5oihEqKIJRIFg1CQ9lsbXmB3AzoQZXgKvg==" workbookSaltValue="ZDaQOL/o7ugHgK/TNcM7p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<sst xmlns="http://schemas.openxmlformats.org/spreadsheetml/2006/main" count="232" uniqueCount="120">
  <si>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</si>
  <si>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</si>
  <si>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</si>
  <si>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</si>
  <si>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</si>
  <si>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</si>
  <si>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</si>
  <si>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</si>
  <si>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</si>
  <si>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</si>
  <si>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</si>
  <si>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</si>
  <si>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</si>
  <si>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</si>
  <si>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</si>
  <si>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</si>
  <si>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</si>
  <si>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</si>
  <si>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</si>
  <si>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</si>
  <si>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</si>
  <si>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</si>
  <si>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</si>
  <si>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</si>
  <si>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</si>
  <si>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</si>
  <si>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</si>
  <si>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</si>
  <si>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</si>
  <si>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</si>
  <si>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</si>
  <si>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</si>
  <si>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</si>
  <si>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</si>
  <si>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</si>
  <si>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</si>
  <si>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</si>
  <si>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</si>
  <si>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</si>
  <si>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</si>
  <si>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</si>
  <si>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</si>
  <si>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</si>
  <si>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</si>
  <si>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</si>
  <si>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</si>
  <si>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</si>
  <si>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</si>
  <si>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</si>
  <si>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</si>
  <si>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</si>
  <si>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</si>
  <si>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</si>
  <si>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</si>
  <si>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</si>
  <si>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</si>
  <si>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</si>
  <si>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</si>
  <si>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</si>
  <si>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</si>
  <si>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</si>
  <si>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</si>
  <si>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</si>
  <si>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</si>
  <si>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</si>
  <si>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</si>
  <si>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</si>
  <si>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</si>
  <si>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</si>
  <si>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</si>
  <si>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</si>
  <si>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</si>
  <si>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</si>
  <si>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</si>
  <si>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</si>
  <si>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</si>
  <si>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</si>
  <si>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</si>
  <si>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</si>
  <si>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</si>
  <si>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</si>
  <si>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</si>
  <si>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</si>
  <si>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</si>
  <si>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</si>
  <si>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</si>
  <si>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</si>
  <si>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</si>
  <si>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</si>
  <si>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</si>
  <si>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</si>
  <si>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</si>
  <si>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</si>
  <si>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</si>
  <si>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</si>
  <si>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</si>
  <si>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</si>
  <si>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</si>
  <si>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</si>
  <si>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</si>
  <si>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</si>
  <si>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</si>
  <si>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</si>
  <si>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</si>
  <si>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</si>
  <si>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美里町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</si>
  <si>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</si>
  <si>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</si>
  <si>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</si>
  <si>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</si>
  <si>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</si>
  <si>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</si>
  <si>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</si>
  <si>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</si>
  <si>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</si>
  <si>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</si>
  <si>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</si>
  <si>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平成26年度から類似団体を上回っている。これは給水収益の他に一般会計からの繰入金で収入を賄っているためである。平成29年度は経常費用が減少したため過去5年で1番高くなっている。
②累積欠損金比率
　平成26年度から累積欠損金は発生していない。　　　　③流動比率
　平成26年度から会計制度の見直しにより指標が低下しているが、類似団体を上回り指標も100％を超えているため負債を賄える状態にある。
④企業債残高対給水収益比率
　企業債残高が減少し新たな借入も行っていないため、給水収益に対する企業債残高の割合も減少している。
⑤料金回収率
　類似団体を下回り、100％以下の水準で推移している。給水に係る費用が給水収益で賄いきれず、一般会計繰入金によって不足分を補填しているからである。今後、適切な料金収入の確保に努めていく。
⑥給水原価
　減価償却費などの経常費用の減少に伴い減少傾向にあり、類似団体を下回っているが、投資の効率化や維持管理費の削減に努めていく。
⑦施設利用率
　類似団体を上回る水準であるため、施設利用状況は適切であり、適正な規模を保っている。
⑧有収率
　漏水修繕等を行っており、類似団体を上回る水準である。</t>
    <rPh sb="1" eb="3">
      <t>ケイジョウ</t>
    </rPh>
    <rPh sb="3" eb="5">
      <t>シュウシ</t>
    </rPh>
    <rPh sb="5" eb="7">
      <t>ヒリツ</t>
    </rPh>
    <rPh sb="9" eb="11">
      <t>ヘイセイ</t>
    </rPh>
    <rPh sb="13" eb="14">
      <t>ネン</t>
    </rPh>
    <rPh sb="14" eb="15">
      <t>ド</t>
    </rPh>
    <rPh sb="17" eb="19">
      <t>ルイジ</t>
    </rPh>
    <rPh sb="19" eb="21">
      <t>ダンタイ</t>
    </rPh>
    <rPh sb="22" eb="24">
      <t>ウワマワ</t>
    </rPh>
    <rPh sb="32" eb="34">
      <t>キュウスイ</t>
    </rPh>
    <rPh sb="34" eb="36">
      <t>シュウエキ</t>
    </rPh>
    <rPh sb="37" eb="38">
      <t>ホカ</t>
    </rPh>
    <rPh sb="39" eb="41">
      <t>イッパン</t>
    </rPh>
    <rPh sb="41" eb="43">
      <t>カイケイ</t>
    </rPh>
    <rPh sb="46" eb="48">
      <t>クリイレ</t>
    </rPh>
    <rPh sb="48" eb="49">
      <t>キン</t>
    </rPh>
    <rPh sb="50" eb="52">
      <t>シュウニュウ</t>
    </rPh>
    <rPh sb="53" eb="54">
      <t>マカナ</t>
    </rPh>
    <rPh sb="64" eb="66">
      <t>ヘイセイ</t>
    </rPh>
    <rPh sb="68" eb="69">
      <t>ネン</t>
    </rPh>
    <rPh sb="69" eb="70">
      <t>ド</t>
    </rPh>
    <rPh sb="71" eb="73">
      <t>ケイジョウ</t>
    </rPh>
    <rPh sb="73" eb="75">
      <t>ヒヨウ</t>
    </rPh>
    <rPh sb="76" eb="77">
      <t>ゲン</t>
    </rPh>
    <rPh sb="77" eb="78">
      <t>ショウ</t>
    </rPh>
    <rPh sb="82" eb="84">
      <t>カコ</t>
    </rPh>
    <rPh sb="85" eb="86">
      <t>ネン</t>
    </rPh>
    <rPh sb="89" eb="90">
      <t>タカ</t>
    </rPh>
    <rPh sb="99" eb="101">
      <t>ルイセキ</t>
    </rPh>
    <rPh sb="101" eb="104">
      <t>ケッソンキン</t>
    </rPh>
    <rPh sb="104" eb="106">
      <t>ヒリツ</t>
    </rPh>
    <rPh sb="108" eb="110">
      <t>ヘイセイ</t>
    </rPh>
    <rPh sb="112" eb="114">
      <t>ネンド</t>
    </rPh>
    <rPh sb="116" eb="118">
      <t>ルイセキ</t>
    </rPh>
    <rPh sb="118" eb="120">
      <t>ケッソン</t>
    </rPh>
    <rPh sb="120" eb="121">
      <t>キン</t>
    </rPh>
    <rPh sb="122" eb="124">
      <t>ハッセイ</t>
    </rPh>
    <rPh sb="135" eb="137">
      <t>リュウドウ</t>
    </rPh>
    <rPh sb="137" eb="139">
      <t>ヒリツ</t>
    </rPh>
    <rPh sb="141" eb="143">
      <t>ヘイセイ</t>
    </rPh>
    <rPh sb="145" eb="147">
      <t>ネンド</t>
    </rPh>
    <rPh sb="149" eb="151">
      <t>カイケイ</t>
    </rPh>
    <rPh sb="151" eb="153">
      <t>セイド</t>
    </rPh>
    <rPh sb="154" eb="156">
      <t>ミナオ</t>
    </rPh>
    <rPh sb="160" eb="162">
      <t>シヒョウ</t>
    </rPh>
    <rPh sb="163" eb="165">
      <t>テイカ</t>
    </rPh>
    <rPh sb="171" eb="173">
      <t>ルイジ</t>
    </rPh>
    <rPh sb="173" eb="175">
      <t>ダンタイ</t>
    </rPh>
    <rPh sb="176" eb="178">
      <t>ウワマワ</t>
    </rPh>
    <rPh sb="179" eb="181">
      <t>シヒョウ</t>
    </rPh>
    <rPh sb="187" eb="188">
      <t>コ</t>
    </rPh>
    <rPh sb="194" eb="196">
      <t>フサイ</t>
    </rPh>
    <rPh sb="197" eb="198">
      <t>マカナ</t>
    </rPh>
    <rPh sb="200" eb="202">
      <t>ジョウタイ</t>
    </rPh>
    <rPh sb="208" eb="210">
      <t>キギョウ</t>
    </rPh>
    <rPh sb="210" eb="211">
      <t>サイ</t>
    </rPh>
    <rPh sb="211" eb="213">
      <t>ザンダカ</t>
    </rPh>
    <rPh sb="213" eb="214">
      <t>タイ</t>
    </rPh>
    <rPh sb="214" eb="216">
      <t>キュウスイ</t>
    </rPh>
    <rPh sb="216" eb="218">
      <t>シュウエキ</t>
    </rPh>
    <rPh sb="218" eb="220">
      <t>ヒリツ</t>
    </rPh>
    <rPh sb="222" eb="224">
      <t>キギョウ</t>
    </rPh>
    <rPh sb="224" eb="225">
      <t>サイ</t>
    </rPh>
    <rPh sb="225" eb="227">
      <t>ザンダカ</t>
    </rPh>
    <rPh sb="228" eb="230">
      <t>ゲンショウ</t>
    </rPh>
    <rPh sb="231" eb="232">
      <t>アラ</t>
    </rPh>
    <rPh sb="234" eb="236">
      <t>カリイレ</t>
    </rPh>
    <rPh sb="237" eb="238">
      <t>オコナ</t>
    </rPh>
    <rPh sb="246" eb="248">
      <t>キュウスイ</t>
    </rPh>
    <rPh sb="248" eb="250">
      <t>シュウエキ</t>
    </rPh>
    <rPh sb="251" eb="252">
      <t>タイ</t>
    </rPh>
    <rPh sb="254" eb="256">
      <t>キギョウ</t>
    </rPh>
    <rPh sb="256" eb="257">
      <t>サイ</t>
    </rPh>
    <rPh sb="257" eb="259">
      <t>ザンダカ</t>
    </rPh>
    <rPh sb="260" eb="262">
      <t>ワリアイ</t>
    </rPh>
    <rPh sb="263" eb="265">
      <t>ゲンショウ</t>
    </rPh>
    <rPh sb="272" eb="274">
      <t>リョウキン</t>
    </rPh>
    <rPh sb="274" eb="276">
      <t>カイシュウ</t>
    </rPh>
    <rPh sb="276" eb="277">
      <t>リツ</t>
    </rPh>
    <rPh sb="279" eb="281">
      <t>ルイジ</t>
    </rPh>
    <rPh sb="281" eb="283">
      <t>ダンタイ</t>
    </rPh>
    <rPh sb="284" eb="286">
      <t>シタマワ</t>
    </rPh>
    <rPh sb="292" eb="294">
      <t>イカ</t>
    </rPh>
    <rPh sb="295" eb="297">
      <t>スイジュン</t>
    </rPh>
    <rPh sb="298" eb="300">
      <t>スイイ</t>
    </rPh>
    <rPh sb="305" eb="307">
      <t>キュウスイ</t>
    </rPh>
    <rPh sb="308" eb="309">
      <t>カカ</t>
    </rPh>
    <rPh sb="310" eb="312">
      <t>ヒヨウ</t>
    </rPh>
    <rPh sb="313" eb="315">
      <t>キュウスイ</t>
    </rPh>
    <rPh sb="315" eb="317">
      <t>シュウエキ</t>
    </rPh>
    <rPh sb="318" eb="319">
      <t>マカナ</t>
    </rPh>
    <rPh sb="324" eb="326">
      <t>イッパン</t>
    </rPh>
    <rPh sb="326" eb="328">
      <t>カイケイ</t>
    </rPh>
    <rPh sb="328" eb="330">
      <t>クリイレ</t>
    </rPh>
    <rPh sb="330" eb="331">
      <t>キン</t>
    </rPh>
    <rPh sb="335" eb="338">
      <t>フソクブン</t>
    </rPh>
    <rPh sb="339" eb="341">
      <t>ホテン</t>
    </rPh>
    <rPh sb="351" eb="353">
      <t>コンゴ</t>
    </rPh>
    <rPh sb="354" eb="356">
      <t>テキセツ</t>
    </rPh>
    <rPh sb="357" eb="359">
      <t>リョウキン</t>
    </rPh>
    <rPh sb="359" eb="361">
      <t>シュウニュウ</t>
    </rPh>
    <rPh sb="362" eb="364">
      <t>カクホ</t>
    </rPh>
    <rPh sb="365" eb="366">
      <t>ツト</t>
    </rPh>
    <rPh sb="373" eb="375">
      <t>キュウスイ</t>
    </rPh>
    <rPh sb="375" eb="377">
      <t>ゲンカ</t>
    </rPh>
    <rPh sb="379" eb="381">
      <t>ゲンカ</t>
    </rPh>
    <rPh sb="381" eb="383">
      <t>ショウキャク</t>
    </rPh>
    <rPh sb="383" eb="384">
      <t>ヒ</t>
    </rPh>
    <rPh sb="387" eb="389">
      <t>ケイジョウ</t>
    </rPh>
    <rPh sb="389" eb="391">
      <t>ヒヨウ</t>
    </rPh>
    <rPh sb="392" eb="394">
      <t>ゲンショウ</t>
    </rPh>
    <rPh sb="395" eb="396">
      <t>トモナ</t>
    </rPh>
    <rPh sb="397" eb="399">
      <t>ゲンショウ</t>
    </rPh>
    <rPh sb="399" eb="401">
      <t>ケイコウ</t>
    </rPh>
    <rPh sb="405" eb="407">
      <t>ルイジ</t>
    </rPh>
    <rPh sb="407" eb="409">
      <t>ダンタイ</t>
    </rPh>
    <rPh sb="410" eb="412">
      <t>シタマワ</t>
    </rPh>
    <rPh sb="418" eb="420">
      <t>トウシ</t>
    </rPh>
    <rPh sb="421" eb="424">
      <t>コウリツカ</t>
    </rPh>
    <rPh sb="425" eb="427">
      <t>イジ</t>
    </rPh>
    <rPh sb="427" eb="430">
      <t>カンリヒ</t>
    </rPh>
    <rPh sb="431" eb="433">
      <t>サクゲン</t>
    </rPh>
    <rPh sb="434" eb="435">
      <t>ツト</t>
    </rPh>
    <rPh sb="442" eb="444">
      <t>シセツ</t>
    </rPh>
    <rPh sb="444" eb="447">
      <t>リヨウリツ</t>
    </rPh>
    <rPh sb="449" eb="451">
      <t>ルイジ</t>
    </rPh>
    <rPh sb="451" eb="453">
      <t>ダンタイ</t>
    </rPh>
    <rPh sb="454" eb="456">
      <t>ウエカイ</t>
    </rPh>
    <rPh sb="457" eb="459">
      <t>スイジュン</t>
    </rPh>
    <rPh sb="465" eb="467">
      <t>シセツ</t>
    </rPh>
    <rPh sb="467" eb="469">
      <t>リヨウ</t>
    </rPh>
    <rPh sb="469" eb="471">
      <t>ジョウキョウ</t>
    </rPh>
    <rPh sb="472" eb="474">
      <t>テキセツ</t>
    </rPh>
    <rPh sb="478" eb="480">
      <t>テキセイ</t>
    </rPh>
    <rPh sb="481" eb="483">
      <t>キボ</t>
    </rPh>
    <rPh sb="484" eb="485">
      <t>タモ</t>
    </rPh>
    <rPh sb="492" eb="493">
      <t>ユウ</t>
    </rPh>
    <rPh sb="493" eb="494">
      <t>シュウ</t>
    </rPh>
    <rPh sb="494" eb="495">
      <t>リツ</t>
    </rPh>
    <rPh sb="497" eb="499">
      <t>ロウスイ</t>
    </rPh>
    <rPh sb="499" eb="501">
      <t>シュウゼン</t>
    </rPh>
    <rPh sb="501" eb="502">
      <t>トウ</t>
    </rPh>
    <rPh sb="503" eb="504">
      <t>オコナ</t>
    </rPh>
    <rPh sb="509" eb="511">
      <t>ルイジ</t>
    </rPh>
    <rPh sb="511" eb="513">
      <t>ダンタイ</t>
    </rPh>
    <rPh sb="514" eb="516">
      <t>ウワマワ</t>
    </rPh>
    <rPh sb="517" eb="519">
      <t>スイジュン</t>
    </rPh>
    <phoneticPr fontId="16"/>
  </si>
  <si>
    <t>①有形固定資産減価償却率
　施設や管路等の老朽化が進み耐用年数が近づいているものが増加しているため、年々数値が増加し、類似団体を上回っている。施設更新等を検討していく。
②管路経年化率　
　「当該値」欄のH25,H26,H27の数値に誤りがありましたので訂正いたします。
　　　　　　　正　　　　　　誤
　　　H25　　5.59　　　　　0.00
　　　H26　　7.74　　　　　0.00
      H27   30.28          2.64
　平成27年度から類似団体を上回っており、法定年数を過ぎた管路が今後も増加が見込まれる。
③管路更新率
　管路更新率は、類似団体より下回って推移している。老朽化が進むため計画的に管路更新を行う必要がある。</t>
    <rPh sb="1" eb="3">
      <t>ユウケイ</t>
    </rPh>
    <rPh sb="3" eb="5">
      <t>コテイ</t>
    </rPh>
    <rPh sb="5" eb="7">
      <t>シサン</t>
    </rPh>
    <rPh sb="7" eb="9">
      <t>ゲンカ</t>
    </rPh>
    <rPh sb="9" eb="11">
      <t>ショウキャク</t>
    </rPh>
    <rPh sb="11" eb="12">
      <t>リツ</t>
    </rPh>
    <rPh sb="17" eb="19">
      <t>カンロ</t>
    </rPh>
    <rPh sb="19" eb="20">
      <t>トウ</t>
    </rPh>
    <rPh sb="21" eb="24">
      <t>ロウキュウカ</t>
    </rPh>
    <rPh sb="25" eb="26">
      <t>スス</t>
    </rPh>
    <rPh sb="27" eb="29">
      <t>タイヨウ</t>
    </rPh>
    <rPh sb="29" eb="31">
      <t>ネンスウ</t>
    </rPh>
    <rPh sb="32" eb="33">
      <t>チカ</t>
    </rPh>
    <rPh sb="41" eb="43">
      <t>ゾウカ</t>
    </rPh>
    <rPh sb="50" eb="52">
      <t>ネンネン</t>
    </rPh>
    <rPh sb="52" eb="54">
      <t>スウチ</t>
    </rPh>
    <rPh sb="55" eb="57">
      <t>ゾウカ</t>
    </rPh>
    <rPh sb="59" eb="61">
      <t>ルイジ</t>
    </rPh>
    <rPh sb="61" eb="63">
      <t>ダンタイ</t>
    </rPh>
    <rPh sb="64" eb="66">
      <t>ウワマワ</t>
    </rPh>
    <rPh sb="71" eb="73">
      <t>シセツ</t>
    </rPh>
    <rPh sb="73" eb="75">
      <t>コウシン</t>
    </rPh>
    <rPh sb="75" eb="76">
      <t>トウ</t>
    </rPh>
    <rPh sb="77" eb="79">
      <t>ケントウ</t>
    </rPh>
    <rPh sb="86" eb="88">
      <t>カンロ</t>
    </rPh>
    <rPh sb="88" eb="90">
      <t>ケイネン</t>
    </rPh>
    <rPh sb="90" eb="91">
      <t>カ</t>
    </rPh>
    <rPh sb="91" eb="92">
      <t>リツ</t>
    </rPh>
    <rPh sb="96" eb="98">
      <t>トウガイ</t>
    </rPh>
    <rPh sb="98" eb="99">
      <t>チ</t>
    </rPh>
    <rPh sb="100" eb="101">
      <t>ラン</t>
    </rPh>
    <rPh sb="114" eb="116">
      <t>スウチ</t>
    </rPh>
    <rPh sb="117" eb="118">
      <t>アヤマ</t>
    </rPh>
    <rPh sb="127" eb="129">
      <t>テイセイ</t>
    </rPh>
    <rPh sb="229" eb="231">
      <t>ヘイセイ</t>
    </rPh>
    <rPh sb="233" eb="235">
      <t>ネンド</t>
    </rPh>
    <rPh sb="237" eb="239">
      <t>ルイジ</t>
    </rPh>
    <rPh sb="239" eb="241">
      <t>ダンタイ</t>
    </rPh>
    <rPh sb="242" eb="244">
      <t>ウワマワ</t>
    </rPh>
    <rPh sb="249" eb="251">
      <t>ホウテイ</t>
    </rPh>
    <rPh sb="251" eb="253">
      <t>ネンスウ</t>
    </rPh>
    <rPh sb="254" eb="255">
      <t>ス</t>
    </rPh>
    <rPh sb="257" eb="259">
      <t>カンロ</t>
    </rPh>
    <rPh sb="260" eb="262">
      <t>コンゴ</t>
    </rPh>
    <rPh sb="263" eb="265">
      <t>ゾウカ</t>
    </rPh>
    <rPh sb="266" eb="268">
      <t>ミコ</t>
    </rPh>
    <rPh sb="274" eb="276">
      <t>カンロ</t>
    </rPh>
    <rPh sb="276" eb="278">
      <t>コウシン</t>
    </rPh>
    <rPh sb="278" eb="279">
      <t>リツ</t>
    </rPh>
    <rPh sb="281" eb="282">
      <t>カン</t>
    </rPh>
    <rPh sb="282" eb="283">
      <t>ロ</t>
    </rPh>
    <rPh sb="283" eb="285">
      <t>コウシン</t>
    </rPh>
    <rPh sb="285" eb="286">
      <t>リツ</t>
    </rPh>
    <rPh sb="288" eb="290">
      <t>ルイジ</t>
    </rPh>
    <rPh sb="290" eb="292">
      <t>ダンタイ</t>
    </rPh>
    <rPh sb="294" eb="296">
      <t>シタマワ</t>
    </rPh>
    <rPh sb="298" eb="300">
      <t>スイイ</t>
    </rPh>
    <rPh sb="305" eb="308">
      <t>ロウキュウカ</t>
    </rPh>
    <rPh sb="309" eb="310">
      <t>スス</t>
    </rPh>
    <rPh sb="313" eb="316">
      <t>ケイカクテキ</t>
    </rPh>
    <rPh sb="317" eb="318">
      <t>カン</t>
    </rPh>
    <rPh sb="318" eb="319">
      <t>ロ</t>
    </rPh>
    <rPh sb="319" eb="321">
      <t>コウシン</t>
    </rPh>
    <rPh sb="322" eb="323">
      <t>オコナ</t>
    </rPh>
    <rPh sb="324" eb="326">
      <t>ヒツヨウ</t>
    </rPh>
    <phoneticPr fontId="16"/>
  </si>
  <si>
    <t>　経営の健全性・効率性については、類似団体の平均値と比較しても著しい悪化は見られない。しかし、収入面をみると給水収益だけでは財源の確保ができず、一般会計からの繰入金に依存している状態である。支出については減価償却済の資産が増えピーク時よりも経常費用が減少している傾向がみられる。収支のバランスを考えつつ、給水収益のみで水道事業の経営を行えるように段階的な料金改定を検討する必要がある。
　老朽化の状況については、類似団体の平均値より低い水準であったが、管路経年化率は平成27年度から上回っている。管路更新については、類似団体の平均値よりも大きく下回ってりるため、今後、施設や管路の老朽化に備え、長期的な計画を立て更新を進めていく必要がある。</t>
    <rPh sb="1" eb="3">
      <t>ケイエイ</t>
    </rPh>
    <rPh sb="4" eb="7">
      <t>ケンゼンセイ</t>
    </rPh>
    <rPh sb="8" eb="11">
      <t>コウリツセイ</t>
    </rPh>
    <rPh sb="17" eb="19">
      <t>ルイジ</t>
    </rPh>
    <rPh sb="19" eb="21">
      <t>ダンタイ</t>
    </rPh>
    <rPh sb="22" eb="24">
      <t>ヘイキン</t>
    </rPh>
    <rPh sb="24" eb="25">
      <t>チ</t>
    </rPh>
    <rPh sb="26" eb="28">
      <t>ヒカク</t>
    </rPh>
    <rPh sb="31" eb="32">
      <t>イチジル</t>
    </rPh>
    <rPh sb="34" eb="36">
      <t>アッカ</t>
    </rPh>
    <rPh sb="37" eb="38">
      <t>ミ</t>
    </rPh>
    <rPh sb="47" eb="49">
      <t>シュウニュウ</t>
    </rPh>
    <rPh sb="49" eb="50">
      <t>メン</t>
    </rPh>
    <rPh sb="72" eb="74">
      <t>イッパン</t>
    </rPh>
    <rPh sb="74" eb="76">
      <t>カイケイ</t>
    </rPh>
    <rPh sb="79" eb="81">
      <t>クリイレ</t>
    </rPh>
    <rPh sb="81" eb="82">
      <t>キン</t>
    </rPh>
    <rPh sb="83" eb="85">
      <t>イゾン</t>
    </rPh>
    <rPh sb="89" eb="91">
      <t>ジョウタイ</t>
    </rPh>
    <rPh sb="95" eb="97">
      <t>シシュツ</t>
    </rPh>
    <rPh sb="102" eb="104">
      <t>ゲンカ</t>
    </rPh>
    <rPh sb="104" eb="106">
      <t>ショウキャク</t>
    </rPh>
    <rPh sb="106" eb="107">
      <t>スミ</t>
    </rPh>
    <rPh sb="108" eb="110">
      <t>シサン</t>
    </rPh>
    <rPh sb="111" eb="112">
      <t>フ</t>
    </rPh>
    <rPh sb="116" eb="117">
      <t>ジ</t>
    </rPh>
    <rPh sb="120" eb="122">
      <t>ケイジョウ</t>
    </rPh>
    <rPh sb="122" eb="124">
      <t>ヒヨウ</t>
    </rPh>
    <rPh sb="125" eb="126">
      <t>ゲン</t>
    </rPh>
    <rPh sb="126" eb="127">
      <t>ショウ</t>
    </rPh>
    <rPh sb="131" eb="133">
      <t>ケイコウ</t>
    </rPh>
    <rPh sb="139" eb="141">
      <t>シュウシ</t>
    </rPh>
    <rPh sb="147" eb="148">
      <t>カンガ</t>
    </rPh>
    <rPh sb="194" eb="197">
      <t>ロウキュウカ</t>
    </rPh>
    <rPh sb="198" eb="200">
      <t>ジョウキョウ</t>
    </rPh>
    <rPh sb="206" eb="208">
      <t>ルイジ</t>
    </rPh>
    <rPh sb="208" eb="210">
      <t>ダンタイ</t>
    </rPh>
    <rPh sb="211" eb="213">
      <t>ヘイキン</t>
    </rPh>
    <rPh sb="213" eb="214">
      <t>チ</t>
    </rPh>
    <rPh sb="216" eb="217">
      <t>ヒク</t>
    </rPh>
    <rPh sb="218" eb="220">
      <t>スイジュン</t>
    </rPh>
    <rPh sb="226" eb="227">
      <t>カン</t>
    </rPh>
    <rPh sb="227" eb="228">
      <t>ロ</t>
    </rPh>
    <rPh sb="228" eb="230">
      <t>ケイネン</t>
    </rPh>
    <rPh sb="230" eb="231">
      <t>カ</t>
    </rPh>
    <rPh sb="231" eb="232">
      <t>リツ</t>
    </rPh>
    <rPh sb="233" eb="235">
      <t>ヘイセイ</t>
    </rPh>
    <rPh sb="237" eb="238">
      <t>ネン</t>
    </rPh>
    <rPh sb="238" eb="239">
      <t>ド</t>
    </rPh>
    <rPh sb="241" eb="243">
      <t>ウワマワ</t>
    </rPh>
    <rPh sb="248" eb="249">
      <t>カン</t>
    </rPh>
    <rPh sb="249" eb="250">
      <t>ロ</t>
    </rPh>
    <rPh sb="250" eb="252">
      <t>コウシン</t>
    </rPh>
    <rPh sb="258" eb="260">
      <t>ルイジ</t>
    </rPh>
    <rPh sb="260" eb="262">
      <t>ダンタイ</t>
    </rPh>
    <rPh sb="263" eb="265">
      <t>ヘイキン</t>
    </rPh>
    <rPh sb="265" eb="266">
      <t>チ</t>
    </rPh>
    <rPh sb="269" eb="270">
      <t>オオ</t>
    </rPh>
    <rPh sb="272" eb="274">
      <t>シタマワ</t>
    </rPh>
    <rPh sb="281" eb="283">
      <t>コンゴ</t>
    </rPh>
    <rPh sb="284" eb="286">
      <t>シセツ</t>
    </rPh>
    <rPh sb="287" eb="288">
      <t>カン</t>
    </rPh>
    <rPh sb="288" eb="289">
      <t>ロ</t>
    </rPh>
    <rPh sb="290" eb="292">
      <t>ロウキュウ</t>
    </rPh>
    <rPh sb="292" eb="293">
      <t>カ</t>
    </rPh>
    <rPh sb="294" eb="295">
      <t>ソナ</t>
    </rPh>
    <rPh sb="297" eb="300">
      <t>チョウキテキ</t>
    </rPh>
    <rPh sb="301" eb="303">
      <t>ケイカク</t>
    </rPh>
    <rPh sb="304" eb="305">
      <t>タ</t>
    </rPh>
    <rPh sb="306" eb="308">
      <t>コウシン</t>
    </rPh>
    <rPh sb="309" eb="310">
      <t>スス</t>
    </rPh>
    <rPh sb="314" eb="316">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</si>
</sst>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c:v>
                </c:pt>
                <c:pt idx="1">
                  <c:v>0.45</c:v>
                </c:pt>
                <c:pt idx="2">
                  <c:v>0.33</c:v>
                </c:pt>
                <c:pt idx="3">
                  <c:v>0.25</c:v>
                </c:pt>
                <c:pt idx="4" formatCode="#,##0.00;&quot;△&quot;#,##0.00">
                  <c:v>0</c:v>
                </c:pt>
              </c:numCache>
            </c:numRef>
          </c:val>
          <c:extLst xmlns:c16r2="http://schemas.microsoft.com/office/drawing/2015/06/chart">
            <c:ext xmlns:c16="http://schemas.microsoft.com/office/drawing/2014/chart" uri="{C3380CC4-5D6E-409C-BE32-E72D297353CC}">
              <c16:uniqueId val="{00000000-B260-424E-8F94-54DFD2F3F30F}"/>
            </c:ext>
          </c:extLst>
        </c:ser>
        <c:dLbls>
          <c:showLegendKey val="0"/>
          <c:showVal val="0"/>
          <c:showCatName val="0"/>
          <c:showSerName val="0"/>
          <c:showPercent val="0"/>
          <c:showBubbleSize val="0"/>
        </c:dLbls>
        <c:gapWidth val="150"/>
        <c:axId val="61955072"/>
        <c:axId val="6198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B260-424E-8F94-54DFD2F3F30F}"/>
            </c:ext>
          </c:extLst>
        </c:ser>
        <c:dLbls>
          <c:showLegendKey val="0"/>
          <c:showVal val="0"/>
          <c:showCatName val="0"/>
          <c:showSerName val="0"/>
          <c:showPercent val="0"/>
          <c:showBubbleSize val="0"/>
        </c:dLbls>
        <c:marker val="1"/>
        <c:smooth val="0"/>
        <c:axId val="61955072"/>
        <c:axId val="61985920"/>
      </c:lineChart>
      <c:dateAx>
        <c:axId val="61955072"/>
        <c:scaling>
          <c:orientation val="minMax"/>
        </c:scaling>
        <c:delete val="1"/>
        <c:axPos val="b"/>
        <c:numFmt formatCode="ge" sourceLinked="1"/>
        <c:majorTickMark val="none"/>
        <c:minorTickMark val="none"/>
        <c:tickLblPos val="none"/>
        <c:crossAx val="61985920"/>
        <c:crosses val="autoZero"/>
        <c:auto val="1"/>
        <c:lblOffset val="100"/>
        <c:baseTimeUnit val="years"/>
      </c:dateAx>
      <c:valAx>
        <c:axId val="619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5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66.61</c:v>
                </c:pt>
                <c:pt idx="1">
                  <c:v>67.069999999999993</c:v>
                </c:pt>
                <c:pt idx="2">
                  <c:v>66.45</c:v>
                </c:pt>
                <c:pt idx="3">
                  <c:v>64.3</c:v>
                </c:pt>
                <c:pt idx="4">
                  <c:v>64.39</c:v>
                </c:pt>
              </c:numCache>
            </c:numRef>
          </c:val>
          <c:extLst xmlns:c16r2="http://schemas.microsoft.com/office/drawing/2015/06/chart">
            <c:ext xmlns:c16="http://schemas.microsoft.com/office/drawing/2014/chart" uri="{C3380CC4-5D6E-409C-BE32-E72D297353CC}">
              <c16:uniqueId val="{00000000-FDF6-41EC-B49C-11B692303861}"/>
            </c:ext>
          </c:extLst>
        </c:ser>
        <c:dLbls>
          <c:showLegendKey val="0"/>
          <c:showVal val="0"/>
          <c:showCatName val="0"/>
          <c:showSerName val="0"/>
          <c:showPercent val="0"/>
          <c:showBubbleSize val="0"/>
        </c:dLbls>
        <c:gapWidth val="150"/>
        <c:axId val="85957632"/>
        <c:axId val="8598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FDF6-41EC-B49C-11B692303861}"/>
            </c:ext>
          </c:extLst>
        </c:ser>
        <c:dLbls>
          <c:showLegendKey val="0"/>
          <c:showVal val="0"/>
          <c:showCatName val="0"/>
          <c:showSerName val="0"/>
          <c:showPercent val="0"/>
          <c:showBubbleSize val="0"/>
        </c:dLbls>
        <c:marker val="1"/>
        <c:smooth val="0"/>
        <c:axId val="85957632"/>
        <c:axId val="85980288"/>
      </c:lineChart>
      <c:dateAx>
        <c:axId val="85957632"/>
        <c:scaling>
          <c:orientation val="minMax"/>
        </c:scaling>
        <c:delete val="1"/>
        <c:axPos val="b"/>
        <c:numFmt formatCode="ge" sourceLinked="1"/>
        <c:majorTickMark val="none"/>
        <c:minorTickMark val="none"/>
        <c:tickLblPos val="none"/>
        <c:crossAx val="85980288"/>
        <c:crosses val="autoZero"/>
        <c:auto val="1"/>
        <c:lblOffset val="100"/>
        <c:baseTimeUnit val="years"/>
      </c:dateAx>
      <c:valAx>
        <c:axId val="8598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86.16</c:v>
                </c:pt>
                <c:pt idx="1">
                  <c:v>84.55</c:v>
                </c:pt>
                <c:pt idx="2">
                  <c:v>84.71</c:v>
                </c:pt>
                <c:pt idx="3">
                  <c:v>85.93</c:v>
                </c:pt>
                <c:pt idx="4">
                  <c:v>86.28</c:v>
                </c:pt>
              </c:numCache>
            </c:numRef>
          </c:val>
          <c:extLst xmlns:c16r2="http://schemas.microsoft.com/office/drawing/2015/06/chart">
            <c:ext xmlns:c16="http://schemas.microsoft.com/office/drawing/2014/chart" uri="{C3380CC4-5D6E-409C-BE32-E72D297353CC}">
              <c16:uniqueId val="{00000000-714D-4C50-9968-51D128E38436}"/>
            </c:ext>
          </c:extLst>
        </c:ser>
        <c:dLbls>
          <c:showLegendKey val="0"/>
          <c:showVal val="0"/>
          <c:showCatName val="0"/>
          <c:showSerName val="0"/>
          <c:showPercent val="0"/>
          <c:showBubbleSize val="0"/>
        </c:dLbls>
        <c:gapWidth val="150"/>
        <c:axId val="86011264"/>
        <c:axId val="8601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714D-4C50-9968-51D128E38436}"/>
            </c:ext>
          </c:extLst>
        </c:ser>
        <c:dLbls>
          <c:showLegendKey val="0"/>
          <c:showVal val="0"/>
          <c:showCatName val="0"/>
          <c:showSerName val="0"/>
          <c:showPercent val="0"/>
          <c:showBubbleSize val="0"/>
        </c:dLbls>
        <c:marker val="1"/>
        <c:smooth val="0"/>
        <c:axId val="86011264"/>
        <c:axId val="86017536"/>
      </c:lineChart>
      <c:dateAx>
        <c:axId val="86011264"/>
        <c:scaling>
          <c:orientation val="minMax"/>
        </c:scaling>
        <c:delete val="1"/>
        <c:axPos val="b"/>
        <c:numFmt formatCode="ge" sourceLinked="1"/>
        <c:majorTickMark val="none"/>
        <c:minorTickMark val="none"/>
        <c:tickLblPos val="none"/>
        <c:crossAx val="86017536"/>
        <c:crosses val="autoZero"/>
        <c:auto val="1"/>
        <c:lblOffset val="100"/>
        <c:baseTimeUnit val="years"/>
      </c:dateAx>
      <c:valAx>
        <c:axId val="860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103.41</c:v>
                </c:pt>
                <c:pt idx="1">
                  <c:v>113.52</c:v>
                </c:pt>
                <c:pt idx="2">
                  <c:v>112.33</c:v>
                </c:pt>
                <c:pt idx="3">
                  <c:v>117.13</c:v>
                </c:pt>
                <c:pt idx="4">
                  <c:v>117.79</c:v>
                </c:pt>
              </c:numCache>
            </c:numRef>
          </c:val>
          <c:extLst xmlns:c16r2="http://schemas.microsoft.com/office/drawing/2015/06/chart">
            <c:ext xmlns:c16="http://schemas.microsoft.com/office/drawing/2014/chart" uri="{C3380CC4-5D6E-409C-BE32-E72D297353CC}">
              <c16:uniqueId val="{00000000-FEA5-41CB-896B-7DCE391ADC5F}"/>
            </c:ext>
          </c:extLst>
        </c:ser>
        <c:dLbls>
          <c:showLegendKey val="0"/>
          <c:showVal val="0"/>
          <c:showCatName val="0"/>
          <c:showSerName val="0"/>
          <c:showPercent val="0"/>
          <c:showBubbleSize val="0"/>
        </c:dLbls>
        <c:gapWidth val="150"/>
        <c:axId val="62328192"/>
        <c:axId val="6233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FEA5-41CB-896B-7DCE391ADC5F}"/>
            </c:ext>
          </c:extLst>
        </c:ser>
        <c:dLbls>
          <c:showLegendKey val="0"/>
          <c:showVal val="0"/>
          <c:showCatName val="0"/>
          <c:showSerName val="0"/>
          <c:showPercent val="0"/>
          <c:showBubbleSize val="0"/>
        </c:dLbls>
        <c:marker val="1"/>
        <c:smooth val="0"/>
        <c:axId val="62328192"/>
        <c:axId val="62330368"/>
      </c:lineChart>
      <c:dateAx>
        <c:axId val="62328192"/>
        <c:scaling>
          <c:orientation val="minMax"/>
        </c:scaling>
        <c:delete val="1"/>
        <c:axPos val="b"/>
        <c:numFmt formatCode="ge" sourceLinked="1"/>
        <c:majorTickMark val="none"/>
        <c:minorTickMark val="none"/>
        <c:tickLblPos val="none"/>
        <c:crossAx val="62330368"/>
        <c:crosses val="autoZero"/>
        <c:auto val="1"/>
        <c:lblOffset val="100"/>
        <c:baseTimeUnit val="years"/>
      </c:dateAx>
      <c:valAx>
        <c:axId val="6233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3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51.88</c:v>
                </c:pt>
                <c:pt idx="1">
                  <c:v>53.79</c:v>
                </c:pt>
                <c:pt idx="2">
                  <c:v>55.5</c:v>
                </c:pt>
                <c:pt idx="3">
                  <c:v>57.41</c:v>
                </c:pt>
                <c:pt idx="4">
                  <c:v>58.91</c:v>
                </c:pt>
              </c:numCache>
            </c:numRef>
          </c:val>
          <c:extLst xmlns:c16r2="http://schemas.microsoft.com/office/drawing/2015/06/chart">
            <c:ext xmlns:c16="http://schemas.microsoft.com/office/drawing/2014/chart" uri="{C3380CC4-5D6E-409C-BE32-E72D297353CC}">
              <c16:uniqueId val="{00000000-B2A9-4578-A122-3D8449ABA245}"/>
            </c:ext>
          </c:extLst>
        </c:ser>
        <c:dLbls>
          <c:showLegendKey val="0"/>
          <c:showVal val="0"/>
          <c:showCatName val="0"/>
          <c:showSerName val="0"/>
          <c:showPercent val="0"/>
          <c:showBubbleSize val="0"/>
        </c:dLbls>
        <c:gapWidth val="150"/>
        <c:axId val="62371328"/>
        <c:axId val="6237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B2A9-4578-A122-3D8449ABA245}"/>
            </c:ext>
          </c:extLst>
        </c:ser>
        <c:dLbls>
          <c:showLegendKey val="0"/>
          <c:showVal val="0"/>
          <c:showCatName val="0"/>
          <c:showSerName val="0"/>
          <c:showPercent val="0"/>
          <c:showBubbleSize val="0"/>
        </c:dLbls>
        <c:marker val="1"/>
        <c:smooth val="0"/>
        <c:axId val="62371328"/>
        <c:axId val="62373248"/>
      </c:lineChart>
      <c:dateAx>
        <c:axId val="62371328"/>
        <c:scaling>
          <c:orientation val="minMax"/>
        </c:scaling>
        <c:delete val="1"/>
        <c:axPos val="b"/>
        <c:numFmt formatCode="ge" sourceLinked="1"/>
        <c:majorTickMark val="none"/>
        <c:minorTickMark val="none"/>
        <c:tickLblPos val="none"/>
        <c:crossAx val="62373248"/>
        <c:crosses val="autoZero"/>
        <c:auto val="1"/>
        <c:lblOffset val="100"/>
        <c:baseTimeUnit val="years"/>
      </c:dateAx>
      <c:valAx>
        <c:axId val="623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2.64</c:v>
                </c:pt>
                <c:pt idx="3" formatCode="#,##0.00;&quot;△&quot;#,##0.00;&quot;-&quot;">
                  <c:v>32.880000000000003</c:v>
                </c:pt>
                <c:pt idx="4" formatCode="#,##0.00;&quot;△&quot;#,##0.00;&quot;-&quot;">
                  <c:v>32.83</c:v>
                </c:pt>
              </c:numCache>
            </c:numRef>
          </c:val>
          <c:extLst xmlns:c16r2="http://schemas.microsoft.com/office/drawing/2015/06/chart">
            <c:ext xmlns:c16="http://schemas.microsoft.com/office/drawing/2014/chart" uri="{C3380CC4-5D6E-409C-BE32-E72D297353CC}">
              <c16:uniqueId val="{00000000-9D33-4ECD-9710-D9B3116BFF4A}"/>
            </c:ext>
          </c:extLst>
        </c:ser>
        <c:dLbls>
          <c:showLegendKey val="0"/>
          <c:showVal val="0"/>
          <c:showCatName val="0"/>
          <c:showSerName val="0"/>
          <c:showPercent val="0"/>
          <c:showBubbleSize val="0"/>
        </c:dLbls>
        <c:gapWidth val="150"/>
        <c:axId val="81221504"/>
        <c:axId val="8122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9D33-4ECD-9710-D9B3116BFF4A}"/>
            </c:ext>
          </c:extLst>
        </c:ser>
        <c:dLbls>
          <c:showLegendKey val="0"/>
          <c:showVal val="0"/>
          <c:showCatName val="0"/>
          <c:showSerName val="0"/>
          <c:showPercent val="0"/>
          <c:showBubbleSize val="0"/>
        </c:dLbls>
        <c:marker val="1"/>
        <c:smooth val="0"/>
        <c:axId val="81221504"/>
        <c:axId val="81227776"/>
      </c:lineChart>
      <c:dateAx>
        <c:axId val="81221504"/>
        <c:scaling>
          <c:orientation val="minMax"/>
        </c:scaling>
        <c:delete val="1"/>
        <c:axPos val="b"/>
        <c:numFmt formatCode="ge" sourceLinked="1"/>
        <c:majorTickMark val="none"/>
        <c:minorTickMark val="none"/>
        <c:tickLblPos val="none"/>
        <c:crossAx val="81227776"/>
        <c:crosses val="autoZero"/>
        <c:auto val="1"/>
        <c:lblOffset val="100"/>
        <c:baseTimeUnit val="years"/>
      </c:dateAx>
      <c:valAx>
        <c:axId val="812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83.46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9C-4B72-921B-ECFFAF45C71F}"/>
            </c:ext>
          </c:extLst>
        </c:ser>
        <c:dLbls>
          <c:showLegendKey val="0"/>
          <c:showVal val="0"/>
          <c:showCatName val="0"/>
          <c:showSerName val="0"/>
          <c:showPercent val="0"/>
          <c:showBubbleSize val="0"/>
        </c:dLbls>
        <c:gapWidth val="150"/>
        <c:axId val="81265792"/>
        <c:axId val="8126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239C-4B72-921B-ECFFAF45C71F}"/>
            </c:ext>
          </c:extLst>
        </c:ser>
        <c:dLbls>
          <c:showLegendKey val="0"/>
          <c:showVal val="0"/>
          <c:showCatName val="0"/>
          <c:showSerName val="0"/>
          <c:showPercent val="0"/>
          <c:showBubbleSize val="0"/>
        </c:dLbls>
        <c:marker val="1"/>
        <c:smooth val="0"/>
        <c:axId val="81265792"/>
        <c:axId val="81267712"/>
      </c:lineChart>
      <c:dateAx>
        <c:axId val="81265792"/>
        <c:scaling>
          <c:orientation val="minMax"/>
        </c:scaling>
        <c:delete val="1"/>
        <c:axPos val="b"/>
        <c:numFmt formatCode="ge" sourceLinked="1"/>
        <c:majorTickMark val="none"/>
        <c:minorTickMark val="none"/>
        <c:tickLblPos val="none"/>
        <c:crossAx val="81267712"/>
        <c:crosses val="autoZero"/>
        <c:auto val="1"/>
        <c:lblOffset val="100"/>
        <c:baseTimeUnit val="years"/>
      </c:dateAx>
      <c:valAx>
        <c:axId val="81267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26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2487.29</c:v>
                </c:pt>
                <c:pt idx="1">
                  <c:v>485.88</c:v>
                </c:pt>
                <c:pt idx="2">
                  <c:v>416.79</c:v>
                </c:pt>
                <c:pt idx="3">
                  <c:v>540.59</c:v>
                </c:pt>
                <c:pt idx="4">
                  <c:v>529.42999999999995</c:v>
                </c:pt>
              </c:numCache>
            </c:numRef>
          </c:val>
          <c:extLst xmlns:c16r2="http://schemas.microsoft.com/office/drawing/2015/06/chart">
            <c:ext xmlns:c16="http://schemas.microsoft.com/office/drawing/2014/chart" uri="{C3380CC4-5D6E-409C-BE32-E72D297353CC}">
              <c16:uniqueId val="{00000000-14AB-426A-843B-9BF248B86DBC}"/>
            </c:ext>
          </c:extLst>
        </c:ser>
        <c:dLbls>
          <c:showLegendKey val="0"/>
          <c:showVal val="0"/>
          <c:showCatName val="0"/>
          <c:showSerName val="0"/>
          <c:showPercent val="0"/>
          <c:showBubbleSize val="0"/>
        </c:dLbls>
        <c:gapWidth val="150"/>
        <c:axId val="81298944"/>
        <c:axId val="8130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14AB-426A-843B-9BF248B86DBC}"/>
            </c:ext>
          </c:extLst>
        </c:ser>
        <c:dLbls>
          <c:showLegendKey val="0"/>
          <c:showVal val="0"/>
          <c:showCatName val="0"/>
          <c:showSerName val="0"/>
          <c:showPercent val="0"/>
          <c:showBubbleSize val="0"/>
        </c:dLbls>
        <c:marker val="1"/>
        <c:smooth val="0"/>
        <c:axId val="81298944"/>
        <c:axId val="81300864"/>
      </c:lineChart>
      <c:dateAx>
        <c:axId val="81298944"/>
        <c:scaling>
          <c:orientation val="minMax"/>
        </c:scaling>
        <c:delete val="1"/>
        <c:axPos val="b"/>
        <c:numFmt formatCode="ge" sourceLinked="1"/>
        <c:majorTickMark val="none"/>
        <c:minorTickMark val="none"/>
        <c:tickLblPos val="none"/>
        <c:crossAx val="81300864"/>
        <c:crosses val="autoZero"/>
        <c:auto val="1"/>
        <c:lblOffset val="100"/>
        <c:baseTimeUnit val="years"/>
      </c:dateAx>
      <c:valAx>
        <c:axId val="81300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2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519.74</c:v>
                </c:pt>
                <c:pt idx="1">
                  <c:v>488.05</c:v>
                </c:pt>
                <c:pt idx="2">
                  <c:v>445.93</c:v>
                </c:pt>
                <c:pt idx="3">
                  <c:v>413.44</c:v>
                </c:pt>
                <c:pt idx="4">
                  <c:v>373.23</c:v>
                </c:pt>
              </c:numCache>
            </c:numRef>
          </c:val>
          <c:extLst xmlns:c16r2="http://schemas.microsoft.com/office/drawing/2015/06/chart">
            <c:ext xmlns:c16="http://schemas.microsoft.com/office/drawing/2014/chart" uri="{C3380CC4-5D6E-409C-BE32-E72D297353CC}">
              <c16:uniqueId val="{00000000-8B34-4FB9-81AF-1990ECA46E6F}"/>
            </c:ext>
          </c:extLst>
        </c:ser>
        <c:dLbls>
          <c:showLegendKey val="0"/>
          <c:showVal val="0"/>
          <c:showCatName val="0"/>
          <c:showSerName val="0"/>
          <c:showPercent val="0"/>
          <c:showBubbleSize val="0"/>
        </c:dLbls>
        <c:gapWidth val="150"/>
        <c:axId val="81401728"/>
        <c:axId val="8140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8B34-4FB9-81AF-1990ECA46E6F}"/>
            </c:ext>
          </c:extLst>
        </c:ser>
        <c:dLbls>
          <c:showLegendKey val="0"/>
          <c:showVal val="0"/>
          <c:showCatName val="0"/>
          <c:showSerName val="0"/>
          <c:showPercent val="0"/>
          <c:showBubbleSize val="0"/>
        </c:dLbls>
        <c:marker val="1"/>
        <c:smooth val="0"/>
        <c:axId val="81401728"/>
        <c:axId val="81403904"/>
      </c:lineChart>
      <c:dateAx>
        <c:axId val="81401728"/>
        <c:scaling>
          <c:orientation val="minMax"/>
        </c:scaling>
        <c:delete val="1"/>
        <c:axPos val="b"/>
        <c:numFmt formatCode="ge" sourceLinked="1"/>
        <c:majorTickMark val="none"/>
        <c:minorTickMark val="none"/>
        <c:tickLblPos val="none"/>
        <c:crossAx val="81403904"/>
        <c:crosses val="autoZero"/>
        <c:auto val="1"/>
        <c:lblOffset val="100"/>
        <c:baseTimeUnit val="years"/>
      </c:dateAx>
      <c:valAx>
        <c:axId val="8140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4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72.680000000000007</c:v>
                </c:pt>
                <c:pt idx="1">
                  <c:v>82.39</c:v>
                </c:pt>
                <c:pt idx="2">
                  <c:v>81.72</c:v>
                </c:pt>
                <c:pt idx="3">
                  <c:v>86.65</c:v>
                </c:pt>
                <c:pt idx="4">
                  <c:v>93.83</c:v>
                </c:pt>
              </c:numCache>
            </c:numRef>
          </c:val>
          <c:extLst xmlns:c16r2="http://schemas.microsoft.com/office/drawing/2015/06/chart">
            <c:ext xmlns:c16="http://schemas.microsoft.com/office/drawing/2014/chart" uri="{C3380CC4-5D6E-409C-BE32-E72D297353CC}">
              <c16:uniqueId val="{00000000-7EC5-4B8C-8FEB-607EB66A2474}"/>
            </c:ext>
          </c:extLst>
        </c:ser>
        <c:dLbls>
          <c:showLegendKey val="0"/>
          <c:showVal val="0"/>
          <c:showCatName val="0"/>
          <c:showSerName val="0"/>
          <c:showPercent val="0"/>
          <c:showBubbleSize val="0"/>
        </c:dLbls>
        <c:gapWidth val="150"/>
        <c:axId val="81443072"/>
        <c:axId val="8144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7EC5-4B8C-8FEB-607EB66A2474}"/>
            </c:ext>
          </c:extLst>
        </c:ser>
        <c:dLbls>
          <c:showLegendKey val="0"/>
          <c:showVal val="0"/>
          <c:showCatName val="0"/>
          <c:showSerName val="0"/>
          <c:showPercent val="0"/>
          <c:showBubbleSize val="0"/>
        </c:dLbls>
        <c:marker val="1"/>
        <c:smooth val="0"/>
        <c:axId val="81443072"/>
        <c:axId val="81445248"/>
      </c:lineChart>
      <c:dateAx>
        <c:axId val="81443072"/>
        <c:scaling>
          <c:orientation val="minMax"/>
        </c:scaling>
        <c:delete val="1"/>
        <c:axPos val="b"/>
        <c:numFmt formatCode="ge" sourceLinked="1"/>
        <c:majorTickMark val="none"/>
        <c:minorTickMark val="none"/>
        <c:tickLblPos val="none"/>
        <c:crossAx val="81445248"/>
        <c:crosses val="autoZero"/>
        <c:auto val="1"/>
        <c:lblOffset val="100"/>
        <c:baseTimeUnit val="years"/>
      </c:dateAx>
      <c:valAx>
        <c:axId val="814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167.28</c:v>
                </c:pt>
                <c:pt idx="1">
                  <c:v>148.55000000000001</c:v>
                </c:pt>
                <c:pt idx="2">
                  <c:v>152.75</c:v>
                </c:pt>
                <c:pt idx="3">
                  <c:v>146.06</c:v>
                </c:pt>
                <c:pt idx="4">
                  <c:v>135.41</c:v>
                </c:pt>
              </c:numCache>
            </c:numRef>
          </c:val>
          <c:extLst xmlns:c16r2="http://schemas.microsoft.com/office/drawing/2015/06/chart">
            <c:ext xmlns:c16="http://schemas.microsoft.com/office/drawing/2014/chart" uri="{C3380CC4-5D6E-409C-BE32-E72D297353CC}">
              <c16:uniqueId val="{00000000-00ED-42D8-ADC7-0CE3A326E4DA}"/>
            </c:ext>
          </c:extLst>
        </c:ser>
        <c:dLbls>
          <c:showLegendKey val="0"/>
          <c:showVal val="0"/>
          <c:showCatName val="0"/>
          <c:showSerName val="0"/>
          <c:showPercent val="0"/>
          <c:showBubbleSize val="0"/>
        </c:dLbls>
        <c:gapWidth val="150"/>
        <c:axId val="85932672"/>
        <c:axId val="8594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00ED-42D8-ADC7-0CE3A326E4DA}"/>
            </c:ext>
          </c:extLst>
        </c:ser>
        <c:dLbls>
          <c:showLegendKey val="0"/>
          <c:showVal val="0"/>
          <c:showCatName val="0"/>
          <c:showSerName val="0"/>
          <c:showPercent val="0"/>
          <c:showBubbleSize val="0"/>
        </c:dLbls>
        <c:marker val="1"/>
        <c:smooth val="0"/>
        <c:axId val="85932672"/>
        <c:axId val="85943040"/>
      </c:lineChart>
      <c:dateAx>
        <c:axId val="85932672"/>
        <c:scaling>
          <c:orientation val="minMax"/>
        </c:scaling>
        <c:delete val="1"/>
        <c:axPos val="b"/>
        <c:numFmt formatCode="ge" sourceLinked="1"/>
        <c:majorTickMark val="none"/>
        <c:minorTickMark val="none"/>
        <c:tickLblPos val="none"/>
        <c:crossAx val="85943040"/>
        <c:crosses val="autoZero"/>
        <c:auto val="1"/>
        <c:lblOffset val="100"/>
        <c:baseTimeUnit val="years"/>
      </c:dateAx>
      <c:valAx>
        <c:axId val="8594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埼玉県　美里町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11252</v>
      </c>
      <c r="AM8" s="59"/>
      <c r="AN8" s="59"/>
      <c r="AO8" s="59"/>
      <c r="AP8" s="59"/>
      <c r="AQ8" s="59"/>
      <c r="AR8" s="59"/>
      <c r="AS8" s="59"/>
      <c r="AT8" s="50">
        <f>データ!$S$6</f>
        <v>33.409999999999997</v>
      </c>
      <c r="AU8" s="51"/>
      <c r="AV8" s="51"/>
      <c r="AW8" s="51"/>
      <c r="AX8" s="51"/>
      <c r="AY8" s="51"/>
      <c r="AZ8" s="51"/>
      <c r="BA8" s="51"/>
      <c r="BB8" s="52">
        <f>データ!$T$6</f>
        <v>336.79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70.77</v>
      </c>
      <c r="J10" s="51"/>
      <c r="K10" s="51"/>
      <c r="L10" s="51"/>
      <c r="M10" s="51"/>
      <c r="N10" s="51"/>
      <c r="O10" s="62"/>
      <c r="P10" s="52">
        <f>データ!$P$6</f>
        <v>99.6</v>
      </c>
      <c r="Q10" s="52"/>
      <c r="R10" s="52"/>
      <c r="S10" s="52"/>
      <c r="T10" s="52"/>
      <c r="U10" s="52"/>
      <c r="V10" s="52"/>
      <c r="W10" s="59">
        <f>データ!$Q$6</f>
        <v>2225</v>
      </c>
      <c r="X10" s="59"/>
      <c r="Y10" s="59"/>
      <c r="Z10" s="59"/>
      <c r="AA10" s="59"/>
      <c r="AB10" s="59"/>
      <c r="AC10" s="59"/>
      <c r="AD10" s="2"/>
      <c r="AE10" s="2"/>
      <c r="AF10" s="2"/>
      <c r="AG10" s="2"/>
      <c r="AH10" s="4"/>
      <c r="AI10" s="4"/>
      <c r="AJ10" s="4"/>
      <c r="AK10" s="4"/>
      <c r="AL10" s="59">
        <f>データ!$U$6</f>
        <v>11180</v>
      </c>
      <c r="AM10" s="59"/>
      <c r="AN10" s="59"/>
      <c r="AO10" s="59"/>
      <c r="AP10" s="59"/>
      <c r="AQ10" s="59"/>
      <c r="AR10" s="59"/>
      <c r="AS10" s="59"/>
      <c r="AT10" s="50">
        <f>データ!$V$6</f>
        <v>32.840000000000003</v>
      </c>
      <c r="AU10" s="51"/>
      <c r="AV10" s="51"/>
      <c r="AW10" s="51"/>
      <c r="AX10" s="51"/>
      <c r="AY10" s="51"/>
      <c r="AZ10" s="51"/>
      <c r="BA10" s="51"/>
      <c r="BB10" s="52">
        <f>データ!$W$6</f>
        <v>340.44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118</v>
      </c>
      <c r="BM47" s="84"/>
      <c r="BN47" s="84"/>
      <c r="BO47" s="84"/>
      <c r="BP47" s="84"/>
      <c r="BQ47" s="84"/>
      <c r="BR47" s="84"/>
      <c r="BS47" s="84"/>
      <c r="BT47" s="84"/>
      <c r="BU47" s="84"/>
      <c r="BV47" s="84"/>
      <c r="BW47" s="84"/>
      <c r="BX47" s="84"/>
      <c r="BY47" s="84"/>
      <c r="BZ47" s="85"/>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119</v>
      </c>
      <c r="BM66" s="84"/>
      <c r="BN66" s="84"/>
      <c r="BO66" s="84"/>
      <c r="BP66" s="84"/>
      <c r="BQ66" s="84"/>
      <c r="BR66" s="84"/>
      <c r="BS66" s="84"/>
      <c r="BT66" s="84"/>
      <c r="BU66" s="84"/>
      <c r="BV66" s="84"/>
      <c r="BW66" s="84"/>
      <c r="BX66" s="84"/>
      <c r="BY66" s="84"/>
      <c r="BZ66" s="85"/>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xawMd1zwz27s1dxzdf0d0b3m7Ttti0jhjg4NSijaSjBX2x4SRuwBTv0yY1DyQQoe6Y7OU6r18yH0Hq2cKax8vA==" saltValue="yc40Rqml1u1XbY5K5TiFh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113816</v>
      </c>
      <c r="D6" s="33">
        <f t="shared" si="3"/>
        <v>46</v>
      </c>
      <c r="E6" s="33">
        <f t="shared" si="3"/>
        <v>1</v>
      </c>
      <c r="F6" s="33">
        <f t="shared" si="3"/>
        <v>0</v>
      </c>
      <c r="G6" s="33">
        <f t="shared" si="3"/>
        <v>1</v>
      </c>
      <c r="H6" s="33" t="str">
        <f t="shared" si="3"/>
        <v>埼玉県　美里町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70.77</v>
      </c>
      <c r="P6" s="34">
        <f t="shared" si="3"/>
        <v>99.6</v>
      </c>
      <c r="Q6" s="34">
        <f t="shared" si="3"/>
        <v>2225</v>
      </c>
      <c r="R6" s="34">
        <f t="shared" si="3"/>
        <v>11252</v>
      </c>
      <c r="S6" s="34">
        <f t="shared" si="3"/>
        <v>33.409999999999997</v>
      </c>
      <c r="T6" s="34">
        <f t="shared" si="3"/>
        <v>336.79</v>
      </c>
      <c r="U6" s="34">
        <f t="shared" si="3"/>
        <v>11180</v>
      </c>
      <c r="V6" s="34">
        <f t="shared" si="3"/>
        <v>32.840000000000003</v>
      </c>
      <c r="W6" s="34">
        <f t="shared" si="3"/>
        <v>340.44</v>
      </c>
      <c r="X6" s="35">
        <f>IF(X7="",NA(),X7)</f>
        <v>103.41</v>
      </c>
      <c r="Y6" s="35">
        <f t="shared" ref="Y6:AG6" si="4">IF(Y7="",NA(),Y7)</f>
        <v>113.52</v>
      </c>
      <c r="Z6" s="35">
        <f t="shared" si="4"/>
        <v>112.33</v>
      </c>
      <c r="AA6" s="35">
        <f t="shared" si="4"/>
        <v>117.13</v>
      </c>
      <c r="AB6" s="35">
        <f t="shared" si="4"/>
        <v>117.79</v>
      </c>
      <c r="AC6" s="35">
        <f t="shared" si="4"/>
        <v>107.95</v>
      </c>
      <c r="AD6" s="35">
        <f t="shared" si="4"/>
        <v>109.49</v>
      </c>
      <c r="AE6" s="35">
        <f t="shared" si="4"/>
        <v>111.06</v>
      </c>
      <c r="AF6" s="35">
        <f t="shared" si="4"/>
        <v>111.34</v>
      </c>
      <c r="AG6" s="35">
        <f t="shared" si="4"/>
        <v>110.02</v>
      </c>
      <c r="AH6" s="34" t="str">
        <f>IF(AH7="","",IF(AH7="-","【-】","【"&amp;SUBSTITUTE(TEXT(AH7,"#,##0.00"),"-","△")&amp;"】"))</f>
        <v>【113.39】</v>
      </c>
      <c r="AI6" s="35">
        <f>IF(AI7="",NA(),AI7)</f>
        <v>83.46</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2487.29</v>
      </c>
      <c r="AU6" s="35">
        <f t="shared" ref="AU6:BC6" si="6">IF(AU7="",NA(),AU7)</f>
        <v>485.88</v>
      </c>
      <c r="AV6" s="35">
        <f t="shared" si="6"/>
        <v>416.79</v>
      </c>
      <c r="AW6" s="35">
        <f t="shared" si="6"/>
        <v>540.59</v>
      </c>
      <c r="AX6" s="35">
        <f t="shared" si="6"/>
        <v>529.42999999999995</v>
      </c>
      <c r="AY6" s="35">
        <f t="shared" si="6"/>
        <v>1081.23</v>
      </c>
      <c r="AZ6" s="35">
        <f t="shared" si="6"/>
        <v>406.37</v>
      </c>
      <c r="BA6" s="35">
        <f t="shared" si="6"/>
        <v>398.29</v>
      </c>
      <c r="BB6" s="35">
        <f t="shared" si="6"/>
        <v>388.67</v>
      </c>
      <c r="BC6" s="35">
        <f t="shared" si="6"/>
        <v>355.27</v>
      </c>
      <c r="BD6" s="34" t="str">
        <f>IF(BD7="","",IF(BD7="-","【-】","【"&amp;SUBSTITUTE(TEXT(BD7,"#,##0.00"),"-","△")&amp;"】"))</f>
        <v>【264.34】</v>
      </c>
      <c r="BE6" s="35">
        <f>IF(BE7="",NA(),BE7)</f>
        <v>519.74</v>
      </c>
      <c r="BF6" s="35">
        <f t="shared" ref="BF6:BN6" si="7">IF(BF7="",NA(),BF7)</f>
        <v>488.05</v>
      </c>
      <c r="BG6" s="35">
        <f t="shared" si="7"/>
        <v>445.93</v>
      </c>
      <c r="BH6" s="35">
        <f t="shared" si="7"/>
        <v>413.44</v>
      </c>
      <c r="BI6" s="35">
        <f t="shared" si="7"/>
        <v>373.23</v>
      </c>
      <c r="BJ6" s="35">
        <f t="shared" si="7"/>
        <v>443.13</v>
      </c>
      <c r="BK6" s="35">
        <f t="shared" si="7"/>
        <v>442.54</v>
      </c>
      <c r="BL6" s="35">
        <f t="shared" si="7"/>
        <v>431</v>
      </c>
      <c r="BM6" s="35">
        <f t="shared" si="7"/>
        <v>422.5</v>
      </c>
      <c r="BN6" s="35">
        <f t="shared" si="7"/>
        <v>458.27</v>
      </c>
      <c r="BO6" s="34" t="str">
        <f>IF(BO7="","",IF(BO7="-","【-】","【"&amp;SUBSTITUTE(TEXT(BO7,"#,##0.00"),"-","△")&amp;"】"))</f>
        <v>【274.27】</v>
      </c>
      <c r="BP6" s="35">
        <f>IF(BP7="",NA(),BP7)</f>
        <v>72.680000000000007</v>
      </c>
      <c r="BQ6" s="35">
        <f t="shared" ref="BQ6:BY6" si="8">IF(BQ7="",NA(),BQ7)</f>
        <v>82.39</v>
      </c>
      <c r="BR6" s="35">
        <f t="shared" si="8"/>
        <v>81.72</v>
      </c>
      <c r="BS6" s="35">
        <f t="shared" si="8"/>
        <v>86.65</v>
      </c>
      <c r="BT6" s="35">
        <f t="shared" si="8"/>
        <v>93.83</v>
      </c>
      <c r="BU6" s="35">
        <f t="shared" si="8"/>
        <v>95.4</v>
      </c>
      <c r="BV6" s="35">
        <f t="shared" si="8"/>
        <v>98.6</v>
      </c>
      <c r="BW6" s="35">
        <f t="shared" si="8"/>
        <v>100.82</v>
      </c>
      <c r="BX6" s="35">
        <f t="shared" si="8"/>
        <v>101.64</v>
      </c>
      <c r="BY6" s="35">
        <f t="shared" si="8"/>
        <v>96.77</v>
      </c>
      <c r="BZ6" s="34" t="str">
        <f>IF(BZ7="","",IF(BZ7="-","【-】","【"&amp;SUBSTITUTE(TEXT(BZ7,"#,##0.00"),"-","△")&amp;"】"))</f>
        <v>【104.36】</v>
      </c>
      <c r="CA6" s="35">
        <f>IF(CA7="",NA(),CA7)</f>
        <v>167.28</v>
      </c>
      <c r="CB6" s="35">
        <f t="shared" ref="CB6:CJ6" si="9">IF(CB7="",NA(),CB7)</f>
        <v>148.55000000000001</v>
      </c>
      <c r="CC6" s="35">
        <f t="shared" si="9"/>
        <v>152.75</v>
      </c>
      <c r="CD6" s="35">
        <f t="shared" si="9"/>
        <v>146.06</v>
      </c>
      <c r="CE6" s="35">
        <f t="shared" si="9"/>
        <v>135.41</v>
      </c>
      <c r="CF6" s="35">
        <f t="shared" si="9"/>
        <v>186.15</v>
      </c>
      <c r="CG6" s="35">
        <f t="shared" si="9"/>
        <v>181.67</v>
      </c>
      <c r="CH6" s="35">
        <f t="shared" si="9"/>
        <v>179.55</v>
      </c>
      <c r="CI6" s="35">
        <f t="shared" si="9"/>
        <v>179.16</v>
      </c>
      <c r="CJ6" s="35">
        <f t="shared" si="9"/>
        <v>187.18</v>
      </c>
      <c r="CK6" s="34" t="str">
        <f>IF(CK7="","",IF(CK7="-","【-】","【"&amp;SUBSTITUTE(TEXT(CK7,"#,##0.00"),"-","△")&amp;"】"))</f>
        <v>【165.71】</v>
      </c>
      <c r="CL6" s="35">
        <f>IF(CL7="",NA(),CL7)</f>
        <v>66.61</v>
      </c>
      <c r="CM6" s="35">
        <f t="shared" ref="CM6:CU6" si="10">IF(CM7="",NA(),CM7)</f>
        <v>67.069999999999993</v>
      </c>
      <c r="CN6" s="35">
        <f t="shared" si="10"/>
        <v>66.45</v>
      </c>
      <c r="CO6" s="35">
        <f t="shared" si="10"/>
        <v>64.3</v>
      </c>
      <c r="CP6" s="35">
        <f t="shared" si="10"/>
        <v>64.39</v>
      </c>
      <c r="CQ6" s="35">
        <f t="shared" si="10"/>
        <v>54.47</v>
      </c>
      <c r="CR6" s="35">
        <f t="shared" si="10"/>
        <v>53.61</v>
      </c>
      <c r="CS6" s="35">
        <f t="shared" si="10"/>
        <v>53.52</v>
      </c>
      <c r="CT6" s="35">
        <f t="shared" si="10"/>
        <v>54.24</v>
      </c>
      <c r="CU6" s="35">
        <f t="shared" si="10"/>
        <v>55.88</v>
      </c>
      <c r="CV6" s="34" t="str">
        <f>IF(CV7="","",IF(CV7="-","【-】","【"&amp;SUBSTITUTE(TEXT(CV7,"#,##0.00"),"-","△")&amp;"】"))</f>
        <v>【60.41】</v>
      </c>
      <c r="CW6" s="35">
        <f>IF(CW7="",NA(),CW7)</f>
        <v>86.16</v>
      </c>
      <c r="CX6" s="35">
        <f t="shared" ref="CX6:DF6" si="11">IF(CX7="",NA(),CX7)</f>
        <v>84.55</v>
      </c>
      <c r="CY6" s="35">
        <f t="shared" si="11"/>
        <v>84.71</v>
      </c>
      <c r="CZ6" s="35">
        <f t="shared" si="11"/>
        <v>85.93</v>
      </c>
      <c r="DA6" s="35">
        <f t="shared" si="11"/>
        <v>86.28</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51.88</v>
      </c>
      <c r="DI6" s="35">
        <f t="shared" ref="DI6:DQ6" si="12">IF(DI7="",NA(),DI7)</f>
        <v>53.79</v>
      </c>
      <c r="DJ6" s="35">
        <f t="shared" si="12"/>
        <v>55.5</v>
      </c>
      <c r="DK6" s="35">
        <f t="shared" si="12"/>
        <v>57.41</v>
      </c>
      <c r="DL6" s="35">
        <f t="shared" si="12"/>
        <v>58.91</v>
      </c>
      <c r="DM6" s="35">
        <f t="shared" si="12"/>
        <v>38.520000000000003</v>
      </c>
      <c r="DN6" s="35">
        <f t="shared" si="12"/>
        <v>46.67</v>
      </c>
      <c r="DO6" s="35">
        <f t="shared" si="12"/>
        <v>47.7</v>
      </c>
      <c r="DP6" s="35">
        <f t="shared" si="12"/>
        <v>48.14</v>
      </c>
      <c r="DQ6" s="35">
        <f t="shared" si="12"/>
        <v>46.61</v>
      </c>
      <c r="DR6" s="34" t="str">
        <f>IF(DR7="","",IF(DR7="-","【-】","【"&amp;SUBSTITUTE(TEXT(DR7,"#,##0.00"),"-","△")&amp;"】"))</f>
        <v>【48.12】</v>
      </c>
      <c r="DS6" s="34">
        <f>IF(DS7="",NA(),DS7)</f>
        <v>0</v>
      </c>
      <c r="DT6" s="34">
        <f t="shared" ref="DT6:EB6" si="13">IF(DT7="",NA(),DT7)</f>
        <v>0</v>
      </c>
      <c r="DU6" s="35">
        <f t="shared" si="13"/>
        <v>2.64</v>
      </c>
      <c r="DV6" s="35">
        <f t="shared" si="13"/>
        <v>32.880000000000003</v>
      </c>
      <c r="DW6" s="35">
        <f t="shared" si="13"/>
        <v>32.83</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0.2</v>
      </c>
      <c r="EE6" s="35">
        <f t="shared" ref="EE6:EM6" si="14">IF(EE7="",NA(),EE7)</f>
        <v>0.45</v>
      </c>
      <c r="EF6" s="35">
        <f t="shared" si="14"/>
        <v>0.33</v>
      </c>
      <c r="EG6" s="35">
        <f t="shared" si="14"/>
        <v>0.25</v>
      </c>
      <c r="EH6" s="34">
        <f t="shared" si="14"/>
        <v>0</v>
      </c>
      <c r="EI6" s="35">
        <f t="shared" si="14"/>
        <v>0.71</v>
      </c>
      <c r="EJ6" s="35">
        <f t="shared" si="14"/>
        <v>0.68</v>
      </c>
      <c r="EK6" s="35">
        <f t="shared" si="14"/>
        <v>1.65</v>
      </c>
      <c r="EL6" s="35">
        <f t="shared" si="14"/>
        <v>0.47</v>
      </c>
      <c r="EM6" s="35">
        <f t="shared" si="14"/>
        <v>0.39</v>
      </c>
      <c r="EN6" s="34" t="str">
        <f>IF(EN7="","",IF(EN7="-","【-】","【"&amp;SUBSTITUTE(TEXT(EN7,"#,##0.00"),"-","△")&amp;"】"))</f>
        <v>【0.69】</v>
      </c>
    </row>
    <row r="7" spans="1:144" s="36" customFormat="1">
      <c r="A7" s="28"/>
      <c r="B7" s="37">
        <v>2017</v>
      </c>
      <c r="C7" s="37">
        <v>113816</v>
      </c>
      <c r="D7" s="37">
        <v>46</v>
      </c>
      <c r="E7" s="37">
        <v>1</v>
      </c>
      <c r="F7" s="37">
        <v>0</v>
      </c>
      <c r="G7" s="37">
        <v>1</v>
      </c>
      <c r="H7" s="37" t="s">
        <v>105</v>
      </c>
      <c r="I7" s="37" t="s">
        <v>106</v>
      </c>
      <c r="J7" s="37" t="s">
        <v>107</v>
      </c>
      <c r="K7" s="37" t="s">
        <v>108</v>
      </c>
      <c r="L7" s="37" t="s">
        <v>109</v>
      </c>
      <c r="M7" s="37" t="s">
        <v>110</v>
      </c>
      <c r="N7" s="38" t="s">
        <v>111</v>
      </c>
      <c r="O7" s="38">
        <v>70.77</v>
      </c>
      <c r="P7" s="38">
        <v>99.6</v>
      </c>
      <c r="Q7" s="38">
        <v>2225</v>
      </c>
      <c r="R7" s="38">
        <v>11252</v>
      </c>
      <c r="S7" s="38">
        <v>33.409999999999997</v>
      </c>
      <c r="T7" s="38">
        <v>336.79</v>
      </c>
      <c r="U7" s="38">
        <v>11180</v>
      </c>
      <c r="V7" s="38">
        <v>32.840000000000003</v>
      </c>
      <c r="W7" s="38">
        <v>340.44</v>
      </c>
      <c r="X7" s="38">
        <v>103.41</v>
      </c>
      <c r="Y7" s="38">
        <v>113.52</v>
      </c>
      <c r="Z7" s="38">
        <v>112.33</v>
      </c>
      <c r="AA7" s="38">
        <v>117.13</v>
      </c>
      <c r="AB7" s="38">
        <v>117.79</v>
      </c>
      <c r="AC7" s="38">
        <v>107.95</v>
      </c>
      <c r="AD7" s="38">
        <v>109.49</v>
      </c>
      <c r="AE7" s="38">
        <v>111.06</v>
      </c>
      <c r="AF7" s="38">
        <v>111.34</v>
      </c>
      <c r="AG7" s="38">
        <v>110.02</v>
      </c>
      <c r="AH7" s="38">
        <v>113.39</v>
      </c>
      <c r="AI7" s="38">
        <v>83.46</v>
      </c>
      <c r="AJ7" s="38">
        <v>0</v>
      </c>
      <c r="AK7" s="38">
        <v>0</v>
      </c>
      <c r="AL7" s="38">
        <v>0</v>
      </c>
      <c r="AM7" s="38">
        <v>0</v>
      </c>
      <c r="AN7" s="38">
        <v>13.47</v>
      </c>
      <c r="AO7" s="38">
        <v>9.49</v>
      </c>
      <c r="AP7" s="38">
        <v>9.35</v>
      </c>
      <c r="AQ7" s="38">
        <v>10.130000000000001</v>
      </c>
      <c r="AR7" s="38">
        <v>7.31</v>
      </c>
      <c r="AS7" s="38">
        <v>0.85</v>
      </c>
      <c r="AT7" s="38">
        <v>2487.29</v>
      </c>
      <c r="AU7" s="38">
        <v>485.88</v>
      </c>
      <c r="AV7" s="38">
        <v>416.79</v>
      </c>
      <c r="AW7" s="38">
        <v>540.59</v>
      </c>
      <c r="AX7" s="38">
        <v>529.42999999999995</v>
      </c>
      <c r="AY7" s="38">
        <v>1081.23</v>
      </c>
      <c r="AZ7" s="38">
        <v>406.37</v>
      </c>
      <c r="BA7" s="38">
        <v>398.29</v>
      </c>
      <c r="BB7" s="38">
        <v>388.67</v>
      </c>
      <c r="BC7" s="38">
        <v>355.27</v>
      </c>
      <c r="BD7" s="38">
        <v>264.33999999999997</v>
      </c>
      <c r="BE7" s="38">
        <v>519.74</v>
      </c>
      <c r="BF7" s="38">
        <v>488.05</v>
      </c>
      <c r="BG7" s="38">
        <v>445.93</v>
      </c>
      <c r="BH7" s="38">
        <v>413.44</v>
      </c>
      <c r="BI7" s="38">
        <v>373.23</v>
      </c>
      <c r="BJ7" s="38">
        <v>443.13</v>
      </c>
      <c r="BK7" s="38">
        <v>442.54</v>
      </c>
      <c r="BL7" s="38">
        <v>431</v>
      </c>
      <c r="BM7" s="38">
        <v>422.5</v>
      </c>
      <c r="BN7" s="38">
        <v>458.27</v>
      </c>
      <c r="BO7" s="38">
        <v>274.27</v>
      </c>
      <c r="BP7" s="38">
        <v>72.680000000000007</v>
      </c>
      <c r="BQ7" s="38">
        <v>82.39</v>
      </c>
      <c r="BR7" s="38">
        <v>81.72</v>
      </c>
      <c r="BS7" s="38">
        <v>86.65</v>
      </c>
      <c r="BT7" s="38">
        <v>93.83</v>
      </c>
      <c r="BU7" s="38">
        <v>95.4</v>
      </c>
      <c r="BV7" s="38">
        <v>98.6</v>
      </c>
      <c r="BW7" s="38">
        <v>100.82</v>
      </c>
      <c r="BX7" s="38">
        <v>101.64</v>
      </c>
      <c r="BY7" s="38">
        <v>96.77</v>
      </c>
      <c r="BZ7" s="38">
        <v>104.36</v>
      </c>
      <c r="CA7" s="38">
        <v>167.28</v>
      </c>
      <c r="CB7" s="38">
        <v>148.55000000000001</v>
      </c>
      <c r="CC7" s="38">
        <v>152.75</v>
      </c>
      <c r="CD7" s="38">
        <v>146.06</v>
      </c>
      <c r="CE7" s="38">
        <v>135.41</v>
      </c>
      <c r="CF7" s="38">
        <v>186.15</v>
      </c>
      <c r="CG7" s="38">
        <v>181.67</v>
      </c>
      <c r="CH7" s="38">
        <v>179.55</v>
      </c>
      <c r="CI7" s="38">
        <v>179.16</v>
      </c>
      <c r="CJ7" s="38">
        <v>187.18</v>
      </c>
      <c r="CK7" s="38">
        <v>165.71</v>
      </c>
      <c r="CL7" s="38">
        <v>66.61</v>
      </c>
      <c r="CM7" s="38">
        <v>67.069999999999993</v>
      </c>
      <c r="CN7" s="38">
        <v>66.45</v>
      </c>
      <c r="CO7" s="38">
        <v>64.3</v>
      </c>
      <c r="CP7" s="38">
        <v>64.39</v>
      </c>
      <c r="CQ7" s="38">
        <v>54.47</v>
      </c>
      <c r="CR7" s="38">
        <v>53.61</v>
      </c>
      <c r="CS7" s="38">
        <v>53.52</v>
      </c>
      <c r="CT7" s="38">
        <v>54.24</v>
      </c>
      <c r="CU7" s="38">
        <v>55.88</v>
      </c>
      <c r="CV7" s="38">
        <v>60.41</v>
      </c>
      <c r="CW7" s="38">
        <v>86.16</v>
      </c>
      <c r="CX7" s="38">
        <v>84.55</v>
      </c>
      <c r="CY7" s="38">
        <v>84.71</v>
      </c>
      <c r="CZ7" s="38">
        <v>85.93</v>
      </c>
      <c r="DA7" s="38">
        <v>86.28</v>
      </c>
      <c r="DB7" s="38">
        <v>81.459999999999994</v>
      </c>
      <c r="DC7" s="38">
        <v>81.31</v>
      </c>
      <c r="DD7" s="38">
        <v>81.459999999999994</v>
      </c>
      <c r="DE7" s="38">
        <v>81.680000000000007</v>
      </c>
      <c r="DF7" s="38">
        <v>80.989999999999995</v>
      </c>
      <c r="DG7" s="38">
        <v>89.93</v>
      </c>
      <c r="DH7" s="38">
        <v>51.88</v>
      </c>
      <c r="DI7" s="38">
        <v>53.79</v>
      </c>
      <c r="DJ7" s="38">
        <v>55.5</v>
      </c>
      <c r="DK7" s="38">
        <v>57.41</v>
      </c>
      <c r="DL7" s="38">
        <v>58.91</v>
      </c>
      <c r="DM7" s="38">
        <v>38.520000000000003</v>
      </c>
      <c r="DN7" s="38">
        <v>46.67</v>
      </c>
      <c r="DO7" s="38">
        <v>47.7</v>
      </c>
      <c r="DP7" s="38">
        <v>48.14</v>
      </c>
      <c r="DQ7" s="38">
        <v>46.61</v>
      </c>
      <c r="DR7" s="38">
        <v>48.12</v>
      </c>
      <c r="DS7" s="38">
        <v>0</v>
      </c>
      <c r="DT7" s="38">
        <v>0</v>
      </c>
      <c r="DU7" s="38">
        <v>2.64</v>
      </c>
      <c r="DV7" s="38">
        <v>32.880000000000003</v>
      </c>
      <c r="DW7" s="38">
        <v>32.83</v>
      </c>
      <c r="DX7" s="38">
        <v>9.43</v>
      </c>
      <c r="DY7" s="38">
        <v>10.029999999999999</v>
      </c>
      <c r="DZ7" s="38">
        <v>7.26</v>
      </c>
      <c r="EA7" s="38">
        <v>11.13</v>
      </c>
      <c r="EB7" s="38">
        <v>10.84</v>
      </c>
      <c r="EC7" s="38">
        <v>15.89</v>
      </c>
      <c r="ED7" s="38">
        <v>0.2</v>
      </c>
      <c r="EE7" s="38">
        <v>0.45</v>
      </c>
      <c r="EF7" s="38">
        <v>0.33</v>
      </c>
      <c r="EG7" s="38">
        <v>0.25</v>
      </c>
      <c r="EH7" s="38">
        <v>0</v>
      </c>
      <c r="EI7" s="38">
        <v>0.71</v>
      </c>
      <c r="EJ7" s="38">
        <v>0.68</v>
      </c>
      <c r="EK7" s="38">
        <v>1.65</v>
      </c>
      <c r="EL7" s="38">
        <v>0.47</v>
      </c>
      <c r="EM7" s="38">
        <v>0.39</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2019-02-12T04:42:31Z</cp:lastPrinted>
  <dcterms:created xsi:type="dcterms:W3CDTF">2018-12-03T08:29:08Z</dcterms:created>
  <dcterms:modified xsi:type="dcterms:W3CDTF">2019-02-12T04:43:27Z</dcterms:modified>
</cp:coreProperties>
</file>