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JA4oPd/e7GdcY5j5MHntFL867UGVi2BXudfnFDzRorCL2dxhA6yT8feM3R44/6iGQ5Zq/JnhPUvnG9R41nGCw==" workbookSaltValue="YqtfPQflVczqfL/flzS53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<sst xmlns="http://schemas.openxmlformats.org/spreadsheetml/2006/main" count="240" uniqueCount="126">
  <si>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</si>
  <si>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</si>
  <si>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</si>
  <si>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</si>
  <si>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</si>
  <si>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</si>
  <si>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</si>
  <si>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</si>
  <si>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</si>
  <si>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</si>
  <si>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</si>
  <si>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</si>
  <si>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</si>
  <si>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</si>
  <si>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</si>
  <si>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</si>
  <si>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</si>
  <si>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</si>
  <si>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</si>
  <si>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</si>
  <si>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</si>
  <si>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</si>
  <si>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</si>
  <si>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</si>
  <si>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</si>
  <si>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</si>
  <si>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</si>
  <si>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</si>
  <si>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</si>
  <si>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</si>
  <si>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</si>
  <si>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</si>
  <si>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</si>
  <si>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</si>
  <si>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</si>
  <si>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</si>
  <si>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</si>
  <si>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</si>
  <si>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</si>
  <si>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</si>
  <si>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</si>
  <si>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</si>
  <si>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</si>
  <si>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</si>
  <si>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</si>
  <si>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</si>
  <si>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</si>
  <si>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</si>
  <si>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</si>
  <si>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</si>
  <si>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</si>
  <si>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</si>
  <si>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</si>
  <si>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</si>
  <si>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</si>
  <si>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</si>
  <si>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</si>
  <si>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</si>
  <si>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</si>
  <si>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</si>
  <si>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</si>
  <si>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</si>
  <si>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</si>
  <si>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</si>
  <si>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</si>
  <si>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</si>
  <si>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</si>
  <si>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</si>
  <si>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</si>
  <si>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</si>
  <si>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</si>
  <si>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</si>
  <si>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</si>
  <si>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</si>
  <si>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</si>
  <si>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</si>
  <si>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</si>
  <si>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</si>
  <si>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</si>
  <si>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</si>
  <si>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</si>
  <si>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</si>
  <si>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</si>
  <si>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</si>
  <si>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</si>
  <si>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</si>
  <si>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</si>
  <si>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</si>
  <si>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</si>
  <si>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</si>
  <si>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</si>
  <si>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</si>
  <si>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</si>
  <si>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</si>
  <si>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</si>
  <si>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</si>
  <si>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</si>
  <si>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</si>
  <si>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</si>
  <si>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</si>
  <si>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</si>
  <si>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</si>
  <si>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</si>
  <si>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</si>
  <si>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</si>
  <si>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</si>
  <si>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</si>
  <si>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</si>
  <si>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</si>
  <si>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</si>
  <si>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美里町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</si>
  <si>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</si>
  <si>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</si>
  <si>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</si>
  <si>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</si>
  <si>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</si>
  <si>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</si>
  <si>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</si>
  <si>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</si>
  <si>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</si>
  <si>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</si>
  <si>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</si>
  <si>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</si>
  <si>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美里町の農業集落排水事業は、平成7年度に十条処理区、小栗処理区、平成９年度に広木処理区、平成10年に沼上処理区、円良田処理区、平成16年度に駒衣処理区、平成25年度に南部中央処理区が完成し、7処理区すべてが供用開始しています。すでに半数以上の処理区が供用開始から約20年が経過しており老朽化が著しく、維持管理費、修繕費用もかさむため機能強化もしくは処理区の統合を検討する必要があります。今後、交付金を活用した機能診断及び最適整備構想の策定を計画しています。</t>
    <rPh sb="128" eb="130">
      <t>カイシ</t>
    </rPh>
    <rPh sb="132" eb="133">
      <t>ヤク</t>
    </rPh>
    <rPh sb="135" eb="136">
      <t>ネン</t>
    </rPh>
    <rPh sb="137" eb="139">
      <t>ケイカ</t>
    </rPh>
    <phoneticPr fontId="4"/>
  </si>
  <si>
    <t>　美里町は、接続率の向上や、維持管理費の削減などにより経営改善を行いつつ、将来人口の推移を踏まえた処理区の統合や機能強化を行い効率的な事業運営を目指します。</t>
    <phoneticPr fontId="4"/>
  </si>
  <si>
    <t>①収益的収支比率
　施設の老朽化が進み修繕費用が年々増加している為、前年度に比べ収益的収支比率はわずかに減少しています。平成27年度は若干増加しましたが、依然低い数値となっています。
⑤経費回収率
　前年度に比べ料金収入に大きな増減はないが、施設の老朽化に伴う修繕費の増加等により汚水処理費が増加した為、経費回収率が減少しています。
⑥汚水処理原価
　前年度に比べ年間有収水量に大きな増減はないが、施設修繕費等により汚水処理費が増加したため、汚水処理単価は増加しています。しかし、類似団体と比較すると例年同様良好な状態となっています。
⑦施設利用率⑧水洗化率
　類似団体と比較するといづれも例年同様低い数値となっています。経営改善のため、今後も引き続き、通知文書の送付や、戸別訪問などで加入促進を行い、水洗化人口及び有収水量の増加を目指していく必要があります。　</t>
    <rPh sb="17" eb="18">
      <t>スス</t>
    </rPh>
    <rPh sb="24" eb="26">
      <t>ネンネン</t>
    </rPh>
    <rPh sb="26" eb="28">
      <t>ゾウカ</t>
    </rPh>
    <rPh sb="32" eb="33">
      <t>タメ</t>
    </rPh>
    <rPh sb="34" eb="37">
      <t>ゼンネンド</t>
    </rPh>
    <rPh sb="38" eb="39">
      <t>クラ</t>
    </rPh>
    <rPh sb="93" eb="95">
      <t>ケイヒ</t>
    </rPh>
    <rPh sb="95" eb="97">
      <t>カイシュウ</t>
    </rPh>
    <rPh sb="97" eb="98">
      <t>リツ</t>
    </rPh>
    <rPh sb="100" eb="103">
      <t>ゼンネンド</t>
    </rPh>
    <rPh sb="104" eb="105">
      <t>クラ</t>
    </rPh>
    <rPh sb="106" eb="108">
      <t>リョウキン</t>
    </rPh>
    <rPh sb="108" eb="110">
      <t>シュウニュウ</t>
    </rPh>
    <rPh sb="111" eb="112">
      <t>オオ</t>
    </rPh>
    <rPh sb="114" eb="116">
      <t>ゾウゲン</t>
    </rPh>
    <rPh sb="121" eb="123">
      <t>シセツ</t>
    </rPh>
    <rPh sb="124" eb="127">
      <t>ロウキュウカ</t>
    </rPh>
    <rPh sb="128" eb="129">
      <t>トモナ</t>
    </rPh>
    <rPh sb="130" eb="133">
      <t>シュウゼンヒ</t>
    </rPh>
    <rPh sb="134" eb="136">
      <t>ゾウカ</t>
    </rPh>
    <rPh sb="136" eb="137">
      <t>トウ</t>
    </rPh>
    <rPh sb="140" eb="142">
      <t>オスイ</t>
    </rPh>
    <rPh sb="142" eb="144">
      <t>ショリ</t>
    </rPh>
    <rPh sb="144" eb="145">
      <t>ヒ</t>
    </rPh>
    <rPh sb="146" eb="148">
      <t>ゾウカ</t>
    </rPh>
    <rPh sb="150" eb="151">
      <t>タメ</t>
    </rPh>
    <rPh sb="152" eb="154">
      <t>ケイヒ</t>
    </rPh>
    <rPh sb="154" eb="156">
      <t>カイシュウ</t>
    </rPh>
    <rPh sb="156" eb="157">
      <t>リツ</t>
    </rPh>
    <rPh sb="158" eb="160">
      <t>ゲンショウ</t>
    </rPh>
    <rPh sb="168" eb="170">
      <t>オスイ</t>
    </rPh>
    <rPh sb="170" eb="172">
      <t>ショリ</t>
    </rPh>
    <rPh sb="172" eb="174">
      <t>ゲンカ</t>
    </rPh>
    <rPh sb="176" eb="179">
      <t>ゼンネンド</t>
    </rPh>
    <rPh sb="180" eb="181">
      <t>クラ</t>
    </rPh>
    <rPh sb="182" eb="184">
      <t>ネンカン</t>
    </rPh>
    <rPh sb="186" eb="188">
      <t>スイリョウ</t>
    </rPh>
    <rPh sb="189" eb="190">
      <t>オオ</t>
    </rPh>
    <rPh sb="192" eb="194">
      <t>ゾウゲン</t>
    </rPh>
    <rPh sb="199" eb="201">
      <t>シセツ</t>
    </rPh>
    <rPh sb="201" eb="204">
      <t>シュウゼンヒ</t>
    </rPh>
    <rPh sb="204" eb="205">
      <t>トウ</t>
    </rPh>
    <rPh sb="208" eb="210">
      <t>オスイ</t>
    </rPh>
    <rPh sb="210" eb="212">
      <t>ショリ</t>
    </rPh>
    <rPh sb="212" eb="213">
      <t>ヒ</t>
    </rPh>
    <rPh sb="214" eb="216">
      <t>ゾウカ</t>
    </rPh>
    <rPh sb="221" eb="223">
      <t>オスイ</t>
    </rPh>
    <rPh sb="223" eb="225">
      <t>ショリ</t>
    </rPh>
    <rPh sb="225" eb="227">
      <t>タンカ</t>
    </rPh>
    <rPh sb="228" eb="230">
      <t>ゾウカ</t>
    </rPh>
    <rPh sb="240" eb="242">
      <t>ルイジ</t>
    </rPh>
    <rPh sb="242" eb="244">
      <t>ダンタイ</t>
    </rPh>
    <rPh sb="245" eb="247">
      <t>ヒカク</t>
    </rPh>
    <rPh sb="250" eb="252">
      <t>レイネン</t>
    </rPh>
    <rPh sb="252" eb="254">
      <t>ドウヨウ</t>
    </rPh>
    <rPh sb="254" eb="256">
      <t>リョウコウ</t>
    </rPh>
    <rPh sb="257" eb="259">
      <t>ジョウタイ</t>
    </rPh>
    <rPh sb="295" eb="297">
      <t>レイネン</t>
    </rPh>
    <rPh sb="297" eb="299">
      <t>ドウヨウ</t>
    </rPh>
    <rPh sb="327" eb="329">
      <t>ツウチ</t>
    </rPh>
    <rPh sb="329" eb="331">
      <t>ブンショ</t>
    </rPh>
    <rPh sb="332" eb="334">
      <t>ソウフ</t>
    </rPh>
    <rPh sb="343" eb="345">
      <t>カニュウ</t>
    </rPh>
    <rPh sb="345" eb="347">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</si>
</sst>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4C-4764-9F25-776525575810}"/>
            </c:ext>
          </c:extLst>
        </c:ser>
        <c:dLbls>
          <c:showLegendKey val="0"/>
          <c:showVal val="0"/>
          <c:showCatName val="0"/>
          <c:showSerName val="0"/>
          <c:showPercent val="0"/>
          <c:showBubbleSize val="0"/>
        </c:dLbls>
        <c:gapWidth val="150"/>
        <c:axId val="97694080"/>
        <c:axId val="976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24C-4764-9F25-776525575810}"/>
            </c:ext>
          </c:extLst>
        </c:ser>
        <c:dLbls>
          <c:showLegendKey val="0"/>
          <c:showVal val="0"/>
          <c:showCatName val="0"/>
          <c:showSerName val="0"/>
          <c:showPercent val="0"/>
          <c:showBubbleSize val="0"/>
        </c:dLbls>
        <c:marker val="1"/>
        <c:smooth val="0"/>
        <c:axId val="97694080"/>
        <c:axId val="97696000"/>
      </c:lineChart>
      <c:dateAx>
        <c:axId val="97694080"/>
        <c:scaling>
          <c:orientation val="minMax"/>
        </c:scaling>
        <c:delete val="1"/>
        <c:axPos val="b"/>
        <c:numFmt formatCode="ge" sourceLinked="1"/>
        <c:majorTickMark val="none"/>
        <c:minorTickMark val="none"/>
        <c:tickLblPos val="none"/>
        <c:crossAx val="97696000"/>
        <c:crosses val="autoZero"/>
        <c:auto val="1"/>
        <c:lblOffset val="100"/>
        <c:baseTimeUnit val="years"/>
      </c:dateAx>
      <c:valAx>
        <c:axId val="976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39.14</c:v>
                </c:pt>
                <c:pt idx="1">
                  <c:v>40.020000000000003</c:v>
                </c:pt>
                <c:pt idx="2">
                  <c:v>40.729999999999997</c:v>
                </c:pt>
                <c:pt idx="3">
                  <c:v>40.729999999999997</c:v>
                </c:pt>
                <c:pt idx="4">
                  <c:v>41.48</c:v>
                </c:pt>
              </c:numCache>
            </c:numRef>
          </c:val>
          <c:extLst xmlns:c16r2="http://schemas.microsoft.com/office/drawing/2015/06/chart">
            <c:ext xmlns:c16="http://schemas.microsoft.com/office/drawing/2014/chart" uri="{C3380CC4-5D6E-409C-BE32-E72D297353CC}">
              <c16:uniqueId val="{00000000-C77F-4796-B219-6D19598F05AB}"/>
            </c:ext>
          </c:extLst>
        </c:ser>
        <c:dLbls>
          <c:showLegendKey val="0"/>
          <c:showVal val="0"/>
          <c:showCatName val="0"/>
          <c:showSerName val="0"/>
          <c:showPercent val="0"/>
          <c:showBubbleSize val="0"/>
        </c:dLbls>
        <c:gapWidth val="150"/>
        <c:axId val="101875712"/>
        <c:axId val="1018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C77F-4796-B219-6D19598F05AB}"/>
            </c:ext>
          </c:extLst>
        </c:ser>
        <c:dLbls>
          <c:showLegendKey val="0"/>
          <c:showVal val="0"/>
          <c:showCatName val="0"/>
          <c:showSerName val="0"/>
          <c:showPercent val="0"/>
          <c:showBubbleSize val="0"/>
        </c:dLbls>
        <c:marker val="1"/>
        <c:smooth val="0"/>
        <c:axId val="101875712"/>
        <c:axId val="101877632"/>
      </c:lineChart>
      <c:dateAx>
        <c:axId val="101875712"/>
        <c:scaling>
          <c:orientation val="minMax"/>
        </c:scaling>
        <c:delete val="1"/>
        <c:axPos val="b"/>
        <c:numFmt formatCode="ge" sourceLinked="1"/>
        <c:majorTickMark val="none"/>
        <c:minorTickMark val="none"/>
        <c:tickLblPos val="none"/>
        <c:crossAx val="101877632"/>
        <c:crosses val="autoZero"/>
        <c:auto val="1"/>
        <c:lblOffset val="100"/>
        <c:baseTimeUnit val="years"/>
      </c:dateAx>
      <c:valAx>
        <c:axId val="1018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65.48</c:v>
                </c:pt>
                <c:pt idx="1">
                  <c:v>67.42</c:v>
                </c:pt>
                <c:pt idx="2">
                  <c:v>68.78</c:v>
                </c:pt>
                <c:pt idx="3">
                  <c:v>70.05</c:v>
                </c:pt>
                <c:pt idx="4">
                  <c:v>69.849999999999994</c:v>
                </c:pt>
              </c:numCache>
            </c:numRef>
          </c:val>
          <c:extLst xmlns:c16r2="http://schemas.microsoft.com/office/drawing/2015/06/chart">
            <c:ext xmlns:c16="http://schemas.microsoft.com/office/drawing/2014/chart" uri="{C3380CC4-5D6E-409C-BE32-E72D297353CC}">
              <c16:uniqueId val="{00000000-4EF5-4FAE-8410-895F20670F04}"/>
            </c:ext>
          </c:extLst>
        </c:ser>
        <c:dLbls>
          <c:showLegendKey val="0"/>
          <c:showVal val="0"/>
          <c:showCatName val="0"/>
          <c:showSerName val="0"/>
          <c:showPercent val="0"/>
          <c:showBubbleSize val="0"/>
        </c:dLbls>
        <c:gapWidth val="150"/>
        <c:axId val="101581184"/>
        <c:axId val="1015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EF5-4FAE-8410-895F20670F04}"/>
            </c:ext>
          </c:extLst>
        </c:ser>
        <c:dLbls>
          <c:showLegendKey val="0"/>
          <c:showVal val="0"/>
          <c:showCatName val="0"/>
          <c:showSerName val="0"/>
          <c:showPercent val="0"/>
          <c:showBubbleSize val="0"/>
        </c:dLbls>
        <c:marker val="1"/>
        <c:smooth val="0"/>
        <c:axId val="101581184"/>
        <c:axId val="101583104"/>
      </c:lineChart>
      <c:dateAx>
        <c:axId val="101581184"/>
        <c:scaling>
          <c:orientation val="minMax"/>
        </c:scaling>
        <c:delete val="1"/>
        <c:axPos val="b"/>
        <c:numFmt formatCode="ge" sourceLinked="1"/>
        <c:majorTickMark val="none"/>
        <c:minorTickMark val="none"/>
        <c:tickLblPos val="none"/>
        <c:crossAx val="101583104"/>
        <c:crosses val="autoZero"/>
        <c:auto val="1"/>
        <c:lblOffset val="100"/>
        <c:baseTimeUnit val="years"/>
      </c:dateAx>
      <c:valAx>
        <c:axId val="1015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62.51</c:v>
                </c:pt>
                <c:pt idx="1">
                  <c:v>53.89</c:v>
                </c:pt>
                <c:pt idx="2">
                  <c:v>57.26</c:v>
                </c:pt>
                <c:pt idx="3">
                  <c:v>53.16</c:v>
                </c:pt>
                <c:pt idx="4">
                  <c:v>51.94</c:v>
                </c:pt>
              </c:numCache>
            </c:numRef>
          </c:val>
          <c:extLst xmlns:c16r2="http://schemas.microsoft.com/office/drawing/2015/06/chart">
            <c:ext xmlns:c16="http://schemas.microsoft.com/office/drawing/2014/chart" uri="{C3380CC4-5D6E-409C-BE32-E72D297353CC}">
              <c16:uniqueId val="{00000000-1670-4461-92E7-8B3C7A02B6D4}"/>
            </c:ext>
          </c:extLst>
        </c:ser>
        <c:dLbls>
          <c:showLegendKey val="0"/>
          <c:showVal val="0"/>
          <c:showCatName val="0"/>
          <c:showSerName val="0"/>
          <c:showPercent val="0"/>
          <c:showBubbleSize val="0"/>
        </c:dLbls>
        <c:gapWidth val="150"/>
        <c:axId val="97866496"/>
        <c:axId val="978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70-4461-92E7-8B3C7A02B6D4}"/>
            </c:ext>
          </c:extLst>
        </c:ser>
        <c:dLbls>
          <c:showLegendKey val="0"/>
          <c:showVal val="0"/>
          <c:showCatName val="0"/>
          <c:showSerName val="0"/>
          <c:showPercent val="0"/>
          <c:showBubbleSize val="0"/>
        </c:dLbls>
        <c:marker val="1"/>
        <c:smooth val="0"/>
        <c:axId val="97866496"/>
        <c:axId val="97868416"/>
      </c:lineChart>
      <c:dateAx>
        <c:axId val="97866496"/>
        <c:scaling>
          <c:orientation val="minMax"/>
        </c:scaling>
        <c:delete val="1"/>
        <c:axPos val="b"/>
        <c:numFmt formatCode="ge" sourceLinked="1"/>
        <c:majorTickMark val="none"/>
        <c:minorTickMark val="none"/>
        <c:tickLblPos val="none"/>
        <c:crossAx val="97868416"/>
        <c:crosses val="autoZero"/>
        <c:auto val="1"/>
        <c:lblOffset val="100"/>
        <c:baseTimeUnit val="years"/>
      </c:dateAx>
      <c:valAx>
        <c:axId val="978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27-4E4E-A3C8-96FF692D543B}"/>
            </c:ext>
          </c:extLst>
        </c:ser>
        <c:dLbls>
          <c:showLegendKey val="0"/>
          <c:showVal val="0"/>
          <c:showCatName val="0"/>
          <c:showSerName val="0"/>
          <c:showPercent val="0"/>
          <c:showBubbleSize val="0"/>
        </c:dLbls>
        <c:gapWidth val="150"/>
        <c:axId val="97907840"/>
        <c:axId val="979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27-4E4E-A3C8-96FF692D543B}"/>
            </c:ext>
          </c:extLst>
        </c:ser>
        <c:dLbls>
          <c:showLegendKey val="0"/>
          <c:showVal val="0"/>
          <c:showCatName val="0"/>
          <c:showSerName val="0"/>
          <c:showPercent val="0"/>
          <c:showBubbleSize val="0"/>
        </c:dLbls>
        <c:marker val="1"/>
        <c:smooth val="0"/>
        <c:axId val="97907840"/>
        <c:axId val="97909760"/>
      </c:lineChart>
      <c:dateAx>
        <c:axId val="97907840"/>
        <c:scaling>
          <c:orientation val="minMax"/>
        </c:scaling>
        <c:delete val="1"/>
        <c:axPos val="b"/>
        <c:numFmt formatCode="ge" sourceLinked="1"/>
        <c:majorTickMark val="none"/>
        <c:minorTickMark val="none"/>
        <c:tickLblPos val="none"/>
        <c:crossAx val="97909760"/>
        <c:crosses val="autoZero"/>
        <c:auto val="1"/>
        <c:lblOffset val="100"/>
        <c:baseTimeUnit val="years"/>
      </c:dateAx>
      <c:valAx>
        <c:axId val="979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8C-4B40-B1F5-C8773695264A}"/>
            </c:ext>
          </c:extLst>
        </c:ser>
        <c:dLbls>
          <c:showLegendKey val="0"/>
          <c:showVal val="0"/>
          <c:showCatName val="0"/>
          <c:showSerName val="0"/>
          <c:showPercent val="0"/>
          <c:showBubbleSize val="0"/>
        </c:dLbls>
        <c:gapWidth val="150"/>
        <c:axId val="98993664"/>
        <c:axId val="989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8C-4B40-B1F5-C8773695264A}"/>
            </c:ext>
          </c:extLst>
        </c:ser>
        <c:dLbls>
          <c:showLegendKey val="0"/>
          <c:showVal val="0"/>
          <c:showCatName val="0"/>
          <c:showSerName val="0"/>
          <c:showPercent val="0"/>
          <c:showBubbleSize val="0"/>
        </c:dLbls>
        <c:marker val="1"/>
        <c:smooth val="0"/>
        <c:axId val="98993664"/>
        <c:axId val="98995584"/>
      </c:lineChart>
      <c:dateAx>
        <c:axId val="98993664"/>
        <c:scaling>
          <c:orientation val="minMax"/>
        </c:scaling>
        <c:delete val="1"/>
        <c:axPos val="b"/>
        <c:numFmt formatCode="ge" sourceLinked="1"/>
        <c:majorTickMark val="none"/>
        <c:minorTickMark val="none"/>
        <c:tickLblPos val="none"/>
        <c:crossAx val="98995584"/>
        <c:crosses val="autoZero"/>
        <c:auto val="1"/>
        <c:lblOffset val="100"/>
        <c:baseTimeUnit val="years"/>
      </c:dateAx>
      <c:valAx>
        <c:axId val="989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31-4CE8-A848-DAB2ECBE1CE6}"/>
            </c:ext>
          </c:extLst>
        </c:ser>
        <c:dLbls>
          <c:showLegendKey val="0"/>
          <c:showVal val="0"/>
          <c:showCatName val="0"/>
          <c:showSerName val="0"/>
          <c:showPercent val="0"/>
          <c:showBubbleSize val="0"/>
        </c:dLbls>
        <c:gapWidth val="150"/>
        <c:axId val="101202176"/>
        <c:axId val="101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31-4CE8-A848-DAB2ECBE1CE6}"/>
            </c:ext>
          </c:extLst>
        </c:ser>
        <c:dLbls>
          <c:showLegendKey val="0"/>
          <c:showVal val="0"/>
          <c:showCatName val="0"/>
          <c:showSerName val="0"/>
          <c:showPercent val="0"/>
          <c:showBubbleSize val="0"/>
        </c:dLbls>
        <c:marker val="1"/>
        <c:smooth val="0"/>
        <c:axId val="101202176"/>
        <c:axId val="101204352"/>
      </c:lineChart>
      <c:dateAx>
        <c:axId val="101202176"/>
        <c:scaling>
          <c:orientation val="minMax"/>
        </c:scaling>
        <c:delete val="1"/>
        <c:axPos val="b"/>
        <c:numFmt formatCode="ge" sourceLinked="1"/>
        <c:majorTickMark val="none"/>
        <c:minorTickMark val="none"/>
        <c:tickLblPos val="none"/>
        <c:crossAx val="101204352"/>
        <c:crosses val="autoZero"/>
        <c:auto val="1"/>
        <c:lblOffset val="100"/>
        <c:baseTimeUnit val="years"/>
      </c:dateAx>
      <c:valAx>
        <c:axId val="1012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7F-41C3-96C8-BFC12D3F876B}"/>
            </c:ext>
          </c:extLst>
        </c:ser>
        <c:dLbls>
          <c:showLegendKey val="0"/>
          <c:showVal val="0"/>
          <c:showCatName val="0"/>
          <c:showSerName val="0"/>
          <c:showPercent val="0"/>
          <c:showBubbleSize val="0"/>
        </c:dLbls>
        <c:gapWidth val="150"/>
        <c:axId val="101243520"/>
        <c:axId val="1012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7F-41C3-96C8-BFC12D3F876B}"/>
            </c:ext>
          </c:extLst>
        </c:ser>
        <c:dLbls>
          <c:showLegendKey val="0"/>
          <c:showVal val="0"/>
          <c:showCatName val="0"/>
          <c:showSerName val="0"/>
          <c:showPercent val="0"/>
          <c:showBubbleSize val="0"/>
        </c:dLbls>
        <c:marker val="1"/>
        <c:smooth val="0"/>
        <c:axId val="101243520"/>
        <c:axId val="101249792"/>
      </c:lineChart>
      <c:dateAx>
        <c:axId val="101243520"/>
        <c:scaling>
          <c:orientation val="minMax"/>
        </c:scaling>
        <c:delete val="1"/>
        <c:axPos val="b"/>
        <c:numFmt formatCode="ge" sourceLinked="1"/>
        <c:majorTickMark val="none"/>
        <c:minorTickMark val="none"/>
        <c:tickLblPos val="none"/>
        <c:crossAx val="101249792"/>
        <c:crosses val="autoZero"/>
        <c:auto val="1"/>
        <c:lblOffset val="100"/>
        <c:baseTimeUnit val="years"/>
      </c:dateAx>
      <c:valAx>
        <c:axId val="1012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9A-45D0-957E-77F4EE637FAF}"/>
            </c:ext>
          </c:extLst>
        </c:ser>
        <c:dLbls>
          <c:showLegendKey val="0"/>
          <c:showVal val="0"/>
          <c:showCatName val="0"/>
          <c:showSerName val="0"/>
          <c:showPercent val="0"/>
          <c:showBubbleSize val="0"/>
        </c:dLbls>
        <c:gapWidth val="150"/>
        <c:axId val="101288960"/>
        <c:axId val="1012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99A-45D0-957E-77F4EE637FAF}"/>
            </c:ext>
          </c:extLst>
        </c:ser>
        <c:dLbls>
          <c:showLegendKey val="0"/>
          <c:showVal val="0"/>
          <c:showCatName val="0"/>
          <c:showSerName val="0"/>
          <c:showPercent val="0"/>
          <c:showBubbleSize val="0"/>
        </c:dLbls>
        <c:marker val="1"/>
        <c:smooth val="0"/>
        <c:axId val="101288960"/>
        <c:axId val="101295232"/>
      </c:lineChart>
      <c:dateAx>
        <c:axId val="101288960"/>
        <c:scaling>
          <c:orientation val="minMax"/>
        </c:scaling>
        <c:delete val="1"/>
        <c:axPos val="b"/>
        <c:numFmt formatCode="ge" sourceLinked="1"/>
        <c:majorTickMark val="none"/>
        <c:minorTickMark val="none"/>
        <c:tickLblPos val="none"/>
        <c:crossAx val="101295232"/>
        <c:crosses val="autoZero"/>
        <c:auto val="1"/>
        <c:lblOffset val="100"/>
        <c:baseTimeUnit val="years"/>
      </c:dateAx>
      <c:valAx>
        <c:axId val="1012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69.7</c:v>
                </c:pt>
                <c:pt idx="1">
                  <c:v>85.05</c:v>
                </c:pt>
                <c:pt idx="2">
                  <c:v>64.97</c:v>
                </c:pt>
                <c:pt idx="3">
                  <c:v>84.48</c:v>
                </c:pt>
                <c:pt idx="4">
                  <c:v>79.53</c:v>
                </c:pt>
              </c:numCache>
            </c:numRef>
          </c:val>
          <c:extLst xmlns:c16r2="http://schemas.microsoft.com/office/drawing/2015/06/chart">
            <c:ext xmlns:c16="http://schemas.microsoft.com/office/drawing/2014/chart" uri="{C3380CC4-5D6E-409C-BE32-E72D297353CC}">
              <c16:uniqueId val="{00000000-B8E5-493D-AEEA-BD1CFA08DB68}"/>
            </c:ext>
          </c:extLst>
        </c:ser>
        <c:dLbls>
          <c:showLegendKey val="0"/>
          <c:showVal val="0"/>
          <c:showCatName val="0"/>
          <c:showSerName val="0"/>
          <c:showPercent val="0"/>
          <c:showBubbleSize val="0"/>
        </c:dLbls>
        <c:gapWidth val="150"/>
        <c:axId val="101395840"/>
        <c:axId val="1014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8E5-493D-AEEA-BD1CFA08DB68}"/>
            </c:ext>
          </c:extLst>
        </c:ser>
        <c:dLbls>
          <c:showLegendKey val="0"/>
          <c:showVal val="0"/>
          <c:showCatName val="0"/>
          <c:showSerName val="0"/>
          <c:showPercent val="0"/>
          <c:showBubbleSize val="0"/>
        </c:dLbls>
        <c:marker val="1"/>
        <c:smooth val="0"/>
        <c:axId val="101395840"/>
        <c:axId val="101410304"/>
      </c:lineChart>
      <c:dateAx>
        <c:axId val="101395840"/>
        <c:scaling>
          <c:orientation val="minMax"/>
        </c:scaling>
        <c:delete val="1"/>
        <c:axPos val="b"/>
        <c:numFmt formatCode="ge" sourceLinked="1"/>
        <c:majorTickMark val="none"/>
        <c:minorTickMark val="none"/>
        <c:tickLblPos val="none"/>
        <c:crossAx val="101410304"/>
        <c:crosses val="autoZero"/>
        <c:auto val="1"/>
        <c:lblOffset val="100"/>
        <c:baseTimeUnit val="years"/>
      </c:dateAx>
      <c:valAx>
        <c:axId val="1014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203.13</c:v>
                </c:pt>
                <c:pt idx="1">
                  <c:v>173.89</c:v>
                </c:pt>
                <c:pt idx="2">
                  <c:v>227.13</c:v>
                </c:pt>
                <c:pt idx="3">
                  <c:v>178.44</c:v>
                </c:pt>
                <c:pt idx="4">
                  <c:v>189.92</c:v>
                </c:pt>
              </c:numCache>
            </c:numRef>
          </c:val>
          <c:extLst xmlns:c16r2="http://schemas.microsoft.com/office/drawing/2015/06/chart">
            <c:ext xmlns:c16="http://schemas.microsoft.com/office/drawing/2014/chart" uri="{C3380CC4-5D6E-409C-BE32-E72D297353CC}">
              <c16:uniqueId val="{00000000-10C4-43DE-995F-B054F5E50C3D}"/>
            </c:ext>
          </c:extLst>
        </c:ser>
        <c:dLbls>
          <c:showLegendKey val="0"/>
          <c:showVal val="0"/>
          <c:showCatName val="0"/>
          <c:showSerName val="0"/>
          <c:showPercent val="0"/>
          <c:showBubbleSize val="0"/>
        </c:dLbls>
        <c:gapWidth val="150"/>
        <c:axId val="101420416"/>
        <c:axId val="1014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0C4-43DE-995F-B054F5E50C3D}"/>
            </c:ext>
          </c:extLst>
        </c:ser>
        <c:dLbls>
          <c:showLegendKey val="0"/>
          <c:showVal val="0"/>
          <c:showCatName val="0"/>
          <c:showSerName val="0"/>
          <c:showPercent val="0"/>
          <c:showBubbleSize val="0"/>
        </c:dLbls>
        <c:marker val="1"/>
        <c:smooth val="0"/>
        <c:axId val="101420416"/>
        <c:axId val="101434880"/>
      </c:lineChart>
      <c:dateAx>
        <c:axId val="101420416"/>
        <c:scaling>
          <c:orientation val="minMax"/>
        </c:scaling>
        <c:delete val="1"/>
        <c:axPos val="b"/>
        <c:numFmt formatCode="ge" sourceLinked="1"/>
        <c:majorTickMark val="none"/>
        <c:minorTickMark val="none"/>
        <c:tickLblPos val="none"/>
        <c:crossAx val="101434880"/>
        <c:crosses val="autoZero"/>
        <c:auto val="1"/>
        <c:lblOffset val="100"/>
        <c:baseTimeUnit val="years"/>
      </c:dateAx>
      <c:valAx>
        <c:axId val="1014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美里町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11252</v>
      </c>
      <c r="AM8" s="49"/>
      <c r="AN8" s="49"/>
      <c r="AO8" s="49"/>
      <c r="AP8" s="49"/>
      <c r="AQ8" s="49"/>
      <c r="AR8" s="49"/>
      <c r="AS8" s="49"/>
      <c r="AT8" s="44">
        <f>データ!T6</f>
        <v>33.409999999999997</v>
      </c>
      <c r="AU8" s="44"/>
      <c r="AV8" s="44"/>
      <c r="AW8" s="44"/>
      <c r="AX8" s="44"/>
      <c r="AY8" s="44"/>
      <c r="AZ8" s="44"/>
      <c r="BA8" s="44"/>
      <c r="BB8" s="44">
        <f>データ!U6</f>
        <v>336.79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48.93</v>
      </c>
      <c r="Q10" s="44"/>
      <c r="R10" s="44"/>
      <c r="S10" s="44"/>
      <c r="T10" s="44"/>
      <c r="U10" s="44"/>
      <c r="V10" s="44"/>
      <c r="W10" s="44">
        <f>データ!Q6</f>
        <v>100</v>
      </c>
      <c r="X10" s="44"/>
      <c r="Y10" s="44"/>
      <c r="Z10" s="44"/>
      <c r="AA10" s="44"/>
      <c r="AB10" s="44"/>
      <c r="AC10" s="44"/>
      <c r="AD10" s="49">
        <f>データ!R6</f>
        <v>3673</v>
      </c>
      <c r="AE10" s="49"/>
      <c r="AF10" s="49"/>
      <c r="AG10" s="49"/>
      <c r="AH10" s="49"/>
      <c r="AI10" s="49"/>
      <c r="AJ10" s="49"/>
      <c r="AK10" s="2"/>
      <c r="AL10" s="49">
        <f>データ!V6</f>
        <v>5492</v>
      </c>
      <c r="AM10" s="49"/>
      <c r="AN10" s="49"/>
      <c r="AO10" s="49"/>
      <c r="AP10" s="49"/>
      <c r="AQ10" s="49"/>
      <c r="AR10" s="49"/>
      <c r="AS10" s="49"/>
      <c r="AT10" s="44">
        <f>データ!W6</f>
        <v>2.82</v>
      </c>
      <c r="AU10" s="44"/>
      <c r="AV10" s="44"/>
      <c r="AW10" s="44"/>
      <c r="AX10" s="44"/>
      <c r="AY10" s="44"/>
      <c r="AZ10" s="44"/>
      <c r="BA10" s="44"/>
      <c r="BB10" s="44">
        <f>データ!X6</f>
        <v>1947.52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Sq3r5ufmFDXP6+a15uTy9mwBbRjKUlSzi1tJejLOmW6Rs1W0AK1zBvuOxXoA3Cf1abjKa4lwgwKbywJgPdXCzw==" saltValue="rDKrqZFE1YtQzw49fFXJ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113816</v>
      </c>
      <c r="D6" s="32">
        <f t="shared" si="3"/>
        <v>47</v>
      </c>
      <c r="E6" s="32">
        <f t="shared" si="3"/>
        <v>17</v>
      </c>
      <c r="F6" s="32">
        <f t="shared" si="3"/>
        <v>5</v>
      </c>
      <c r="G6" s="32">
        <f t="shared" si="3"/>
        <v>0</v>
      </c>
      <c r="H6" s="32" t="str">
        <f t="shared" si="3"/>
        <v>埼玉県　美里町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48.93</v>
      </c>
      <c r="Q6" s="33">
        <f t="shared" si="3"/>
        <v>100</v>
      </c>
      <c r="R6" s="33">
        <f t="shared" si="3"/>
        <v>3673</v>
      </c>
      <c r="S6" s="33">
        <f t="shared" si="3"/>
        <v>11252</v>
      </c>
      <c r="T6" s="33">
        <f t="shared" si="3"/>
        <v>33.409999999999997</v>
      </c>
      <c r="U6" s="33">
        <f t="shared" si="3"/>
        <v>336.79</v>
      </c>
      <c r="V6" s="33">
        <f t="shared" si="3"/>
        <v>5492</v>
      </c>
      <c r="W6" s="33">
        <f t="shared" si="3"/>
        <v>2.82</v>
      </c>
      <c r="X6" s="33">
        <f t="shared" si="3"/>
        <v>1947.52</v>
      </c>
      <c r="Y6" s="34">
        <f>IF(Y7="",NA(),Y7)</f>
        <v>62.51</v>
      </c>
      <c r="Z6" s="34">
        <f t="shared" ref="Z6:AH6" si="4">IF(Z7="",NA(),Z7)</f>
        <v>53.89</v>
      </c>
      <c r="AA6" s="34">
        <f t="shared" si="4"/>
        <v>57.26</v>
      </c>
      <c r="AB6" s="34">
        <f t="shared" si="4"/>
        <v>53.16</v>
      </c>
      <c r="AC6" s="34">
        <f t="shared" si="4"/>
        <v>51.94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69.7</v>
      </c>
      <c r="BR6" s="34">
        <f t="shared" ref="BR6:BZ6" si="8">IF(BR7="",NA(),BR7)</f>
        <v>85.05</v>
      </c>
      <c r="BS6" s="34">
        <f t="shared" si="8"/>
        <v>64.97</v>
      </c>
      <c r="BT6" s="34">
        <f t="shared" si="8"/>
        <v>84.48</v>
      </c>
      <c r="BU6" s="34">
        <f t="shared" si="8"/>
        <v>79.53</v>
      </c>
      <c r="BV6" s="34">
        <f t="shared" si="8"/>
        <v>50.9</v>
      </c>
      <c r="BW6" s="34">
        <f t="shared" si="8"/>
        <v>50.82</v>
      </c>
      <c r="BX6" s="34">
        <f t="shared" si="8"/>
        <v>52.19</v>
      </c>
      <c r="BY6" s="34">
        <f t="shared" si="8"/>
        <v>55.32</v>
      </c>
      <c r="BZ6" s="34">
        <f t="shared" si="8"/>
        <v>59.8</v>
      </c>
      <c r="CA6" s="33" t="str">
        <f>IF(CA7="","",IF(CA7="-","【-】","【"&amp;SUBSTITUTE(TEXT(CA7,"#,##0.00"),"-","△")&amp;"】"))</f>
        <v>【60.64】</v>
      </c>
      <c r="CB6" s="34">
        <f>IF(CB7="",NA(),CB7)</f>
        <v>203.13</v>
      </c>
      <c r="CC6" s="34">
        <f t="shared" ref="CC6:CK6" si="9">IF(CC7="",NA(),CC7)</f>
        <v>173.89</v>
      </c>
      <c r="CD6" s="34">
        <f t="shared" si="9"/>
        <v>227.13</v>
      </c>
      <c r="CE6" s="34">
        <f t="shared" si="9"/>
        <v>178.44</v>
      </c>
      <c r="CF6" s="34">
        <f t="shared" si="9"/>
        <v>189.92</v>
      </c>
      <c r="CG6" s="34">
        <f t="shared" si="9"/>
        <v>293.27</v>
      </c>
      <c r="CH6" s="34">
        <f t="shared" si="9"/>
        <v>300.52</v>
      </c>
      <c r="CI6" s="34">
        <f t="shared" si="9"/>
        <v>296.14</v>
      </c>
      <c r="CJ6" s="34">
        <f t="shared" si="9"/>
        <v>283.17</v>
      </c>
      <c r="CK6" s="34">
        <f t="shared" si="9"/>
        <v>263.76</v>
      </c>
      <c r="CL6" s="33" t="str">
        <f>IF(CL7="","",IF(CL7="-","【-】","【"&amp;SUBSTITUTE(TEXT(CL7,"#,##0.00"),"-","△")&amp;"】"))</f>
        <v>【255.52】</v>
      </c>
      <c r="CM6" s="34">
        <f>IF(CM7="",NA(),CM7)</f>
        <v>39.14</v>
      </c>
      <c r="CN6" s="34">
        <f t="shared" ref="CN6:CV6" si="10">IF(CN7="",NA(),CN7)</f>
        <v>40.020000000000003</v>
      </c>
      <c r="CO6" s="34">
        <f t="shared" si="10"/>
        <v>40.729999999999997</v>
      </c>
      <c r="CP6" s="34">
        <f t="shared" si="10"/>
        <v>40.729999999999997</v>
      </c>
      <c r="CQ6" s="34">
        <f t="shared" si="10"/>
        <v>41.48</v>
      </c>
      <c r="CR6" s="34">
        <f t="shared" si="10"/>
        <v>53.78</v>
      </c>
      <c r="CS6" s="34">
        <f t="shared" si="10"/>
        <v>53.24</v>
      </c>
      <c r="CT6" s="34">
        <f t="shared" si="10"/>
        <v>52.31</v>
      </c>
      <c r="CU6" s="34">
        <f t="shared" si="10"/>
        <v>60.65</v>
      </c>
      <c r="CV6" s="34">
        <f t="shared" si="10"/>
        <v>51.75</v>
      </c>
      <c r="CW6" s="33" t="str">
        <f>IF(CW7="","",IF(CW7="-","【-】","【"&amp;SUBSTITUTE(TEXT(CW7,"#,##0.00"),"-","△")&amp;"】"))</f>
        <v>【52.49】</v>
      </c>
      <c r="CX6" s="34">
        <f>IF(CX7="",NA(),CX7)</f>
        <v>65.48</v>
      </c>
      <c r="CY6" s="34">
        <f t="shared" ref="CY6:DG6" si="11">IF(CY7="",NA(),CY7)</f>
        <v>67.42</v>
      </c>
      <c r="CZ6" s="34">
        <f t="shared" si="11"/>
        <v>68.78</v>
      </c>
      <c r="DA6" s="34">
        <f t="shared" si="11"/>
        <v>70.05</v>
      </c>
      <c r="DB6" s="34">
        <f t="shared" si="11"/>
        <v>69.849999999999994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113816</v>
      </c>
      <c r="D7" s="36">
        <v>47</v>
      </c>
      <c r="E7" s="36">
        <v>17</v>
      </c>
      <c r="F7" s="36">
        <v>5</v>
      </c>
      <c r="G7" s="36">
        <v>0</v>
      </c>
      <c r="H7" s="36" t="s">
        <v>110</v>
      </c>
      <c r="I7" s="36" t="s">
        <v>111</v>
      </c>
      <c r="J7" s="36" t="s">
        <v>112</v>
      </c>
      <c r="K7" s="36" t="s">
        <v>113</v>
      </c>
      <c r="L7" s="36" t="s">
        <v>114</v>
      </c>
      <c r="M7" s="36" t="s">
        <v>115</v>
      </c>
      <c r="N7" s="37" t="s">
        <v>116</v>
      </c>
      <c r="O7" s="37" t="s">
        <v>117</v>
      </c>
      <c r="P7" s="37">
        <v>48.93</v>
      </c>
      <c r="Q7" s="37">
        <v>100</v>
      </c>
      <c r="R7" s="37">
        <v>3673</v>
      </c>
      <c r="S7" s="37">
        <v>11252</v>
      </c>
      <c r="T7" s="37">
        <v>33.409999999999997</v>
      </c>
      <c r="U7" s="37">
        <v>336.79</v>
      </c>
      <c r="V7" s="37">
        <v>5492</v>
      </c>
      <c r="W7" s="37">
        <v>2.82</v>
      </c>
      <c r="X7" s="37">
        <v>1947.52</v>
      </c>
      <c r="Y7" s="37">
        <v>62.51</v>
      </c>
      <c r="Z7" s="37">
        <v>53.89</v>
      </c>
      <c r="AA7" s="37">
        <v>57.26</v>
      </c>
      <c r="AB7" s="37">
        <v>53.16</v>
      </c>
      <c r="AC7" s="37">
        <v>51.94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69.7</v>
      </c>
      <c r="BR7" s="37">
        <v>85.05</v>
      </c>
      <c r="BS7" s="37">
        <v>64.97</v>
      </c>
      <c r="BT7" s="37">
        <v>84.48</v>
      </c>
      <c r="BU7" s="37">
        <v>79.53</v>
      </c>
      <c r="BV7" s="37">
        <v>50.9</v>
      </c>
      <c r="BW7" s="37">
        <v>50.82</v>
      </c>
      <c r="BX7" s="37">
        <v>52.19</v>
      </c>
      <c r="BY7" s="37">
        <v>55.32</v>
      </c>
      <c r="BZ7" s="37">
        <v>59.8</v>
      </c>
      <c r="CA7" s="37">
        <v>60.64</v>
      </c>
      <c r="CB7" s="37">
        <v>203.13</v>
      </c>
      <c r="CC7" s="37">
        <v>173.89</v>
      </c>
      <c r="CD7" s="37">
        <v>227.13</v>
      </c>
      <c r="CE7" s="37">
        <v>178.44</v>
      </c>
      <c r="CF7" s="37">
        <v>189.92</v>
      </c>
      <c r="CG7" s="37">
        <v>293.27</v>
      </c>
      <c r="CH7" s="37">
        <v>300.52</v>
      </c>
      <c r="CI7" s="37">
        <v>296.14</v>
      </c>
      <c r="CJ7" s="37">
        <v>283.17</v>
      </c>
      <c r="CK7" s="37">
        <v>263.76</v>
      </c>
      <c r="CL7" s="37">
        <v>255.52</v>
      </c>
      <c r="CM7" s="37">
        <v>39.14</v>
      </c>
      <c r="CN7" s="37">
        <v>40.020000000000003</v>
      </c>
      <c r="CO7" s="37">
        <v>40.729999999999997</v>
      </c>
      <c r="CP7" s="37">
        <v>40.729999999999997</v>
      </c>
      <c r="CQ7" s="37">
        <v>41.48</v>
      </c>
      <c r="CR7" s="37">
        <v>53.78</v>
      </c>
      <c r="CS7" s="37">
        <v>53.24</v>
      </c>
      <c r="CT7" s="37">
        <v>52.31</v>
      </c>
      <c r="CU7" s="37">
        <v>60.65</v>
      </c>
      <c r="CV7" s="37">
        <v>51.75</v>
      </c>
      <c r="CW7" s="37">
        <v>52.49</v>
      </c>
      <c r="CX7" s="37">
        <v>65.48</v>
      </c>
      <c r="CY7" s="37">
        <v>67.42</v>
      </c>
      <c r="CZ7" s="37">
        <v>68.78</v>
      </c>
      <c r="DA7" s="37">
        <v>70.05</v>
      </c>
      <c r="DB7" s="37">
        <v>69.849999999999994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美里町役場</cp:lastModifiedBy>
  <cp:lastPrinted>2019-02-08T05:20:49Z</cp:lastPrinted>
  <dcterms:created xsi:type="dcterms:W3CDTF">2018-12-03T09:22:54Z</dcterms:created>
  <dcterms:modified xsi:type="dcterms:W3CDTF">2019-02-08T05:20:50Z</dcterms:modified>
  <cp:category/>
</cp:coreProperties>
</file>