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S1406\Desktop\"/>
    </mc:Choice>
  </mc:AlternateContent>
  <workbookProtection workbookAlgorithmName="SHA-512" workbookHashValue="i8fDCkVSnFxNnJV41+WsJ1luvbdHVeVPO1krJXtOEutilt/TL4XFbY35sxuPb4uLog/q1jt8CApVovMi08ibcA==" workbookSaltValue="BbhuW/PRPDGea/SLDaBawA==" workbookSpinCount="100000" lockStructure="1"/>
  <bookViews>
    <workbookView xWindow="0" yWindow="0" windowWidth="20490" windowHeight="906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<sst xmlns="http://schemas.openxmlformats.org/spreadsheetml/2006/main" count="237" uniqueCount="124">
  <si>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</si>
  <si>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</si>
  <si>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</si>
  <si>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</si>
  <si>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</si>
  <si>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</si>
  <si>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</si>
  <si>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</si>
  <si>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</si>
  <si>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</si>
  <si>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</si>
  <si>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</si>
  <si>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</si>
  <si>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</si>
  <si>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</si>
  <si>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</si>
  <si>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</si>
  <si>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</si>
  <si>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</si>
  <si>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</si>
  <si>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</si>
  <si>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</si>
  <si>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</si>
  <si>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</si>
  <si>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</si>
  <si>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</si>
  <si>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</si>
  <si>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</si>
  <si>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</si>
  <si>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</si>
  <si>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</si>
  <si>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</si>
  <si>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</si>
  <si>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</si>
  <si>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</si>
  <si>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</si>
  <si>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</si>
  <si>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</si>
  <si>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</si>
  <si>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</si>
  <si>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</si>
  <si>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</si>
  <si>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</si>
  <si>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</si>
  <si>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</si>
  <si>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</si>
  <si>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</si>
  <si>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</si>
  <si>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</si>
  <si>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</si>
  <si>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</si>
  <si>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</si>
  <si>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</si>
  <si>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</si>
  <si>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</si>
  <si>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</si>
  <si>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</si>
  <si>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</si>
  <si>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</si>
  <si>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</si>
  <si>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</si>
  <si>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</si>
  <si>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</si>
  <si>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</si>
  <si>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</si>
  <si>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</si>
  <si>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</si>
  <si>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</si>
  <si>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</si>
  <si>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</si>
  <si>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</si>
  <si>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</si>
  <si>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</si>
  <si>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</si>
  <si>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</si>
  <si>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</si>
  <si>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</si>
  <si>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</si>
  <si>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</si>
  <si>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</si>
  <si>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</si>
  <si>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</si>
  <si>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</si>
  <si>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</si>
  <si>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</si>
  <si>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</si>
  <si>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</si>
  <si>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</si>
  <si>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</si>
  <si>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</si>
  <si>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</si>
  <si>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</si>
  <si>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</si>
  <si>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</si>
  <si>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</si>
  <si>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</si>
  <si>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</si>
  <si>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</si>
  <si>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</si>
  <si>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</si>
  <si>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</si>
  <si>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</si>
  <si>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</si>
  <si>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</si>
  <si>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</si>
  <si>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</si>
  <si>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</si>
  <si>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</si>
  <si>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東秩父村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</si>
  <si>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</si>
  <si>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</si>
  <si>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</si>
  <si>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</si>
  <si>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</si>
  <si>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</si>
  <si>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</si>
  <si>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</si>
  <si>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</si>
  <si>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</si>
  <si>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</si>
  <si>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</si>
  <si>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管路更新については、類似団体平均値を下回ってしまったが、平成２９年度は増加傾向にあるため引き続き、毎年更新率が低くならないよう更新を実施していく必要があります。
　水道施設も老朽化しており、更新時期を迎えるので、施設の統廃合、管路の適正化等を考慮し、効率的に実施していく必要があります。</t>
    <rPh sb="29" eb="31">
      <t>ヘイセイ</t>
    </rPh>
    <rPh sb="33" eb="35">
      <t>ネンド</t>
    </rPh>
    <rPh sb="36" eb="38">
      <t>ゾウカ</t>
    </rPh>
    <rPh sb="38" eb="40">
      <t>ケイコウ</t>
    </rPh>
    <rPh sb="45" eb="46">
      <t>ヒ</t>
    </rPh>
    <rPh sb="47" eb="48">
      <t>ツヅ</t>
    </rPh>
    <phoneticPr fontId="4"/>
  </si>
  <si>
    <t xml:space="preserve">　各指標の値を類似団体と比較すると、良好な指標は多いですが、老朽化、耐震化等の施設の更新費用が増大することが今後、見込まれます。
　今後も健全な事業運営を継続していくために、効率的な施設整備等の更新を進めていかなければなりません。本村は、自己水源で水を供給していかなければならないため、事業の分析・評価・課題抽出を行い、中長期的な視点にたった安定した水道事業の運営をしていく必要があります。
</t>
    <rPh sb="1" eb="2">
      <t>カク</t>
    </rPh>
    <rPh sb="2" eb="4">
      <t>シヒョウ</t>
    </rPh>
    <rPh sb="5" eb="6">
      <t>アタイ</t>
    </rPh>
    <rPh sb="7" eb="9">
      <t>ルイジ</t>
    </rPh>
    <rPh sb="9" eb="11">
      <t>ダンタイ</t>
    </rPh>
    <rPh sb="12" eb="14">
      <t>ヒカク</t>
    </rPh>
    <rPh sb="18" eb="20">
      <t>リョウコウ</t>
    </rPh>
    <rPh sb="21" eb="23">
      <t>シヒョウ</t>
    </rPh>
    <rPh sb="24" eb="25">
      <t>オオ</t>
    </rPh>
    <rPh sb="30" eb="33">
      <t>ロウキュウカ</t>
    </rPh>
    <rPh sb="34" eb="37">
      <t>タイシンカ</t>
    </rPh>
    <rPh sb="37" eb="38">
      <t>トウ</t>
    </rPh>
    <rPh sb="39" eb="41">
      <t>シセツ</t>
    </rPh>
    <rPh sb="42" eb="44">
      <t>コウシン</t>
    </rPh>
    <rPh sb="44" eb="46">
      <t>ヒヨウ</t>
    </rPh>
    <rPh sb="47" eb="49">
      <t>ゾウダイ</t>
    </rPh>
    <rPh sb="54" eb="56">
      <t>コンゴ</t>
    </rPh>
    <rPh sb="57" eb="59">
      <t>ミコ</t>
    </rPh>
    <rPh sb="69" eb="71">
      <t>ケンゼン</t>
    </rPh>
    <rPh sb="72" eb="74">
      <t>ジギョウ</t>
    </rPh>
    <rPh sb="74" eb="76">
      <t>ウンエイ</t>
    </rPh>
    <rPh sb="77" eb="79">
      <t>ケイゾク</t>
    </rPh>
    <rPh sb="87" eb="90">
      <t>コウリツテキ</t>
    </rPh>
    <rPh sb="91" eb="93">
      <t>シセツ</t>
    </rPh>
    <rPh sb="93" eb="95">
      <t>セイビ</t>
    </rPh>
    <rPh sb="95" eb="96">
      <t>トウ</t>
    </rPh>
    <rPh sb="97" eb="99">
      <t>コウシン</t>
    </rPh>
    <rPh sb="100" eb="101">
      <t>スス</t>
    </rPh>
    <rPh sb="115" eb="116">
      <t>ホン</t>
    </rPh>
    <rPh sb="116" eb="117">
      <t>ソン</t>
    </rPh>
    <rPh sb="119" eb="121">
      <t>ジコ</t>
    </rPh>
    <rPh sb="121" eb="123">
      <t>スイゲン</t>
    </rPh>
    <rPh sb="124" eb="125">
      <t>ミズ</t>
    </rPh>
    <rPh sb="126" eb="128">
      <t>キョウキュウ</t>
    </rPh>
    <rPh sb="143" eb="145">
      <t>ジギョウ</t>
    </rPh>
    <rPh sb="146" eb="148">
      <t>ブンセキ</t>
    </rPh>
    <rPh sb="149" eb="151">
      <t>ヒョウカ</t>
    </rPh>
    <rPh sb="152" eb="154">
      <t>カダイ</t>
    </rPh>
    <rPh sb="154" eb="156">
      <t>チュウシュツ</t>
    </rPh>
    <rPh sb="157" eb="158">
      <t>オコナ</t>
    </rPh>
    <rPh sb="160" eb="164">
      <t>チュウチョウキテキ</t>
    </rPh>
    <rPh sb="165" eb="167">
      <t>シテン</t>
    </rPh>
    <rPh sb="171" eb="173">
      <t>アンテイ</t>
    </rPh>
    <rPh sb="175" eb="177">
      <t>スイドウ</t>
    </rPh>
    <rPh sb="177" eb="179">
      <t>ジギョウ</t>
    </rPh>
    <rPh sb="180" eb="182">
      <t>ウンエイ</t>
    </rPh>
    <rPh sb="187" eb="189">
      <t>ヒツヨウ</t>
    </rPh>
    <phoneticPr fontId="4"/>
  </si>
  <si>
    <t>　収益的収支比率において、本村は黒字経営ですが、給水収益の減少、老朽施設の修繕更新等の費用増大により経営状態は厳しくなっています。また一般会計繰入金の依存が高く、料金回収率が１００％を下回っているため適切な料金収入の確保が必要です。
　企業債残高対給水収益比率については、ここ数年は借入をしておらず、毎年減少傾向にありますが、今後、老朽化施設の更新等により、企業債残高が増大する可能性があるため投資規模、料金水準が適切かを見極めていく必要があります。
　また、給水原価も類似団体よりは低いですが、今後老朽化施設の更新等があるため、給水原価の高騰が予想され、料金の安定的確保が必要です。
　施設利用率が６０％台と減少傾向にあり、有収率は類似団体の平均値近くを示しています。施設の現状分析や将来の給水人口等を踏まえ、適切な施設規模にするため、統廃合やダウンサイジングの検討を行うことが必要です。また、引き続き漏水等を計画的に改善し、有収率の向上を図らなければなりません。</t>
    <rPh sb="305" eb="307">
      <t>ゲンショウ</t>
    </rPh>
    <rPh sb="307" eb="309">
      <t>ケイコウ</t>
    </rPh>
    <rPh sb="317" eb="319">
      <t>ルイジ</t>
    </rPh>
    <rPh sb="319" eb="321">
      <t>ダンタイ</t>
    </rPh>
    <rPh sb="322" eb="325">
      <t>ヘイキンチ</t>
    </rPh>
    <rPh sb="325" eb="326">
      <t>チカ</t>
    </rPh>
    <rPh sb="328" eb="329">
      <t>シメ</t>
    </rPh>
    <rPh sb="335" eb="337">
      <t>シセツ</t>
    </rPh>
    <rPh sb="338" eb="340">
      <t>ゲンジョウ</t>
    </rPh>
    <rPh sb="340" eb="342">
      <t>ブンセキ</t>
    </rPh>
    <rPh sb="343" eb="345">
      <t>ショウライ</t>
    </rPh>
    <rPh sb="346" eb="348">
      <t>キュウスイ</t>
    </rPh>
    <rPh sb="348" eb="350">
      <t>ジンコウ</t>
    </rPh>
    <rPh sb="350" eb="351">
      <t>トウ</t>
    </rPh>
    <rPh sb="352" eb="353">
      <t>フ</t>
    </rPh>
    <rPh sb="356" eb="358">
      <t>テキセツ</t>
    </rPh>
    <rPh sb="359" eb="361">
      <t>シセツ</t>
    </rPh>
    <rPh sb="361" eb="363">
      <t>キボ</t>
    </rPh>
    <rPh sb="369" eb="372">
      <t>トウハイゴウ</t>
    </rPh>
    <rPh sb="382" eb="384">
      <t>ケントウ</t>
    </rPh>
    <rPh sb="385" eb="386">
      <t>オコナ</t>
    </rPh>
    <rPh sb="390" eb="392">
      <t>ヒツヨウ</t>
    </rPh>
    <rPh sb="398" eb="399">
      <t>ヒ</t>
    </rPh>
    <rPh sb="400" eb="401">
      <t>ツヅ</t>
    </rPh>
    <rPh sb="406" eb="409">
      <t>ケイカクテキ</t>
    </rPh>
    <rPh sb="410" eb="412">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</si>
</sst>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1.05</c:v>
                </c:pt>
                <c:pt idx="1">
                  <c:v>0.8</c:v>
                </c:pt>
                <c:pt idx="2">
                  <c:v>0.33</c:v>
                </c:pt>
                <c:pt idx="3">
                  <c:v>0.23</c:v>
                </c:pt>
                <c:pt idx="4">
                  <c:v>0.64</c:v>
                </c:pt>
              </c:numCache>
            </c:numRef>
          </c:val>
          <c:extLst xmlns:c16r2="http://schemas.microsoft.com/office/drawing/2015/06/chart">
            <c:ext xmlns:c16="http://schemas.microsoft.com/office/drawing/2014/chart" uri="{C3380CC4-5D6E-409C-BE32-E72D297353CC}">
              <c16:uniqueId val="{00000000-423F-4B64-8C82-771F7001AC20}"/>
            </c:ext>
          </c:extLst>
        </c:ser>
        <c:dLbls>
          <c:showLegendKey val="0"/>
          <c:showVal val="0"/>
          <c:showCatName val="0"/>
          <c:showSerName val="0"/>
          <c:showPercent val="0"/>
          <c:showBubbleSize val="0"/>
        </c:dLbls>
        <c:gapWidth val="150"/>
        <c:axId val="138941216"/>
        <c:axId val="13894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423F-4B64-8C82-771F7001AC20}"/>
            </c:ext>
          </c:extLst>
        </c:ser>
        <c:dLbls>
          <c:showLegendKey val="0"/>
          <c:showVal val="0"/>
          <c:showCatName val="0"/>
          <c:showSerName val="0"/>
          <c:showPercent val="0"/>
          <c:showBubbleSize val="0"/>
        </c:dLbls>
        <c:marker val="1"/>
        <c:smooth val="0"/>
        <c:axId val="138941216"/>
        <c:axId val="138941600"/>
      </c:lineChart>
      <c:dateAx>
        <c:axId val="138941216"/>
        <c:scaling>
          <c:orientation val="minMax"/>
        </c:scaling>
        <c:delete val="1"/>
        <c:axPos val="b"/>
        <c:numFmt formatCode="ge" sourceLinked="1"/>
        <c:majorTickMark val="none"/>
        <c:minorTickMark val="none"/>
        <c:tickLblPos val="none"/>
        <c:crossAx val="138941600"/>
        <c:crosses val="autoZero"/>
        <c:auto val="1"/>
        <c:lblOffset val="100"/>
        <c:baseTimeUnit val="years"/>
      </c:dateAx>
      <c:valAx>
        <c:axId val="1389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97.36</c:v>
                </c:pt>
                <c:pt idx="1">
                  <c:v>95.52</c:v>
                </c:pt>
                <c:pt idx="2">
                  <c:v>92.33</c:v>
                </c:pt>
                <c:pt idx="3">
                  <c:v>79.55</c:v>
                </c:pt>
                <c:pt idx="4">
                  <c:v>61.15</c:v>
                </c:pt>
              </c:numCache>
            </c:numRef>
          </c:val>
          <c:extLst xmlns:c16r2="http://schemas.microsoft.com/office/drawing/2015/06/chart">
            <c:ext xmlns:c16="http://schemas.microsoft.com/office/drawing/2014/chart" uri="{C3380CC4-5D6E-409C-BE32-E72D297353CC}">
              <c16:uniqueId val="{00000000-7939-43F9-BB30-CE59BC3A4177}"/>
            </c:ext>
          </c:extLst>
        </c:ser>
        <c:dLbls>
          <c:showLegendKey val="0"/>
          <c:showVal val="0"/>
          <c:showCatName val="0"/>
          <c:showSerName val="0"/>
          <c:showPercent val="0"/>
          <c:showBubbleSize val="0"/>
        </c:dLbls>
        <c:gapWidth val="150"/>
        <c:axId val="210340576"/>
        <c:axId val="21034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7939-43F9-BB30-CE59BC3A4177}"/>
            </c:ext>
          </c:extLst>
        </c:ser>
        <c:dLbls>
          <c:showLegendKey val="0"/>
          <c:showVal val="0"/>
          <c:showCatName val="0"/>
          <c:showSerName val="0"/>
          <c:showPercent val="0"/>
          <c:showBubbleSize val="0"/>
        </c:dLbls>
        <c:marker val="1"/>
        <c:smooth val="0"/>
        <c:axId val="210340576"/>
        <c:axId val="210340968"/>
      </c:lineChart>
      <c:dateAx>
        <c:axId val="210340576"/>
        <c:scaling>
          <c:orientation val="minMax"/>
        </c:scaling>
        <c:delete val="1"/>
        <c:axPos val="b"/>
        <c:numFmt formatCode="ge" sourceLinked="1"/>
        <c:majorTickMark val="none"/>
        <c:minorTickMark val="none"/>
        <c:tickLblPos val="none"/>
        <c:crossAx val="210340968"/>
        <c:crosses val="autoZero"/>
        <c:auto val="1"/>
        <c:lblOffset val="100"/>
        <c:baseTimeUnit val="years"/>
      </c:dateAx>
      <c:valAx>
        <c:axId val="21034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3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63.63</c:v>
                </c:pt>
                <c:pt idx="1">
                  <c:v>62.61</c:v>
                </c:pt>
                <c:pt idx="2">
                  <c:v>63.78</c:v>
                </c:pt>
                <c:pt idx="3">
                  <c:v>73.650000000000006</c:v>
                </c:pt>
                <c:pt idx="4">
                  <c:v>71.09</c:v>
                </c:pt>
              </c:numCache>
            </c:numRef>
          </c:val>
          <c:extLst xmlns:c16r2="http://schemas.microsoft.com/office/drawing/2015/06/chart">
            <c:ext xmlns:c16="http://schemas.microsoft.com/office/drawing/2014/chart" uri="{C3380CC4-5D6E-409C-BE32-E72D297353CC}">
              <c16:uniqueId val="{00000000-85AA-4EF4-B17B-52C2C0DCE6A1}"/>
            </c:ext>
          </c:extLst>
        </c:ser>
        <c:dLbls>
          <c:showLegendKey val="0"/>
          <c:showVal val="0"/>
          <c:showCatName val="0"/>
          <c:showSerName val="0"/>
          <c:showPercent val="0"/>
          <c:showBubbleSize val="0"/>
        </c:dLbls>
        <c:gapWidth val="150"/>
        <c:axId val="210342144"/>
        <c:axId val="21034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85AA-4EF4-B17B-52C2C0DCE6A1}"/>
            </c:ext>
          </c:extLst>
        </c:ser>
        <c:dLbls>
          <c:showLegendKey val="0"/>
          <c:showVal val="0"/>
          <c:showCatName val="0"/>
          <c:showSerName val="0"/>
          <c:showPercent val="0"/>
          <c:showBubbleSize val="0"/>
        </c:dLbls>
        <c:marker val="1"/>
        <c:smooth val="0"/>
        <c:axId val="210342144"/>
        <c:axId val="210342536"/>
      </c:lineChart>
      <c:dateAx>
        <c:axId val="210342144"/>
        <c:scaling>
          <c:orientation val="minMax"/>
        </c:scaling>
        <c:delete val="1"/>
        <c:axPos val="b"/>
        <c:numFmt formatCode="ge" sourceLinked="1"/>
        <c:majorTickMark val="none"/>
        <c:minorTickMark val="none"/>
        <c:tickLblPos val="none"/>
        <c:crossAx val="210342536"/>
        <c:crosses val="autoZero"/>
        <c:auto val="1"/>
        <c:lblOffset val="100"/>
        <c:baseTimeUnit val="years"/>
      </c:dateAx>
      <c:valAx>
        <c:axId val="21034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3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97.89</c:v>
                </c:pt>
                <c:pt idx="1">
                  <c:v>97.01</c:v>
                </c:pt>
                <c:pt idx="2">
                  <c:v>93.15</c:v>
                </c:pt>
                <c:pt idx="3">
                  <c:v>91.59</c:v>
                </c:pt>
                <c:pt idx="4">
                  <c:v>95.5</c:v>
                </c:pt>
              </c:numCache>
            </c:numRef>
          </c:val>
          <c:extLst xmlns:c16r2="http://schemas.microsoft.com/office/drawing/2015/06/chart">
            <c:ext xmlns:c16="http://schemas.microsoft.com/office/drawing/2014/chart" uri="{C3380CC4-5D6E-409C-BE32-E72D297353CC}">
              <c16:uniqueId val="{00000000-27CC-44D8-8B60-4DD6C57BAF83}"/>
            </c:ext>
          </c:extLst>
        </c:ser>
        <c:dLbls>
          <c:showLegendKey val="0"/>
          <c:showVal val="0"/>
          <c:showCatName val="0"/>
          <c:showSerName val="0"/>
          <c:showPercent val="0"/>
          <c:showBubbleSize val="0"/>
        </c:dLbls>
        <c:gapWidth val="150"/>
        <c:axId val="209940392"/>
        <c:axId val="20994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27CC-44D8-8B60-4DD6C57BAF83}"/>
            </c:ext>
          </c:extLst>
        </c:ser>
        <c:dLbls>
          <c:showLegendKey val="0"/>
          <c:showVal val="0"/>
          <c:showCatName val="0"/>
          <c:showSerName val="0"/>
          <c:showPercent val="0"/>
          <c:showBubbleSize val="0"/>
        </c:dLbls>
        <c:marker val="1"/>
        <c:smooth val="0"/>
        <c:axId val="209940392"/>
        <c:axId val="209940776"/>
      </c:lineChart>
      <c:dateAx>
        <c:axId val="209940392"/>
        <c:scaling>
          <c:orientation val="minMax"/>
        </c:scaling>
        <c:delete val="1"/>
        <c:axPos val="b"/>
        <c:numFmt formatCode="ge" sourceLinked="1"/>
        <c:majorTickMark val="none"/>
        <c:minorTickMark val="none"/>
        <c:tickLblPos val="none"/>
        <c:crossAx val="209940776"/>
        <c:crosses val="autoZero"/>
        <c:auto val="1"/>
        <c:lblOffset val="100"/>
        <c:baseTimeUnit val="years"/>
      </c:dateAx>
      <c:valAx>
        <c:axId val="20994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4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C5-4824-927A-AF9F44795C20}"/>
            </c:ext>
          </c:extLst>
        </c:ser>
        <c:dLbls>
          <c:showLegendKey val="0"/>
          <c:showVal val="0"/>
          <c:showCatName val="0"/>
          <c:showSerName val="0"/>
          <c:showPercent val="0"/>
          <c:showBubbleSize val="0"/>
        </c:dLbls>
        <c:gapWidth val="150"/>
        <c:axId val="210003472"/>
        <c:axId val="21001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C5-4824-927A-AF9F44795C20}"/>
            </c:ext>
          </c:extLst>
        </c:ser>
        <c:dLbls>
          <c:showLegendKey val="0"/>
          <c:showVal val="0"/>
          <c:showCatName val="0"/>
          <c:showSerName val="0"/>
          <c:showPercent val="0"/>
          <c:showBubbleSize val="0"/>
        </c:dLbls>
        <c:marker val="1"/>
        <c:smooth val="0"/>
        <c:axId val="210003472"/>
        <c:axId val="210012048"/>
      </c:lineChart>
      <c:dateAx>
        <c:axId val="210003472"/>
        <c:scaling>
          <c:orientation val="minMax"/>
        </c:scaling>
        <c:delete val="1"/>
        <c:axPos val="b"/>
        <c:numFmt formatCode="ge" sourceLinked="1"/>
        <c:majorTickMark val="none"/>
        <c:minorTickMark val="none"/>
        <c:tickLblPos val="none"/>
        <c:crossAx val="210012048"/>
        <c:crosses val="autoZero"/>
        <c:auto val="1"/>
        <c:lblOffset val="100"/>
        <c:baseTimeUnit val="years"/>
      </c:dateAx>
      <c:valAx>
        <c:axId val="21001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0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83-4D6E-8462-08E6503BC01E}"/>
            </c:ext>
          </c:extLst>
        </c:ser>
        <c:dLbls>
          <c:showLegendKey val="0"/>
          <c:showVal val="0"/>
          <c:showCatName val="0"/>
          <c:showSerName val="0"/>
          <c:showPercent val="0"/>
          <c:showBubbleSize val="0"/>
        </c:dLbls>
        <c:gapWidth val="150"/>
        <c:axId val="210089656"/>
        <c:axId val="21009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83-4D6E-8462-08E6503BC01E}"/>
            </c:ext>
          </c:extLst>
        </c:ser>
        <c:dLbls>
          <c:showLegendKey val="0"/>
          <c:showVal val="0"/>
          <c:showCatName val="0"/>
          <c:showSerName val="0"/>
          <c:showPercent val="0"/>
          <c:showBubbleSize val="0"/>
        </c:dLbls>
        <c:marker val="1"/>
        <c:smooth val="0"/>
        <c:axId val="210089656"/>
        <c:axId val="210092088"/>
      </c:lineChart>
      <c:dateAx>
        <c:axId val="210089656"/>
        <c:scaling>
          <c:orientation val="minMax"/>
        </c:scaling>
        <c:delete val="1"/>
        <c:axPos val="b"/>
        <c:numFmt formatCode="ge" sourceLinked="1"/>
        <c:majorTickMark val="none"/>
        <c:minorTickMark val="none"/>
        <c:tickLblPos val="none"/>
        <c:crossAx val="210092088"/>
        <c:crosses val="autoZero"/>
        <c:auto val="1"/>
        <c:lblOffset val="100"/>
        <c:baseTimeUnit val="years"/>
      </c:dateAx>
      <c:valAx>
        <c:axId val="21009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08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42-4856-8EEE-E76A11B718AF}"/>
            </c:ext>
          </c:extLst>
        </c:ser>
        <c:dLbls>
          <c:showLegendKey val="0"/>
          <c:showVal val="0"/>
          <c:showCatName val="0"/>
          <c:showSerName val="0"/>
          <c:showPercent val="0"/>
          <c:showBubbleSize val="0"/>
        </c:dLbls>
        <c:gapWidth val="150"/>
        <c:axId val="210112928"/>
        <c:axId val="21011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42-4856-8EEE-E76A11B718AF}"/>
            </c:ext>
          </c:extLst>
        </c:ser>
        <c:dLbls>
          <c:showLegendKey val="0"/>
          <c:showVal val="0"/>
          <c:showCatName val="0"/>
          <c:showSerName val="0"/>
          <c:showPercent val="0"/>
          <c:showBubbleSize val="0"/>
        </c:dLbls>
        <c:marker val="1"/>
        <c:smooth val="0"/>
        <c:axId val="210112928"/>
        <c:axId val="210113320"/>
      </c:lineChart>
      <c:dateAx>
        <c:axId val="210112928"/>
        <c:scaling>
          <c:orientation val="minMax"/>
        </c:scaling>
        <c:delete val="1"/>
        <c:axPos val="b"/>
        <c:numFmt formatCode="ge" sourceLinked="1"/>
        <c:majorTickMark val="none"/>
        <c:minorTickMark val="none"/>
        <c:tickLblPos val="none"/>
        <c:crossAx val="210113320"/>
        <c:crosses val="autoZero"/>
        <c:auto val="1"/>
        <c:lblOffset val="100"/>
        <c:baseTimeUnit val="years"/>
      </c:dateAx>
      <c:valAx>
        <c:axId val="21011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62-41E3-9FD5-8335D015AFCE}"/>
            </c:ext>
          </c:extLst>
        </c:ser>
        <c:dLbls>
          <c:showLegendKey val="0"/>
          <c:showVal val="0"/>
          <c:showCatName val="0"/>
          <c:showSerName val="0"/>
          <c:showPercent val="0"/>
          <c:showBubbleSize val="0"/>
        </c:dLbls>
        <c:gapWidth val="150"/>
        <c:axId val="210114496"/>
        <c:axId val="21011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62-41E3-9FD5-8335D015AFCE}"/>
            </c:ext>
          </c:extLst>
        </c:ser>
        <c:dLbls>
          <c:showLegendKey val="0"/>
          <c:showVal val="0"/>
          <c:showCatName val="0"/>
          <c:showSerName val="0"/>
          <c:showPercent val="0"/>
          <c:showBubbleSize val="0"/>
        </c:dLbls>
        <c:marker val="1"/>
        <c:smooth val="0"/>
        <c:axId val="210114496"/>
        <c:axId val="210114888"/>
      </c:lineChart>
      <c:dateAx>
        <c:axId val="210114496"/>
        <c:scaling>
          <c:orientation val="minMax"/>
        </c:scaling>
        <c:delete val="1"/>
        <c:axPos val="b"/>
        <c:numFmt formatCode="ge" sourceLinked="1"/>
        <c:majorTickMark val="none"/>
        <c:minorTickMark val="none"/>
        <c:tickLblPos val="none"/>
        <c:crossAx val="210114888"/>
        <c:crosses val="autoZero"/>
        <c:auto val="1"/>
        <c:lblOffset val="100"/>
        <c:baseTimeUnit val="years"/>
      </c:dateAx>
      <c:valAx>
        <c:axId val="21011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1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424.11</c:v>
                </c:pt>
                <c:pt idx="1">
                  <c:v>405.68</c:v>
                </c:pt>
                <c:pt idx="2">
                  <c:v>389.12</c:v>
                </c:pt>
                <c:pt idx="3">
                  <c:v>370.18</c:v>
                </c:pt>
                <c:pt idx="4">
                  <c:v>349.58</c:v>
                </c:pt>
              </c:numCache>
            </c:numRef>
          </c:val>
          <c:extLst xmlns:c16r2="http://schemas.microsoft.com/office/drawing/2015/06/chart">
            <c:ext xmlns:c16="http://schemas.microsoft.com/office/drawing/2014/chart" uri="{C3380CC4-5D6E-409C-BE32-E72D297353CC}">
              <c16:uniqueId val="{00000000-1902-403C-BE76-400DBD7AC895}"/>
            </c:ext>
          </c:extLst>
        </c:ser>
        <c:dLbls>
          <c:showLegendKey val="0"/>
          <c:showVal val="0"/>
          <c:showCatName val="0"/>
          <c:showSerName val="0"/>
          <c:showPercent val="0"/>
          <c:showBubbleSize val="0"/>
        </c:dLbls>
        <c:gapWidth val="150"/>
        <c:axId val="210303160"/>
        <c:axId val="21030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1902-403C-BE76-400DBD7AC895}"/>
            </c:ext>
          </c:extLst>
        </c:ser>
        <c:dLbls>
          <c:showLegendKey val="0"/>
          <c:showVal val="0"/>
          <c:showCatName val="0"/>
          <c:showSerName val="0"/>
          <c:showPercent val="0"/>
          <c:showBubbleSize val="0"/>
        </c:dLbls>
        <c:marker val="1"/>
        <c:smooth val="0"/>
        <c:axId val="210303160"/>
        <c:axId val="210303552"/>
      </c:lineChart>
      <c:dateAx>
        <c:axId val="210303160"/>
        <c:scaling>
          <c:orientation val="minMax"/>
        </c:scaling>
        <c:delete val="1"/>
        <c:axPos val="b"/>
        <c:numFmt formatCode="ge" sourceLinked="1"/>
        <c:majorTickMark val="none"/>
        <c:minorTickMark val="none"/>
        <c:tickLblPos val="none"/>
        <c:crossAx val="210303552"/>
        <c:crosses val="autoZero"/>
        <c:auto val="1"/>
        <c:lblOffset val="100"/>
        <c:baseTimeUnit val="years"/>
      </c:dateAx>
      <c:valAx>
        <c:axId val="2103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30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84.76</c:v>
                </c:pt>
                <c:pt idx="1">
                  <c:v>86.44</c:v>
                </c:pt>
                <c:pt idx="2">
                  <c:v>82.38</c:v>
                </c:pt>
                <c:pt idx="3">
                  <c:v>82.68</c:v>
                </c:pt>
                <c:pt idx="4">
                  <c:v>89.17</c:v>
                </c:pt>
              </c:numCache>
            </c:numRef>
          </c:val>
          <c:extLst xmlns:c16r2="http://schemas.microsoft.com/office/drawing/2015/06/chart">
            <c:ext xmlns:c16="http://schemas.microsoft.com/office/drawing/2014/chart" uri="{C3380CC4-5D6E-409C-BE32-E72D297353CC}">
              <c16:uniqueId val="{00000000-A306-47C3-B283-10CD4B9C6E02}"/>
            </c:ext>
          </c:extLst>
        </c:ser>
        <c:dLbls>
          <c:showLegendKey val="0"/>
          <c:showVal val="0"/>
          <c:showCatName val="0"/>
          <c:showSerName val="0"/>
          <c:showPercent val="0"/>
          <c:showBubbleSize val="0"/>
        </c:dLbls>
        <c:gapWidth val="150"/>
        <c:axId val="210304728"/>
        <c:axId val="21030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A306-47C3-B283-10CD4B9C6E02}"/>
            </c:ext>
          </c:extLst>
        </c:ser>
        <c:dLbls>
          <c:showLegendKey val="0"/>
          <c:showVal val="0"/>
          <c:showCatName val="0"/>
          <c:showSerName val="0"/>
          <c:showPercent val="0"/>
          <c:showBubbleSize val="0"/>
        </c:dLbls>
        <c:marker val="1"/>
        <c:smooth val="0"/>
        <c:axId val="210304728"/>
        <c:axId val="210305120"/>
      </c:lineChart>
      <c:dateAx>
        <c:axId val="210304728"/>
        <c:scaling>
          <c:orientation val="minMax"/>
        </c:scaling>
        <c:delete val="1"/>
        <c:axPos val="b"/>
        <c:numFmt formatCode="ge" sourceLinked="1"/>
        <c:majorTickMark val="none"/>
        <c:minorTickMark val="none"/>
        <c:tickLblPos val="none"/>
        <c:crossAx val="210305120"/>
        <c:crosses val="autoZero"/>
        <c:auto val="1"/>
        <c:lblOffset val="100"/>
        <c:baseTimeUnit val="years"/>
      </c:dateAx>
      <c:valAx>
        <c:axId val="2103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30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199.26</c:v>
                </c:pt>
                <c:pt idx="1">
                  <c:v>201.55</c:v>
                </c:pt>
                <c:pt idx="2">
                  <c:v>211.98</c:v>
                </c:pt>
                <c:pt idx="3">
                  <c:v>211.53</c:v>
                </c:pt>
                <c:pt idx="4">
                  <c:v>197.02</c:v>
                </c:pt>
              </c:numCache>
            </c:numRef>
          </c:val>
          <c:extLst xmlns:c16r2="http://schemas.microsoft.com/office/drawing/2015/06/chart">
            <c:ext xmlns:c16="http://schemas.microsoft.com/office/drawing/2014/chart" uri="{C3380CC4-5D6E-409C-BE32-E72D297353CC}">
              <c16:uniqueId val="{00000000-7A08-41C0-9724-B49E99176AA7}"/>
            </c:ext>
          </c:extLst>
        </c:ser>
        <c:dLbls>
          <c:showLegendKey val="0"/>
          <c:showVal val="0"/>
          <c:showCatName val="0"/>
          <c:showSerName val="0"/>
          <c:showPercent val="0"/>
          <c:showBubbleSize val="0"/>
        </c:dLbls>
        <c:gapWidth val="150"/>
        <c:axId val="210306296"/>
        <c:axId val="21030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7A08-41C0-9724-B49E99176AA7}"/>
            </c:ext>
          </c:extLst>
        </c:ser>
        <c:dLbls>
          <c:showLegendKey val="0"/>
          <c:showVal val="0"/>
          <c:showCatName val="0"/>
          <c:showSerName val="0"/>
          <c:showPercent val="0"/>
          <c:showBubbleSize val="0"/>
        </c:dLbls>
        <c:marker val="1"/>
        <c:smooth val="0"/>
        <c:axId val="210306296"/>
        <c:axId val="210306688"/>
      </c:lineChart>
      <c:dateAx>
        <c:axId val="210306296"/>
        <c:scaling>
          <c:orientation val="minMax"/>
        </c:scaling>
        <c:delete val="1"/>
        <c:axPos val="b"/>
        <c:numFmt formatCode="ge" sourceLinked="1"/>
        <c:majorTickMark val="none"/>
        <c:minorTickMark val="none"/>
        <c:tickLblPos val="none"/>
        <c:crossAx val="210306688"/>
        <c:crosses val="autoZero"/>
        <c:auto val="1"/>
        <c:lblOffset val="100"/>
        <c:baseTimeUnit val="years"/>
      </c:dateAx>
      <c:valAx>
        <c:axId val="2103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30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4" zoomScale="130" zoomScaleNormal="13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東秩父村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2910</v>
      </c>
      <c r="AM8" s="49"/>
      <c r="AN8" s="49"/>
      <c r="AO8" s="49"/>
      <c r="AP8" s="49"/>
      <c r="AQ8" s="49"/>
      <c r="AR8" s="49"/>
      <c r="AS8" s="49"/>
      <c r="AT8" s="45">
        <f>データ!$S$6</f>
        <v>37.06</v>
      </c>
      <c r="AU8" s="45"/>
      <c r="AV8" s="45"/>
      <c r="AW8" s="45"/>
      <c r="AX8" s="45"/>
      <c r="AY8" s="45"/>
      <c r="AZ8" s="45"/>
      <c r="BA8" s="45"/>
      <c r="BB8" s="45">
        <f>データ!$T$6</f>
        <v>78.52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97.92</v>
      </c>
      <c r="Q10" s="45"/>
      <c r="R10" s="45"/>
      <c r="S10" s="45"/>
      <c r="T10" s="45"/>
      <c r="U10" s="45"/>
      <c r="V10" s="45"/>
      <c r="W10" s="49">
        <f>データ!$Q$6</f>
        <v>2894</v>
      </c>
      <c r="X10" s="49"/>
      <c r="Y10" s="49"/>
      <c r="Z10" s="49"/>
      <c r="AA10" s="49"/>
      <c r="AB10" s="49"/>
      <c r="AC10" s="49"/>
      <c r="AD10" s="2"/>
      <c r="AE10" s="2"/>
      <c r="AF10" s="2"/>
      <c r="AG10" s="2"/>
      <c r="AH10" s="2"/>
      <c r="AI10" s="2"/>
      <c r="AJ10" s="2"/>
      <c r="AK10" s="2"/>
      <c r="AL10" s="49">
        <f>データ!$U$6</f>
        <v>2823</v>
      </c>
      <c r="AM10" s="49"/>
      <c r="AN10" s="49"/>
      <c r="AO10" s="49"/>
      <c r="AP10" s="49"/>
      <c r="AQ10" s="49"/>
      <c r="AR10" s="49"/>
      <c r="AS10" s="49"/>
      <c r="AT10" s="45">
        <f>データ!$V$6</f>
        <v>9.3699999999999992</v>
      </c>
      <c r="AU10" s="45"/>
      <c r="AV10" s="45"/>
      <c r="AW10" s="45"/>
      <c r="AX10" s="45"/>
      <c r="AY10" s="45"/>
      <c r="AZ10" s="45"/>
      <c r="BA10" s="45"/>
      <c r="BB10" s="45">
        <f>データ!$W$6</f>
        <v>301.27999999999997</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ZLyWYy88re95dvvcS1ZXZKcGbr9VMV+aMrwxk5tE3HUJ4ndcN8g2El9fyBjUU7R9P9UaQKf5BX3jyoV4C0swSw==" saltValue="bucPOvqZ9HzaT8U3lgZvq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113697</v>
      </c>
      <c r="D6" s="33">
        <f t="shared" si="3"/>
        <v>47</v>
      </c>
      <c r="E6" s="33">
        <f t="shared" si="3"/>
        <v>1</v>
      </c>
      <c r="F6" s="33">
        <f t="shared" si="3"/>
        <v>0</v>
      </c>
      <c r="G6" s="33">
        <f t="shared" si="3"/>
        <v>0</v>
      </c>
      <c r="H6" s="33" t="str">
        <f t="shared" si="3"/>
        <v>埼玉県　東秩父村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97.92</v>
      </c>
      <c r="Q6" s="34">
        <f t="shared" si="3"/>
        <v>2894</v>
      </c>
      <c r="R6" s="34">
        <f t="shared" si="3"/>
        <v>2910</v>
      </c>
      <c r="S6" s="34">
        <f t="shared" si="3"/>
        <v>37.06</v>
      </c>
      <c r="T6" s="34">
        <f t="shared" si="3"/>
        <v>78.52</v>
      </c>
      <c r="U6" s="34">
        <f t="shared" si="3"/>
        <v>2823</v>
      </c>
      <c r="V6" s="34">
        <f t="shared" si="3"/>
        <v>9.3699999999999992</v>
      </c>
      <c r="W6" s="34">
        <f t="shared" si="3"/>
        <v>301.27999999999997</v>
      </c>
      <c r="X6" s="35">
        <f>IF(X7="",NA(),X7)</f>
        <v>97.89</v>
      </c>
      <c r="Y6" s="35">
        <f t="shared" ref="Y6:AG6" si="4">IF(Y7="",NA(),Y7)</f>
        <v>97.01</v>
      </c>
      <c r="Z6" s="35">
        <f t="shared" si="4"/>
        <v>93.15</v>
      </c>
      <c r="AA6" s="35">
        <f t="shared" si="4"/>
        <v>91.59</v>
      </c>
      <c r="AB6" s="35">
        <f t="shared" si="4"/>
        <v>95.5</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424.11</v>
      </c>
      <c r="BF6" s="35">
        <f t="shared" ref="BF6:BN6" si="7">IF(BF7="",NA(),BF7)</f>
        <v>405.68</v>
      </c>
      <c r="BG6" s="35">
        <f t="shared" si="7"/>
        <v>389.12</v>
      </c>
      <c r="BH6" s="35">
        <f t="shared" si="7"/>
        <v>370.18</v>
      </c>
      <c r="BI6" s="35">
        <f t="shared" si="7"/>
        <v>349.58</v>
      </c>
      <c r="BJ6" s="35">
        <f t="shared" si="7"/>
        <v>1113.76</v>
      </c>
      <c r="BK6" s="35">
        <f t="shared" si="7"/>
        <v>1125.69</v>
      </c>
      <c r="BL6" s="35">
        <f t="shared" si="7"/>
        <v>1134.67</v>
      </c>
      <c r="BM6" s="35">
        <f t="shared" si="7"/>
        <v>1144.79</v>
      </c>
      <c r="BN6" s="35">
        <f t="shared" si="7"/>
        <v>1061.58</v>
      </c>
      <c r="BO6" s="34" t="str">
        <f>IF(BO7="","",IF(BO7="-","【-】","【"&amp;SUBSTITUTE(TEXT(BO7,"#,##0.00"),"-","△")&amp;"】"))</f>
        <v>【1,141.75】</v>
      </c>
      <c r="BP6" s="35">
        <f>IF(BP7="",NA(),BP7)</f>
        <v>84.76</v>
      </c>
      <c r="BQ6" s="35">
        <f t="shared" ref="BQ6:BY6" si="8">IF(BQ7="",NA(),BQ7)</f>
        <v>86.44</v>
      </c>
      <c r="BR6" s="35">
        <f t="shared" si="8"/>
        <v>82.38</v>
      </c>
      <c r="BS6" s="35">
        <f t="shared" si="8"/>
        <v>82.68</v>
      </c>
      <c r="BT6" s="35">
        <f t="shared" si="8"/>
        <v>89.17</v>
      </c>
      <c r="BU6" s="35">
        <f t="shared" si="8"/>
        <v>34.25</v>
      </c>
      <c r="BV6" s="35">
        <f t="shared" si="8"/>
        <v>46.48</v>
      </c>
      <c r="BW6" s="35">
        <f t="shared" si="8"/>
        <v>40.6</v>
      </c>
      <c r="BX6" s="35">
        <f t="shared" si="8"/>
        <v>56.04</v>
      </c>
      <c r="BY6" s="35">
        <f t="shared" si="8"/>
        <v>58.52</v>
      </c>
      <c r="BZ6" s="34" t="str">
        <f>IF(BZ7="","",IF(BZ7="-","【-】","【"&amp;SUBSTITUTE(TEXT(BZ7,"#,##0.00"),"-","△")&amp;"】"))</f>
        <v>【54.93】</v>
      </c>
      <c r="CA6" s="35">
        <f>IF(CA7="",NA(),CA7)</f>
        <v>199.26</v>
      </c>
      <c r="CB6" s="35">
        <f t="shared" ref="CB6:CJ6" si="9">IF(CB7="",NA(),CB7)</f>
        <v>201.55</v>
      </c>
      <c r="CC6" s="35">
        <f t="shared" si="9"/>
        <v>211.98</v>
      </c>
      <c r="CD6" s="35">
        <f t="shared" si="9"/>
        <v>211.53</v>
      </c>
      <c r="CE6" s="35">
        <f t="shared" si="9"/>
        <v>197.02</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97.36</v>
      </c>
      <c r="CM6" s="35">
        <f t="shared" ref="CM6:CU6" si="10">IF(CM7="",NA(),CM7)</f>
        <v>95.52</v>
      </c>
      <c r="CN6" s="35">
        <f t="shared" si="10"/>
        <v>92.33</v>
      </c>
      <c r="CO6" s="35">
        <f t="shared" si="10"/>
        <v>79.55</v>
      </c>
      <c r="CP6" s="35">
        <f t="shared" si="10"/>
        <v>61.15</v>
      </c>
      <c r="CQ6" s="35">
        <f t="shared" si="10"/>
        <v>57.55</v>
      </c>
      <c r="CR6" s="35">
        <f t="shared" si="10"/>
        <v>57.43</v>
      </c>
      <c r="CS6" s="35">
        <f t="shared" si="10"/>
        <v>57.29</v>
      </c>
      <c r="CT6" s="35">
        <f t="shared" si="10"/>
        <v>55.9</v>
      </c>
      <c r="CU6" s="35">
        <f t="shared" si="10"/>
        <v>57.3</v>
      </c>
      <c r="CV6" s="34" t="str">
        <f>IF(CV7="","",IF(CV7="-","【-】","【"&amp;SUBSTITUTE(TEXT(CV7,"#,##0.00"),"-","△")&amp;"】"))</f>
        <v>【56.91】</v>
      </c>
      <c r="CW6" s="35">
        <f>IF(CW7="",NA(),CW7)</f>
        <v>63.63</v>
      </c>
      <c r="CX6" s="35">
        <f t="shared" ref="CX6:DF6" si="11">IF(CX7="",NA(),CX7)</f>
        <v>62.61</v>
      </c>
      <c r="CY6" s="35">
        <f t="shared" si="11"/>
        <v>63.78</v>
      </c>
      <c r="CZ6" s="35">
        <f t="shared" si="11"/>
        <v>73.650000000000006</v>
      </c>
      <c r="DA6" s="35">
        <f t="shared" si="11"/>
        <v>71.09</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1.05</v>
      </c>
      <c r="EE6" s="35">
        <f t="shared" ref="EE6:EM6" si="14">IF(EE7="",NA(),EE7)</f>
        <v>0.8</v>
      </c>
      <c r="EF6" s="35">
        <f t="shared" si="14"/>
        <v>0.33</v>
      </c>
      <c r="EG6" s="35">
        <f t="shared" si="14"/>
        <v>0.23</v>
      </c>
      <c r="EH6" s="35">
        <f t="shared" si="14"/>
        <v>0.64</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113697</v>
      </c>
      <c r="D7" s="37">
        <v>47</v>
      </c>
      <c r="E7" s="37">
        <v>1</v>
      </c>
      <c r="F7" s="37">
        <v>0</v>
      </c>
      <c r="G7" s="37">
        <v>0</v>
      </c>
      <c r="H7" s="37" t="s">
        <v>108</v>
      </c>
      <c r="I7" s="37" t="s">
        <v>109</v>
      </c>
      <c r="J7" s="37" t="s">
        <v>110</v>
      </c>
      <c r="K7" s="37" t="s">
        <v>111</v>
      </c>
      <c r="L7" s="37" t="s">
        <v>112</v>
      </c>
      <c r="M7" s="37" t="s">
        <v>113</v>
      </c>
      <c r="N7" s="38" t="s">
        <v>114</v>
      </c>
      <c r="O7" s="38" t="s">
        <v>115</v>
      </c>
      <c r="P7" s="38">
        <v>97.92</v>
      </c>
      <c r="Q7" s="38">
        <v>2894</v>
      </c>
      <c r="R7" s="38">
        <v>2910</v>
      </c>
      <c r="S7" s="38">
        <v>37.06</v>
      </c>
      <c r="T7" s="38">
        <v>78.52</v>
      </c>
      <c r="U7" s="38">
        <v>2823</v>
      </c>
      <c r="V7" s="38">
        <v>9.3699999999999992</v>
      </c>
      <c r="W7" s="38">
        <v>301.27999999999997</v>
      </c>
      <c r="X7" s="38">
        <v>97.89</v>
      </c>
      <c r="Y7" s="38">
        <v>97.01</v>
      </c>
      <c r="Z7" s="38">
        <v>93.15</v>
      </c>
      <c r="AA7" s="38">
        <v>91.59</v>
      </c>
      <c r="AB7" s="38">
        <v>95.5</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424.11</v>
      </c>
      <c r="BF7" s="38">
        <v>405.68</v>
      </c>
      <c r="BG7" s="38">
        <v>389.12</v>
      </c>
      <c r="BH7" s="38">
        <v>370.18</v>
      </c>
      <c r="BI7" s="38">
        <v>349.58</v>
      </c>
      <c r="BJ7" s="38">
        <v>1113.76</v>
      </c>
      <c r="BK7" s="38">
        <v>1125.69</v>
      </c>
      <c r="BL7" s="38">
        <v>1134.67</v>
      </c>
      <c r="BM7" s="38">
        <v>1144.79</v>
      </c>
      <c r="BN7" s="38">
        <v>1061.58</v>
      </c>
      <c r="BO7" s="38">
        <v>1141.75</v>
      </c>
      <c r="BP7" s="38">
        <v>84.76</v>
      </c>
      <c r="BQ7" s="38">
        <v>86.44</v>
      </c>
      <c r="BR7" s="38">
        <v>82.38</v>
      </c>
      <c r="BS7" s="38">
        <v>82.68</v>
      </c>
      <c r="BT7" s="38">
        <v>89.17</v>
      </c>
      <c r="BU7" s="38">
        <v>34.25</v>
      </c>
      <c r="BV7" s="38">
        <v>46.48</v>
      </c>
      <c r="BW7" s="38">
        <v>40.6</v>
      </c>
      <c r="BX7" s="38">
        <v>56.04</v>
      </c>
      <c r="BY7" s="38">
        <v>58.52</v>
      </c>
      <c r="BZ7" s="38">
        <v>54.93</v>
      </c>
      <c r="CA7" s="38">
        <v>199.26</v>
      </c>
      <c r="CB7" s="38">
        <v>201.55</v>
      </c>
      <c r="CC7" s="38">
        <v>211.98</v>
      </c>
      <c r="CD7" s="38">
        <v>211.53</v>
      </c>
      <c r="CE7" s="38">
        <v>197.02</v>
      </c>
      <c r="CF7" s="38">
        <v>501.18</v>
      </c>
      <c r="CG7" s="38">
        <v>376.61</v>
      </c>
      <c r="CH7" s="38">
        <v>440.03</v>
      </c>
      <c r="CI7" s="38">
        <v>304.35000000000002</v>
      </c>
      <c r="CJ7" s="38">
        <v>296.3</v>
      </c>
      <c r="CK7" s="38">
        <v>292.18</v>
      </c>
      <c r="CL7" s="38">
        <v>97.36</v>
      </c>
      <c r="CM7" s="38">
        <v>95.52</v>
      </c>
      <c r="CN7" s="38">
        <v>92.33</v>
      </c>
      <c r="CO7" s="38">
        <v>79.55</v>
      </c>
      <c r="CP7" s="38">
        <v>61.15</v>
      </c>
      <c r="CQ7" s="38">
        <v>57.55</v>
      </c>
      <c r="CR7" s="38">
        <v>57.43</v>
      </c>
      <c r="CS7" s="38">
        <v>57.29</v>
      </c>
      <c r="CT7" s="38">
        <v>55.9</v>
      </c>
      <c r="CU7" s="38">
        <v>57.3</v>
      </c>
      <c r="CV7" s="38">
        <v>56.91</v>
      </c>
      <c r="CW7" s="38">
        <v>63.63</v>
      </c>
      <c r="CX7" s="38">
        <v>62.61</v>
      </c>
      <c r="CY7" s="38">
        <v>63.78</v>
      </c>
      <c r="CZ7" s="38">
        <v>73.650000000000006</v>
      </c>
      <c r="DA7" s="38">
        <v>71.09</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1.05</v>
      </c>
      <c r="EE7" s="38">
        <v>0.8</v>
      </c>
      <c r="EF7" s="38">
        <v>0.33</v>
      </c>
      <c r="EG7" s="38">
        <v>0.23</v>
      </c>
      <c r="EH7" s="38">
        <v>0.64</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WS1406</cp:lastModifiedBy>
  <cp:lastPrinted>2019-01-22T09:08:36Z</cp:lastPrinted>
  <dcterms:created xsi:type="dcterms:W3CDTF">2018-12-03T08:42:31Z</dcterms:created>
  <dcterms:modified xsi:type="dcterms:W3CDTF">2019-01-22T10:27:50Z</dcterms:modified>
  <cp:category/>
</cp:coreProperties>
</file>