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11369f1\ws1520\gyomu\合併処理浄化槽\公営企業\経営比較分析表\H30\"/>
    </mc:Choice>
  </mc:AlternateContent>
  <workbookProtection workbookAlgorithmName="SHA-512" workbookHashValue="ncza3IUoy0BGaQhIIMI9OpfZPgYfIeqB0+qo35bnvNdBBsaepHKAqKmW6vQd0V1/bfuyJ4iLCoblIklCC3if3A==" workbookSaltValue="ojqFOIK2MXBV1fCNq/mTNQ==" workbookSpinCount="100000" lockStructure="1"/>
  <bookViews>
    <workbookView xWindow="0" yWindow="0" windowWidth="20490" windowHeight="769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<sst xmlns="http://schemas.openxmlformats.org/spreadsheetml/2006/main" count="251" uniqueCount="126">
  <si>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</si>
  <si>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</si>
  <si>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</si>
  <si>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</si>
  <si>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</si>
  <si>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</si>
  <si>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</si>
  <si>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</si>
  <si>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</si>
  <si>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</si>
  <si>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</si>
  <si>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</si>
  <si>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</si>
  <si>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</si>
  <si>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</si>
  <si>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</si>
  <si>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</si>
  <si>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</si>
  <si>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</si>
  <si>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</si>
  <si>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</si>
  <si>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</si>
  <si>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</si>
  <si>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</si>
  <si>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</si>
  <si>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</si>
  <si>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</si>
  <si>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</si>
  <si>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</si>
  <si>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</si>
  <si>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</si>
  <si>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</si>
  <si>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</si>
  <si>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</si>
  <si>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</si>
  <si>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</si>
  <si>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</si>
  <si>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</si>
  <si>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</si>
  <si>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</si>
  <si>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</si>
  <si>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</si>
  <si>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</si>
  <si>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</si>
  <si>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</si>
  <si>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</si>
  <si>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</si>
  <si>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</si>
  <si>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</si>
  <si>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</si>
  <si>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</si>
  <si>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</si>
  <si>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</si>
  <si>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</si>
  <si>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</si>
  <si>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</si>
  <si>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</si>
  <si>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</si>
  <si>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</si>
  <si>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</si>
  <si>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</si>
  <si>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</si>
  <si>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</si>
  <si>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</si>
  <si>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</si>
  <si>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</si>
  <si>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</si>
  <si>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</si>
  <si>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</si>
  <si>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</si>
  <si>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</si>
  <si>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</si>
  <si>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</si>
  <si>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</si>
  <si>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</si>
  <si>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</si>
  <si>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</si>
  <si>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</si>
  <si>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</si>
  <si>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</si>
  <si>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</si>
  <si>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</si>
  <si>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</si>
  <si>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</si>
  <si>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</si>
  <si>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</si>
  <si>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</si>
  <si>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</si>
  <si>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</si>
  <si>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</si>
  <si>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</si>
  <si>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</si>
  <si>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</si>
  <si>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</si>
  <si>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</si>
  <si>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</si>
  <si>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</si>
  <si>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</si>
  <si>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</si>
  <si>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</si>
  <si>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</si>
  <si>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</si>
  <si>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</si>
  <si>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</si>
  <si>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</si>
  <si>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</si>
  <si>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</si>
  <si>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</si>
  <si>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</si>
  <si>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</si>
  <si>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東秩父村</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</si>
  <si>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</si>
  <si>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</si>
  <si>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</si>
  <si>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</si>
  <si>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</si>
  <si>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</si>
  <si>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</si>
  <si>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</si>
  <si>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</si>
  <si>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</si>
  <si>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</si>
  <si>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</si>
  <si>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維持管理費以外の経費は、一般会計繰入金に頼っている部分も多く、使用料だけで賄えていないのが現状である。市町村整備事業としてはやむを得ないものと考えられるが、今後の健全な運営に向けて、住民生活に負担の少ない範囲での使用料の値上げや維持管理費の低コスト化を検討する必要がある。
　また、事務面でも簡易水道事業との統合や浄化槽事業の経営広域化等も視野に入れ、多方面で検討を進めていく必要がある。</t>
    <rPh sb="1" eb="3">
      <t>イジ</t>
    </rPh>
    <rPh sb="3" eb="5">
      <t>カンリ</t>
    </rPh>
    <rPh sb="5" eb="6">
      <t>ヒ</t>
    </rPh>
    <rPh sb="6" eb="8">
      <t>イガイ</t>
    </rPh>
    <rPh sb="9" eb="11">
      <t>ケイヒ</t>
    </rPh>
    <rPh sb="13" eb="15">
      <t>イッパン</t>
    </rPh>
    <rPh sb="15" eb="17">
      <t>カイケイ</t>
    </rPh>
    <rPh sb="17" eb="19">
      <t>クリイレ</t>
    </rPh>
    <rPh sb="19" eb="20">
      <t>キン</t>
    </rPh>
    <rPh sb="21" eb="22">
      <t>タヨ</t>
    </rPh>
    <rPh sb="26" eb="28">
      <t>ブブン</t>
    </rPh>
    <rPh sb="29" eb="30">
      <t>オオ</t>
    </rPh>
    <rPh sb="32" eb="35">
      <t>シヨウリョウ</t>
    </rPh>
    <rPh sb="38" eb="39">
      <t>マカナ</t>
    </rPh>
    <rPh sb="46" eb="48">
      <t>ゲンジョウ</t>
    </rPh>
    <rPh sb="52" eb="55">
      <t>シチョウソン</t>
    </rPh>
    <rPh sb="55" eb="57">
      <t>セイビ</t>
    </rPh>
    <rPh sb="57" eb="59">
      <t>ジギョウ</t>
    </rPh>
    <rPh sb="66" eb="67">
      <t>エ</t>
    </rPh>
    <rPh sb="72" eb="73">
      <t>カンガ</t>
    </rPh>
    <rPh sb="79" eb="81">
      <t>コンゴ</t>
    </rPh>
    <rPh sb="82" eb="84">
      <t>ケンゼン</t>
    </rPh>
    <rPh sb="85" eb="87">
      <t>ウンエイ</t>
    </rPh>
    <rPh sb="88" eb="89">
      <t>ム</t>
    </rPh>
    <rPh sb="92" eb="94">
      <t>ジュウミン</t>
    </rPh>
    <rPh sb="94" eb="96">
      <t>セイカツ</t>
    </rPh>
    <rPh sb="97" eb="99">
      <t>フタン</t>
    </rPh>
    <rPh sb="100" eb="101">
      <t>スク</t>
    </rPh>
    <rPh sb="103" eb="105">
      <t>ハンイ</t>
    </rPh>
    <rPh sb="107" eb="110">
      <t>シヨウリョウ</t>
    </rPh>
    <rPh sb="111" eb="113">
      <t>ネア</t>
    </rPh>
    <rPh sb="115" eb="117">
      <t>イジ</t>
    </rPh>
    <rPh sb="117" eb="119">
      <t>カンリ</t>
    </rPh>
    <rPh sb="119" eb="120">
      <t>ヒ</t>
    </rPh>
    <rPh sb="121" eb="122">
      <t>テイ</t>
    </rPh>
    <rPh sb="125" eb="126">
      <t>カ</t>
    </rPh>
    <rPh sb="127" eb="129">
      <t>ケントウ</t>
    </rPh>
    <rPh sb="131" eb="133">
      <t>ヒツヨウ</t>
    </rPh>
    <rPh sb="142" eb="144">
      <t>ジム</t>
    </rPh>
    <rPh sb="144" eb="145">
      <t>メン</t>
    </rPh>
    <rPh sb="147" eb="149">
      <t>カンイ</t>
    </rPh>
    <rPh sb="149" eb="151">
      <t>スイドウ</t>
    </rPh>
    <rPh sb="151" eb="153">
      <t>ジギョウ</t>
    </rPh>
    <rPh sb="155" eb="157">
      <t>トウゴウ</t>
    </rPh>
    <rPh sb="158" eb="161">
      <t>ジョウカソウ</t>
    </rPh>
    <rPh sb="161" eb="163">
      <t>ジギョウ</t>
    </rPh>
    <rPh sb="164" eb="166">
      <t>ケイエイ</t>
    </rPh>
    <rPh sb="166" eb="169">
      <t>コウイキカ</t>
    </rPh>
    <rPh sb="169" eb="170">
      <t>トウ</t>
    </rPh>
    <rPh sb="171" eb="173">
      <t>シヤ</t>
    </rPh>
    <rPh sb="174" eb="175">
      <t>イ</t>
    </rPh>
    <rPh sb="177" eb="180">
      <t>タホウメン</t>
    </rPh>
    <rPh sb="181" eb="183">
      <t>ケントウ</t>
    </rPh>
    <rPh sb="184" eb="185">
      <t>スス</t>
    </rPh>
    <rPh sb="189" eb="191">
      <t>ヒツヨウ</t>
    </rPh>
    <phoneticPr fontId="4"/>
  </si>
  <si>
    <t>　当村は全域を浄化槽処理区域となっており、合併処理浄化槽の設置を推進している。合併処理浄化槽の耐用年数は約３０年あり、本事業は平成１５年度から始まった事業であることから、当初に設置したものでも１５年程度しか経過しておらず、老朽化の状況については該当しない。</t>
    <rPh sb="1" eb="3">
      <t>トウソン</t>
    </rPh>
    <rPh sb="4" eb="6">
      <t>ゼンイキ</t>
    </rPh>
    <rPh sb="7" eb="10">
      <t>ジョウカソウ</t>
    </rPh>
    <rPh sb="10" eb="12">
      <t>ショリ</t>
    </rPh>
    <rPh sb="12" eb="14">
      <t>クイキ</t>
    </rPh>
    <rPh sb="21" eb="23">
      <t>ガッペイ</t>
    </rPh>
    <rPh sb="23" eb="25">
      <t>ショリ</t>
    </rPh>
    <rPh sb="25" eb="28">
      <t>ジョウカソウ</t>
    </rPh>
    <rPh sb="29" eb="31">
      <t>セッチ</t>
    </rPh>
    <rPh sb="32" eb="34">
      <t>スイシン</t>
    </rPh>
    <rPh sb="39" eb="41">
      <t>ガッペイ</t>
    </rPh>
    <rPh sb="41" eb="43">
      <t>ショリ</t>
    </rPh>
    <rPh sb="43" eb="46">
      <t>ジョウカソウ</t>
    </rPh>
    <rPh sb="47" eb="49">
      <t>タイヨウ</t>
    </rPh>
    <rPh sb="49" eb="51">
      <t>ネンスウ</t>
    </rPh>
    <rPh sb="52" eb="53">
      <t>ヤク</t>
    </rPh>
    <rPh sb="55" eb="56">
      <t>ネン</t>
    </rPh>
    <rPh sb="59" eb="60">
      <t>ホン</t>
    </rPh>
    <rPh sb="60" eb="62">
      <t>ジギョウ</t>
    </rPh>
    <rPh sb="63" eb="65">
      <t>ヘイセイ</t>
    </rPh>
    <rPh sb="67" eb="68">
      <t>ネン</t>
    </rPh>
    <rPh sb="68" eb="69">
      <t>ド</t>
    </rPh>
    <rPh sb="71" eb="72">
      <t>ハジ</t>
    </rPh>
    <rPh sb="75" eb="77">
      <t>ジギョウ</t>
    </rPh>
    <rPh sb="85" eb="87">
      <t>トウショ</t>
    </rPh>
    <rPh sb="88" eb="90">
      <t>セッチ</t>
    </rPh>
    <rPh sb="98" eb="99">
      <t>ネン</t>
    </rPh>
    <rPh sb="99" eb="101">
      <t>テイド</t>
    </rPh>
    <rPh sb="103" eb="105">
      <t>ケイカ</t>
    </rPh>
    <rPh sb="111" eb="114">
      <t>ロウキュウカ</t>
    </rPh>
    <rPh sb="115" eb="117">
      <t>ジョウキョウ</t>
    </rPh>
    <rPh sb="122" eb="124">
      <t>ガイトウ</t>
    </rPh>
    <phoneticPr fontId="4"/>
  </si>
  <si>
    <t>　平成２９年度は、整備基数の減少により国庫補助要綱から外れ、一般会計からの繰入金がが増額した経緯のある前年度と比べ、①収益的収支比率の数値は持ち直している。しかし、人口減少問題が年々深刻化している昨今、使用休止世帯等も増えてくる可能性があるため、一般会計からの繰入金に頼らずに運営することを考えると、いずれは使用料改定を行う必要があるのではないかと考えている。
　②と③については、法非適用企業のため、該当数値なしとなっている。
　④企業債残高対事業規模比率は、他の類似団体と比較して大きくなっているが、当村が市町村整備型事業を先駆けて実施してきたことによるものと思われる。現在は、年間の設置基数が少ないため起債を行っていない。今後、この比率は減少傾向となる見込みである。
　⑤経費回収率が前年度と比べ改善している理由は、当該年度の修繕工事件数が少なかったことによるものである。
　⑥汚水処理原価が低い値にあるのは、設置基数が多く、年間有収水量が多いことが考えられる。
　⑦施設利用率と⑧水洗化率については、市町村整備事業のため、１００％となっている。</t>
    <rPh sb="1" eb="3">
      <t>ヘイセイ</t>
    </rPh>
    <rPh sb="5" eb="6">
      <t>ネン</t>
    </rPh>
    <rPh sb="6" eb="7">
      <t>ド</t>
    </rPh>
    <rPh sb="9" eb="11">
      <t>セイビ</t>
    </rPh>
    <rPh sb="11" eb="13">
      <t>キスウ</t>
    </rPh>
    <rPh sb="14" eb="16">
      <t>ゲンショウ</t>
    </rPh>
    <rPh sb="19" eb="21">
      <t>コッコ</t>
    </rPh>
    <rPh sb="21" eb="23">
      <t>ホジョ</t>
    </rPh>
    <rPh sb="23" eb="25">
      <t>ヨウコウ</t>
    </rPh>
    <rPh sb="27" eb="28">
      <t>ハズ</t>
    </rPh>
    <rPh sb="30" eb="32">
      <t>イッパン</t>
    </rPh>
    <rPh sb="32" eb="34">
      <t>カイケイ</t>
    </rPh>
    <rPh sb="37" eb="39">
      <t>クリイレ</t>
    </rPh>
    <rPh sb="39" eb="40">
      <t>キン</t>
    </rPh>
    <rPh sb="42" eb="44">
      <t>ゾウガク</t>
    </rPh>
    <rPh sb="46" eb="48">
      <t>ケイイ</t>
    </rPh>
    <rPh sb="51" eb="54">
      <t>ゼンネンド</t>
    </rPh>
    <rPh sb="55" eb="56">
      <t>クラ</t>
    </rPh>
    <rPh sb="59" eb="62">
      <t>シュウエキテキ</t>
    </rPh>
    <rPh sb="62" eb="64">
      <t>シュウシ</t>
    </rPh>
    <rPh sb="64" eb="66">
      <t>ヒリツ</t>
    </rPh>
    <rPh sb="67" eb="69">
      <t>スウチ</t>
    </rPh>
    <rPh sb="70" eb="71">
      <t>モ</t>
    </rPh>
    <rPh sb="72" eb="73">
      <t>ナオ</t>
    </rPh>
    <rPh sb="82" eb="84">
      <t>ジンコウ</t>
    </rPh>
    <rPh sb="84" eb="86">
      <t>ゲンショウ</t>
    </rPh>
    <rPh sb="86" eb="88">
      <t>モンダイ</t>
    </rPh>
    <rPh sb="89" eb="91">
      <t>ネンネン</t>
    </rPh>
    <rPh sb="91" eb="94">
      <t>シンコクカ</t>
    </rPh>
    <rPh sb="98" eb="100">
      <t>サッコン</t>
    </rPh>
    <rPh sb="101" eb="103">
      <t>シヨウ</t>
    </rPh>
    <rPh sb="103" eb="105">
      <t>キュウシ</t>
    </rPh>
    <rPh sb="105" eb="107">
      <t>セタイ</t>
    </rPh>
    <rPh sb="107" eb="108">
      <t>トウ</t>
    </rPh>
    <rPh sb="109" eb="110">
      <t>フ</t>
    </rPh>
    <rPh sb="114" eb="117">
      <t>カノウセイ</t>
    </rPh>
    <rPh sb="123" eb="125">
      <t>イッパン</t>
    </rPh>
    <rPh sb="125" eb="127">
      <t>カイケイ</t>
    </rPh>
    <rPh sb="130" eb="132">
      <t>クリイレ</t>
    </rPh>
    <rPh sb="132" eb="133">
      <t>キン</t>
    </rPh>
    <rPh sb="134" eb="135">
      <t>タヨ</t>
    </rPh>
    <rPh sb="138" eb="140">
      <t>ウンエイ</t>
    </rPh>
    <rPh sb="145" eb="146">
      <t>カンガ</t>
    </rPh>
    <rPh sb="154" eb="157">
      <t>シヨウリョウ</t>
    </rPh>
    <rPh sb="157" eb="159">
      <t>カイテイ</t>
    </rPh>
    <rPh sb="160" eb="161">
      <t>オコナ</t>
    </rPh>
    <rPh sb="162" eb="164">
      <t>ヒツヨウ</t>
    </rPh>
    <rPh sb="174" eb="175">
      <t>カンガ</t>
    </rPh>
    <rPh sb="191" eb="192">
      <t>ホウ</t>
    </rPh>
    <rPh sb="192" eb="193">
      <t>ヒ</t>
    </rPh>
    <rPh sb="193" eb="194">
      <t>テキ</t>
    </rPh>
    <rPh sb="194" eb="195">
      <t>ヨウ</t>
    </rPh>
    <rPh sb="195" eb="197">
      <t>キギョウ</t>
    </rPh>
    <rPh sb="201" eb="203">
      <t>ガイトウ</t>
    </rPh>
    <rPh sb="203" eb="205">
      <t>スウチ</t>
    </rPh>
    <rPh sb="217" eb="219">
      <t>キギョウ</t>
    </rPh>
    <rPh sb="219" eb="220">
      <t>サイ</t>
    </rPh>
    <rPh sb="220" eb="222">
      <t>ザンダカ</t>
    </rPh>
    <rPh sb="222" eb="223">
      <t>タイ</t>
    </rPh>
    <rPh sb="223" eb="225">
      <t>ジギョウ</t>
    </rPh>
    <rPh sb="225" eb="227">
      <t>キボ</t>
    </rPh>
    <rPh sb="227" eb="229">
      <t>ヒリツ</t>
    </rPh>
    <rPh sb="231" eb="232">
      <t>タ</t>
    </rPh>
    <rPh sb="233" eb="235">
      <t>ルイジ</t>
    </rPh>
    <rPh sb="235" eb="237">
      <t>ダンタイ</t>
    </rPh>
    <rPh sb="238" eb="240">
      <t>ヒカク</t>
    </rPh>
    <rPh sb="242" eb="243">
      <t>オオ</t>
    </rPh>
    <rPh sb="252" eb="254">
      <t>トウソン</t>
    </rPh>
    <rPh sb="255" eb="258">
      <t>シチョウソン</t>
    </rPh>
    <rPh sb="258" eb="261">
      <t>セイビガタ</t>
    </rPh>
    <rPh sb="261" eb="263">
      <t>ジギョウ</t>
    </rPh>
    <rPh sb="264" eb="266">
      <t>サキガ</t>
    </rPh>
    <rPh sb="268" eb="270">
      <t>ジッシ</t>
    </rPh>
    <rPh sb="282" eb="283">
      <t>オモ</t>
    </rPh>
    <rPh sb="287" eb="289">
      <t>ゲンザイ</t>
    </rPh>
    <rPh sb="291" eb="293">
      <t>ネンカン</t>
    </rPh>
    <rPh sb="294" eb="296">
      <t>セッチ</t>
    </rPh>
    <rPh sb="296" eb="298">
      <t>キスウ</t>
    </rPh>
    <rPh sb="299" eb="300">
      <t>スク</t>
    </rPh>
    <rPh sb="304" eb="306">
      <t>キサイ</t>
    </rPh>
    <rPh sb="307" eb="308">
      <t>オコナ</t>
    </rPh>
    <rPh sb="314" eb="316">
      <t>コンゴ</t>
    </rPh>
    <rPh sb="319" eb="321">
      <t>ヒリツ</t>
    </rPh>
    <rPh sb="322" eb="324">
      <t>ゲンショウ</t>
    </rPh>
    <rPh sb="324" eb="326">
      <t>ケイコウ</t>
    </rPh>
    <rPh sb="329" eb="331">
      <t>ミコ</t>
    </rPh>
    <rPh sb="339" eb="341">
      <t>ケイヒ</t>
    </rPh>
    <rPh sb="341" eb="343">
      <t>カイシュウ</t>
    </rPh>
    <rPh sb="343" eb="344">
      <t>リツ</t>
    </rPh>
    <rPh sb="345" eb="348">
      <t>ゼンネンド</t>
    </rPh>
    <rPh sb="349" eb="350">
      <t>クラ</t>
    </rPh>
    <rPh sb="351" eb="353">
      <t>カイゼン</t>
    </rPh>
    <rPh sb="357" eb="359">
      <t>リユウ</t>
    </rPh>
    <rPh sb="361" eb="363">
      <t>トウガイ</t>
    </rPh>
    <rPh sb="363" eb="365">
      <t>ネンド</t>
    </rPh>
    <rPh sb="366" eb="368">
      <t>シュウゼン</t>
    </rPh>
    <rPh sb="368" eb="370">
      <t>コウジ</t>
    </rPh>
    <rPh sb="370" eb="372">
      <t>ケンスウ</t>
    </rPh>
    <rPh sb="373" eb="374">
      <t>スク</t>
    </rPh>
    <rPh sb="392" eb="394">
      <t>オスイ</t>
    </rPh>
    <rPh sb="394" eb="396">
      <t>ショリ</t>
    </rPh>
    <rPh sb="396" eb="398">
      <t>ゲンカ</t>
    </rPh>
    <rPh sb="399" eb="400">
      <t>ヒク</t>
    </rPh>
    <rPh sb="401" eb="402">
      <t>アタイ</t>
    </rPh>
    <rPh sb="408" eb="410">
      <t>セッチ</t>
    </rPh>
    <rPh sb="410" eb="412">
      <t>キスウ</t>
    </rPh>
    <rPh sb="413" eb="414">
      <t>オオ</t>
    </rPh>
    <rPh sb="416" eb="418">
      <t>ネンカン</t>
    </rPh>
    <rPh sb="418" eb="420">
      <t>ユウシュウ</t>
    </rPh>
    <rPh sb="420" eb="422">
      <t>スイリョウ</t>
    </rPh>
    <rPh sb="423" eb="424">
      <t>オオ</t>
    </rPh>
    <rPh sb="428" eb="429">
      <t>カンガ</t>
    </rPh>
    <rPh sb="437" eb="439">
      <t>シセツ</t>
    </rPh>
    <rPh sb="439" eb="442">
      <t>リヨウリツ</t>
    </rPh>
    <rPh sb="444" eb="447">
      <t>スイセンカ</t>
    </rPh>
    <rPh sb="447" eb="448">
      <t>リツ</t>
    </rPh>
    <rPh sb="454" eb="457">
      <t>シチョウソン</t>
    </rPh>
    <rPh sb="457" eb="459">
      <t>セイビ</t>
    </rPh>
    <rPh sb="459" eb="461">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</si>
</sst>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432-4D44-B803-425858E19DCD}"/>
            </c:ext>
          </c:extLst>
        </c:ser>
        <c:dLbls>
          <c:showLegendKey val="0"/>
          <c:showVal val="0"/>
          <c:showCatName val="0"/>
          <c:showSerName val="0"/>
          <c:showPercent val="0"/>
          <c:showBubbleSize val="0"/>
        </c:dLbls>
        <c:gapWidth val="150"/>
        <c:axId val="340591840"/>
        <c:axId val="34059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432-4D44-B803-425858E19DCD}"/>
            </c:ext>
          </c:extLst>
        </c:ser>
        <c:dLbls>
          <c:showLegendKey val="0"/>
          <c:showVal val="0"/>
          <c:showCatName val="0"/>
          <c:showSerName val="0"/>
          <c:showPercent val="0"/>
          <c:showBubbleSize val="0"/>
        </c:dLbls>
        <c:marker val="1"/>
        <c:smooth val="0"/>
        <c:axId val="340591840"/>
        <c:axId val="340592232"/>
      </c:lineChart>
      <c:dateAx>
        <c:axId val="340591840"/>
        <c:scaling>
          <c:orientation val="minMax"/>
        </c:scaling>
        <c:delete val="1"/>
        <c:axPos val="b"/>
        <c:numFmt formatCode="ge" sourceLinked="1"/>
        <c:majorTickMark val="none"/>
        <c:minorTickMark val="none"/>
        <c:tickLblPos val="none"/>
        <c:crossAx val="340592232"/>
        <c:crosses val="autoZero"/>
        <c:auto val="1"/>
        <c:lblOffset val="100"/>
        <c:baseTimeUnit val="years"/>
      </c:dateAx>
      <c:valAx>
        <c:axId val="34059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5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44FF-4BD2-9B13-51E7C7333313}"/>
            </c:ext>
          </c:extLst>
        </c:ser>
        <c:dLbls>
          <c:showLegendKey val="0"/>
          <c:showVal val="0"/>
          <c:showCatName val="0"/>
          <c:showSerName val="0"/>
          <c:showPercent val="0"/>
          <c:showBubbleSize val="0"/>
        </c:dLbls>
        <c:gapWidth val="150"/>
        <c:axId val="341019128"/>
        <c:axId val="34101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44FF-4BD2-9B13-51E7C7333313}"/>
            </c:ext>
          </c:extLst>
        </c:ser>
        <c:dLbls>
          <c:showLegendKey val="0"/>
          <c:showVal val="0"/>
          <c:showCatName val="0"/>
          <c:showSerName val="0"/>
          <c:showPercent val="0"/>
          <c:showBubbleSize val="0"/>
        </c:dLbls>
        <c:marker val="1"/>
        <c:smooth val="0"/>
        <c:axId val="341019128"/>
        <c:axId val="341019520"/>
      </c:lineChart>
      <c:dateAx>
        <c:axId val="341019128"/>
        <c:scaling>
          <c:orientation val="minMax"/>
        </c:scaling>
        <c:delete val="1"/>
        <c:axPos val="b"/>
        <c:numFmt formatCode="ge" sourceLinked="1"/>
        <c:majorTickMark val="none"/>
        <c:minorTickMark val="none"/>
        <c:tickLblPos val="none"/>
        <c:crossAx val="341019520"/>
        <c:crosses val="autoZero"/>
        <c:auto val="1"/>
        <c:lblOffset val="100"/>
        <c:baseTimeUnit val="years"/>
      </c:dateAx>
      <c:valAx>
        <c:axId val="3410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01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399E-4540-9764-826B286D9AD3}"/>
            </c:ext>
          </c:extLst>
        </c:ser>
        <c:dLbls>
          <c:showLegendKey val="0"/>
          <c:showVal val="0"/>
          <c:showCatName val="0"/>
          <c:showSerName val="0"/>
          <c:showPercent val="0"/>
          <c:showBubbleSize val="0"/>
        </c:dLbls>
        <c:gapWidth val="150"/>
        <c:axId val="341260992"/>
        <c:axId val="341261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399E-4540-9764-826B286D9AD3}"/>
            </c:ext>
          </c:extLst>
        </c:ser>
        <c:dLbls>
          <c:showLegendKey val="0"/>
          <c:showVal val="0"/>
          <c:showCatName val="0"/>
          <c:showSerName val="0"/>
          <c:showPercent val="0"/>
          <c:showBubbleSize val="0"/>
        </c:dLbls>
        <c:marker val="1"/>
        <c:smooth val="0"/>
        <c:axId val="341260992"/>
        <c:axId val="341261384"/>
      </c:lineChart>
      <c:dateAx>
        <c:axId val="341260992"/>
        <c:scaling>
          <c:orientation val="minMax"/>
        </c:scaling>
        <c:delete val="1"/>
        <c:axPos val="b"/>
        <c:numFmt formatCode="ge" sourceLinked="1"/>
        <c:majorTickMark val="none"/>
        <c:minorTickMark val="none"/>
        <c:tickLblPos val="none"/>
        <c:crossAx val="341261384"/>
        <c:crosses val="autoZero"/>
        <c:auto val="1"/>
        <c:lblOffset val="100"/>
        <c:baseTimeUnit val="years"/>
      </c:dateAx>
      <c:valAx>
        <c:axId val="34126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2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98.71</c:v>
                </c:pt>
                <c:pt idx="1">
                  <c:v>100.56</c:v>
                </c:pt>
                <c:pt idx="2">
                  <c:v>106.31</c:v>
                </c:pt>
                <c:pt idx="3">
                  <c:v>91.94</c:v>
                </c:pt>
                <c:pt idx="4">
                  <c:v>115.28</c:v>
                </c:pt>
              </c:numCache>
            </c:numRef>
          </c:val>
          <c:extLst xmlns:c16r2="http://schemas.microsoft.com/office/drawing/2015/06/chart">
            <c:ext xmlns:c16="http://schemas.microsoft.com/office/drawing/2014/chart" uri="{C3380CC4-5D6E-409C-BE32-E72D297353CC}">
              <c16:uniqueId val="{00000000-9956-4B13-8CDD-810CCA11E3F6}"/>
            </c:ext>
          </c:extLst>
        </c:ser>
        <c:dLbls>
          <c:showLegendKey val="0"/>
          <c:showVal val="0"/>
          <c:showCatName val="0"/>
          <c:showSerName val="0"/>
          <c:showPercent val="0"/>
          <c:showBubbleSize val="0"/>
        </c:dLbls>
        <c:gapWidth val="150"/>
        <c:axId val="340593408"/>
        <c:axId val="34059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56-4B13-8CDD-810CCA11E3F6}"/>
            </c:ext>
          </c:extLst>
        </c:ser>
        <c:dLbls>
          <c:showLegendKey val="0"/>
          <c:showVal val="0"/>
          <c:showCatName val="0"/>
          <c:showSerName val="0"/>
          <c:showPercent val="0"/>
          <c:showBubbleSize val="0"/>
        </c:dLbls>
        <c:marker val="1"/>
        <c:smooth val="0"/>
        <c:axId val="340593408"/>
        <c:axId val="340593800"/>
      </c:lineChart>
      <c:dateAx>
        <c:axId val="340593408"/>
        <c:scaling>
          <c:orientation val="minMax"/>
        </c:scaling>
        <c:delete val="1"/>
        <c:axPos val="b"/>
        <c:numFmt formatCode="ge" sourceLinked="1"/>
        <c:majorTickMark val="none"/>
        <c:minorTickMark val="none"/>
        <c:tickLblPos val="none"/>
        <c:crossAx val="340593800"/>
        <c:crosses val="autoZero"/>
        <c:auto val="1"/>
        <c:lblOffset val="100"/>
        <c:baseTimeUnit val="years"/>
      </c:dateAx>
      <c:valAx>
        <c:axId val="34059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5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16-4B17-A76B-FBBE45D51980}"/>
            </c:ext>
          </c:extLst>
        </c:ser>
        <c:dLbls>
          <c:showLegendKey val="0"/>
          <c:showVal val="0"/>
          <c:showCatName val="0"/>
          <c:showSerName val="0"/>
          <c:showPercent val="0"/>
          <c:showBubbleSize val="0"/>
        </c:dLbls>
        <c:gapWidth val="150"/>
        <c:axId val="340594976"/>
        <c:axId val="340595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16-4B17-A76B-FBBE45D51980}"/>
            </c:ext>
          </c:extLst>
        </c:ser>
        <c:dLbls>
          <c:showLegendKey val="0"/>
          <c:showVal val="0"/>
          <c:showCatName val="0"/>
          <c:showSerName val="0"/>
          <c:showPercent val="0"/>
          <c:showBubbleSize val="0"/>
        </c:dLbls>
        <c:marker val="1"/>
        <c:smooth val="0"/>
        <c:axId val="340594976"/>
        <c:axId val="340595368"/>
      </c:lineChart>
      <c:dateAx>
        <c:axId val="340594976"/>
        <c:scaling>
          <c:orientation val="minMax"/>
        </c:scaling>
        <c:delete val="1"/>
        <c:axPos val="b"/>
        <c:numFmt formatCode="ge" sourceLinked="1"/>
        <c:majorTickMark val="none"/>
        <c:minorTickMark val="none"/>
        <c:tickLblPos val="none"/>
        <c:crossAx val="340595368"/>
        <c:crosses val="autoZero"/>
        <c:auto val="1"/>
        <c:lblOffset val="100"/>
        <c:baseTimeUnit val="years"/>
      </c:dateAx>
      <c:valAx>
        <c:axId val="34059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59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BA-4B4A-9E7C-DEA5C1707088}"/>
            </c:ext>
          </c:extLst>
        </c:ser>
        <c:dLbls>
          <c:showLegendKey val="0"/>
          <c:showVal val="0"/>
          <c:showCatName val="0"/>
          <c:showSerName val="0"/>
          <c:showPercent val="0"/>
          <c:showBubbleSize val="0"/>
        </c:dLbls>
        <c:gapWidth val="150"/>
        <c:axId val="340752128"/>
        <c:axId val="34075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BA-4B4A-9E7C-DEA5C1707088}"/>
            </c:ext>
          </c:extLst>
        </c:ser>
        <c:dLbls>
          <c:showLegendKey val="0"/>
          <c:showVal val="0"/>
          <c:showCatName val="0"/>
          <c:showSerName val="0"/>
          <c:showPercent val="0"/>
          <c:showBubbleSize val="0"/>
        </c:dLbls>
        <c:marker val="1"/>
        <c:smooth val="0"/>
        <c:axId val="340752128"/>
        <c:axId val="340752520"/>
      </c:lineChart>
      <c:dateAx>
        <c:axId val="340752128"/>
        <c:scaling>
          <c:orientation val="minMax"/>
        </c:scaling>
        <c:delete val="1"/>
        <c:axPos val="b"/>
        <c:numFmt formatCode="ge" sourceLinked="1"/>
        <c:majorTickMark val="none"/>
        <c:minorTickMark val="none"/>
        <c:tickLblPos val="none"/>
        <c:crossAx val="340752520"/>
        <c:crosses val="autoZero"/>
        <c:auto val="1"/>
        <c:lblOffset val="100"/>
        <c:baseTimeUnit val="years"/>
      </c:dateAx>
      <c:valAx>
        <c:axId val="34075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75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790-4BFB-B97F-491F39821990}"/>
            </c:ext>
          </c:extLst>
        </c:ser>
        <c:dLbls>
          <c:showLegendKey val="0"/>
          <c:showVal val="0"/>
          <c:showCatName val="0"/>
          <c:showSerName val="0"/>
          <c:showPercent val="0"/>
          <c:showBubbleSize val="0"/>
        </c:dLbls>
        <c:gapWidth val="150"/>
        <c:axId val="340753696"/>
        <c:axId val="34075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90-4BFB-B97F-491F39821990}"/>
            </c:ext>
          </c:extLst>
        </c:ser>
        <c:dLbls>
          <c:showLegendKey val="0"/>
          <c:showVal val="0"/>
          <c:showCatName val="0"/>
          <c:showSerName val="0"/>
          <c:showPercent val="0"/>
          <c:showBubbleSize val="0"/>
        </c:dLbls>
        <c:marker val="1"/>
        <c:smooth val="0"/>
        <c:axId val="340753696"/>
        <c:axId val="340754088"/>
      </c:lineChart>
      <c:dateAx>
        <c:axId val="340753696"/>
        <c:scaling>
          <c:orientation val="minMax"/>
        </c:scaling>
        <c:delete val="1"/>
        <c:axPos val="b"/>
        <c:numFmt formatCode="ge" sourceLinked="1"/>
        <c:majorTickMark val="none"/>
        <c:minorTickMark val="none"/>
        <c:tickLblPos val="none"/>
        <c:crossAx val="340754088"/>
        <c:crosses val="autoZero"/>
        <c:auto val="1"/>
        <c:lblOffset val="100"/>
        <c:baseTimeUnit val="years"/>
      </c:dateAx>
      <c:valAx>
        <c:axId val="34075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75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08-4BCE-A6A2-42453225DA5A}"/>
            </c:ext>
          </c:extLst>
        </c:ser>
        <c:dLbls>
          <c:showLegendKey val="0"/>
          <c:showVal val="0"/>
          <c:showCatName val="0"/>
          <c:showSerName val="0"/>
          <c:showPercent val="0"/>
          <c:showBubbleSize val="0"/>
        </c:dLbls>
        <c:gapWidth val="150"/>
        <c:axId val="340877312"/>
        <c:axId val="34087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08-4BCE-A6A2-42453225DA5A}"/>
            </c:ext>
          </c:extLst>
        </c:ser>
        <c:dLbls>
          <c:showLegendKey val="0"/>
          <c:showVal val="0"/>
          <c:showCatName val="0"/>
          <c:showSerName val="0"/>
          <c:showPercent val="0"/>
          <c:showBubbleSize val="0"/>
        </c:dLbls>
        <c:marker val="1"/>
        <c:smooth val="0"/>
        <c:axId val="340877312"/>
        <c:axId val="340877704"/>
      </c:lineChart>
      <c:dateAx>
        <c:axId val="340877312"/>
        <c:scaling>
          <c:orientation val="minMax"/>
        </c:scaling>
        <c:delete val="1"/>
        <c:axPos val="b"/>
        <c:numFmt formatCode="ge" sourceLinked="1"/>
        <c:majorTickMark val="none"/>
        <c:minorTickMark val="none"/>
        <c:tickLblPos val="none"/>
        <c:crossAx val="340877704"/>
        <c:crosses val="autoZero"/>
        <c:auto val="1"/>
        <c:lblOffset val="100"/>
        <c:baseTimeUnit val="years"/>
      </c:dateAx>
      <c:valAx>
        <c:axId val="34087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8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969.72</c:v>
                </c:pt>
                <c:pt idx="1">
                  <c:v>875.35</c:v>
                </c:pt>
                <c:pt idx="2">
                  <c:v>840.59</c:v>
                </c:pt>
                <c:pt idx="3">
                  <c:v>841.13</c:v>
                </c:pt>
                <c:pt idx="4">
                  <c:v>709.3</c:v>
                </c:pt>
              </c:numCache>
            </c:numRef>
          </c:val>
          <c:extLst xmlns:c16r2="http://schemas.microsoft.com/office/drawing/2015/06/chart">
            <c:ext xmlns:c16="http://schemas.microsoft.com/office/drawing/2014/chart" uri="{C3380CC4-5D6E-409C-BE32-E72D297353CC}">
              <c16:uniqueId val="{00000000-A70E-4AD5-9042-7721E545462E}"/>
            </c:ext>
          </c:extLst>
        </c:ser>
        <c:dLbls>
          <c:showLegendKey val="0"/>
          <c:showVal val="0"/>
          <c:showCatName val="0"/>
          <c:showSerName val="0"/>
          <c:showPercent val="0"/>
          <c:showBubbleSize val="0"/>
        </c:dLbls>
        <c:gapWidth val="150"/>
        <c:axId val="340878880"/>
        <c:axId val="34087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A70E-4AD5-9042-7721E545462E}"/>
            </c:ext>
          </c:extLst>
        </c:ser>
        <c:dLbls>
          <c:showLegendKey val="0"/>
          <c:showVal val="0"/>
          <c:showCatName val="0"/>
          <c:showSerName val="0"/>
          <c:showPercent val="0"/>
          <c:showBubbleSize val="0"/>
        </c:dLbls>
        <c:marker val="1"/>
        <c:smooth val="0"/>
        <c:axId val="340878880"/>
        <c:axId val="340879272"/>
      </c:lineChart>
      <c:dateAx>
        <c:axId val="340878880"/>
        <c:scaling>
          <c:orientation val="minMax"/>
        </c:scaling>
        <c:delete val="1"/>
        <c:axPos val="b"/>
        <c:numFmt formatCode="ge" sourceLinked="1"/>
        <c:majorTickMark val="none"/>
        <c:minorTickMark val="none"/>
        <c:tickLblPos val="none"/>
        <c:crossAx val="340879272"/>
        <c:crosses val="autoZero"/>
        <c:auto val="1"/>
        <c:lblOffset val="100"/>
        <c:baseTimeUnit val="years"/>
      </c:dateAx>
      <c:valAx>
        <c:axId val="34087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8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62.81</c:v>
                </c:pt>
                <c:pt idx="1">
                  <c:v>63.16</c:v>
                </c:pt>
                <c:pt idx="2">
                  <c:v>59.42</c:v>
                </c:pt>
                <c:pt idx="3">
                  <c:v>55.78</c:v>
                </c:pt>
                <c:pt idx="4">
                  <c:v>64.59</c:v>
                </c:pt>
              </c:numCache>
            </c:numRef>
          </c:val>
          <c:extLst xmlns:c16r2="http://schemas.microsoft.com/office/drawing/2015/06/chart">
            <c:ext xmlns:c16="http://schemas.microsoft.com/office/drawing/2014/chart" uri="{C3380CC4-5D6E-409C-BE32-E72D297353CC}">
              <c16:uniqueId val="{00000000-2028-4945-A25F-3988FEBE441E}"/>
            </c:ext>
          </c:extLst>
        </c:ser>
        <c:dLbls>
          <c:showLegendKey val="0"/>
          <c:showVal val="0"/>
          <c:showCatName val="0"/>
          <c:showSerName val="0"/>
          <c:showPercent val="0"/>
          <c:showBubbleSize val="0"/>
        </c:dLbls>
        <c:gapWidth val="150"/>
        <c:axId val="340880448"/>
        <c:axId val="34088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2028-4945-A25F-3988FEBE441E}"/>
            </c:ext>
          </c:extLst>
        </c:ser>
        <c:dLbls>
          <c:showLegendKey val="0"/>
          <c:showVal val="0"/>
          <c:showCatName val="0"/>
          <c:showSerName val="0"/>
          <c:showPercent val="0"/>
          <c:showBubbleSize val="0"/>
        </c:dLbls>
        <c:marker val="1"/>
        <c:smooth val="0"/>
        <c:axId val="340880448"/>
        <c:axId val="340880840"/>
      </c:lineChart>
      <c:dateAx>
        <c:axId val="340880448"/>
        <c:scaling>
          <c:orientation val="minMax"/>
        </c:scaling>
        <c:delete val="1"/>
        <c:axPos val="b"/>
        <c:numFmt formatCode="ge" sourceLinked="1"/>
        <c:majorTickMark val="none"/>
        <c:minorTickMark val="none"/>
        <c:tickLblPos val="none"/>
        <c:crossAx val="340880840"/>
        <c:crosses val="autoZero"/>
        <c:auto val="1"/>
        <c:lblOffset val="100"/>
        <c:baseTimeUnit val="years"/>
      </c:dateAx>
      <c:valAx>
        <c:axId val="34088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8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143.61000000000001</c:v>
                </c:pt>
                <c:pt idx="1">
                  <c:v>147.12</c:v>
                </c:pt>
                <c:pt idx="2">
                  <c:v>150.97999999999999</c:v>
                </c:pt>
                <c:pt idx="3">
                  <c:v>150</c:v>
                </c:pt>
                <c:pt idx="4">
                  <c:v>141.12</c:v>
                </c:pt>
              </c:numCache>
            </c:numRef>
          </c:val>
          <c:extLst xmlns:c16r2="http://schemas.microsoft.com/office/drawing/2015/06/chart">
            <c:ext xmlns:c16="http://schemas.microsoft.com/office/drawing/2014/chart" uri="{C3380CC4-5D6E-409C-BE32-E72D297353CC}">
              <c16:uniqueId val="{00000000-75F7-4ED9-AA71-BA887C8E41BF}"/>
            </c:ext>
          </c:extLst>
        </c:ser>
        <c:dLbls>
          <c:showLegendKey val="0"/>
          <c:showVal val="0"/>
          <c:showCatName val="0"/>
          <c:showSerName val="0"/>
          <c:showPercent val="0"/>
          <c:showBubbleSize val="0"/>
        </c:dLbls>
        <c:gapWidth val="150"/>
        <c:axId val="341017560"/>
        <c:axId val="34101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75F7-4ED9-AA71-BA887C8E41BF}"/>
            </c:ext>
          </c:extLst>
        </c:ser>
        <c:dLbls>
          <c:showLegendKey val="0"/>
          <c:showVal val="0"/>
          <c:showCatName val="0"/>
          <c:showSerName val="0"/>
          <c:showPercent val="0"/>
          <c:showBubbleSize val="0"/>
        </c:dLbls>
        <c:marker val="1"/>
        <c:smooth val="0"/>
        <c:axId val="341017560"/>
        <c:axId val="341017952"/>
      </c:lineChart>
      <c:dateAx>
        <c:axId val="341017560"/>
        <c:scaling>
          <c:orientation val="minMax"/>
        </c:scaling>
        <c:delete val="1"/>
        <c:axPos val="b"/>
        <c:numFmt formatCode="ge" sourceLinked="1"/>
        <c:majorTickMark val="none"/>
        <c:minorTickMark val="none"/>
        <c:tickLblPos val="none"/>
        <c:crossAx val="341017952"/>
        <c:crosses val="autoZero"/>
        <c:auto val="1"/>
        <c:lblOffset val="100"/>
        <c:baseTimeUnit val="years"/>
      </c:dateAx>
      <c:valAx>
        <c:axId val="34101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01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埼玉県　東秩父村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2910</v>
      </c>
      <c r="AM8" s="49"/>
      <c r="AN8" s="49"/>
      <c r="AO8" s="49"/>
      <c r="AP8" s="49"/>
      <c r="AQ8" s="49"/>
      <c r="AR8" s="49"/>
      <c r="AS8" s="49"/>
      <c r="AT8" s="44">
        <f>データ!T6</f>
        <v>37.06</v>
      </c>
      <c r="AU8" s="44"/>
      <c r="AV8" s="44"/>
      <c r="AW8" s="44"/>
      <c r="AX8" s="44"/>
      <c r="AY8" s="44"/>
      <c r="AZ8" s="44"/>
      <c r="BA8" s="44"/>
      <c r="BB8" s="44">
        <f>データ!U6</f>
        <v>78.52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34.89</v>
      </c>
      <c r="Q10" s="44"/>
      <c r="R10" s="44"/>
      <c r="S10" s="44"/>
      <c r="T10" s="44"/>
      <c r="U10" s="44"/>
      <c r="V10" s="44"/>
      <c r="W10" s="44">
        <f>データ!Q6</f>
        <v>100</v>
      </c>
      <c r="X10" s="44"/>
      <c r="Y10" s="44"/>
      <c r="Z10" s="44"/>
      <c r="AA10" s="44"/>
      <c r="AB10" s="44"/>
      <c r="AC10" s="44"/>
      <c r="AD10" s="49">
        <f>データ!R6</f>
        <v>2500</v>
      </c>
      <c r="AE10" s="49"/>
      <c r="AF10" s="49"/>
      <c r="AG10" s="49"/>
      <c r="AH10" s="49"/>
      <c r="AI10" s="49"/>
      <c r="AJ10" s="49"/>
      <c r="AK10" s="2"/>
      <c r="AL10" s="49">
        <f>データ!V6</f>
        <v>1006</v>
      </c>
      <c r="AM10" s="49"/>
      <c r="AN10" s="49"/>
      <c r="AO10" s="49"/>
      <c r="AP10" s="49"/>
      <c r="AQ10" s="49"/>
      <c r="AR10" s="49"/>
      <c r="AS10" s="49"/>
      <c r="AT10" s="44">
        <f>データ!W6</f>
        <v>37.06</v>
      </c>
      <c r="AU10" s="44"/>
      <c r="AV10" s="44"/>
      <c r="AW10" s="44"/>
      <c r="AX10" s="44"/>
      <c r="AY10" s="44"/>
      <c r="AZ10" s="44"/>
      <c r="BA10" s="44"/>
      <c r="BB10" s="44">
        <f>データ!X6</f>
        <v>27.15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5sER54acWOwuxPZ5OYETpNaKXMzB7eotsEs+iAb7nyHP0vBuZ07Fxb4xRqNnsQ6Laq+ECL4W23RHpADm7xxx1Q==" saltValue="sjMNj92PaM6Qg1oHjUWuY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113697</v>
      </c>
      <c r="D6" s="32">
        <f t="shared" si="3"/>
        <v>47</v>
      </c>
      <c r="E6" s="32">
        <f t="shared" si="3"/>
        <v>18</v>
      </c>
      <c r="F6" s="32">
        <f t="shared" si="3"/>
        <v>0</v>
      </c>
      <c r="G6" s="32">
        <f t="shared" si="3"/>
        <v>0</v>
      </c>
      <c r="H6" s="32" t="str">
        <f t="shared" si="3"/>
        <v>埼玉県　東秩父村</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34.89</v>
      </c>
      <c r="Q6" s="33">
        <f t="shared" si="3"/>
        <v>100</v>
      </c>
      <c r="R6" s="33">
        <f t="shared" si="3"/>
        <v>2500</v>
      </c>
      <c r="S6" s="33">
        <f t="shared" si="3"/>
        <v>2910</v>
      </c>
      <c r="T6" s="33">
        <f t="shared" si="3"/>
        <v>37.06</v>
      </c>
      <c r="U6" s="33">
        <f t="shared" si="3"/>
        <v>78.52</v>
      </c>
      <c r="V6" s="33">
        <f t="shared" si="3"/>
        <v>1006</v>
      </c>
      <c r="W6" s="33">
        <f t="shared" si="3"/>
        <v>37.06</v>
      </c>
      <c r="X6" s="33">
        <f t="shared" si="3"/>
        <v>27.15</v>
      </c>
      <c r="Y6" s="34">
        <f>IF(Y7="",NA(),Y7)</f>
        <v>98.71</v>
      </c>
      <c r="Z6" s="34">
        <f t="shared" ref="Z6:AH6" si="4">IF(Z7="",NA(),Z7)</f>
        <v>100.56</v>
      </c>
      <c r="AA6" s="34">
        <f t="shared" si="4"/>
        <v>106.31</v>
      </c>
      <c r="AB6" s="34">
        <f t="shared" si="4"/>
        <v>91.94</v>
      </c>
      <c r="AC6" s="34">
        <f t="shared" si="4"/>
        <v>115.28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969.72</v>
      </c>
      <c r="BG6" s="34">
        <f t="shared" ref="BG6:BO6" si="7">IF(BG7="",NA(),BG7)</f>
        <v>875.35</v>
      </c>
      <c r="BH6" s="34">
        <f t="shared" si="7"/>
        <v>840.59</v>
      </c>
      <c r="BI6" s="34">
        <f t="shared" si="7"/>
        <v>841.13</v>
      </c>
      <c r="BJ6" s="34">
        <f t="shared" si="7"/>
        <v>709.3</v>
      </c>
      <c r="BK6" s="34">
        <f t="shared" si="7"/>
        <v>446.63</v>
      </c>
      <c r="BL6" s="34">
        <f t="shared" si="7"/>
        <v>416.91</v>
      </c>
      <c r="BM6" s="34">
        <f t="shared" si="7"/>
        <v>392.19</v>
      </c>
      <c r="BN6" s="34">
        <f t="shared" si="7"/>
        <v>413.5</v>
      </c>
      <c r="BO6" s="34">
        <f t="shared" si="7"/>
        <v>407.42</v>
      </c>
      <c r="BP6" s="33" t="str">
        <f>IF(BP7="","",IF(BP7="-","【-】","【"&amp;SUBSTITUTE(TEXT(BP7,"#,##0.00"),"-","△")&amp;"】"))</f>
        <v>【329.28】</v>
      </c>
      <c r="BQ6" s="34">
        <f>IF(BQ7="",NA(),BQ7)</f>
        <v>62.81</v>
      </c>
      <c r="BR6" s="34">
        <f t="shared" ref="BR6:BZ6" si="8">IF(BR7="",NA(),BR7)</f>
        <v>63.16</v>
      </c>
      <c r="BS6" s="34">
        <f t="shared" si="8"/>
        <v>59.42</v>
      </c>
      <c r="BT6" s="34">
        <f t="shared" si="8"/>
        <v>55.78</v>
      </c>
      <c r="BU6" s="34">
        <f t="shared" si="8"/>
        <v>64.59</v>
      </c>
      <c r="BV6" s="34">
        <f t="shared" si="8"/>
        <v>58.53</v>
      </c>
      <c r="BW6" s="34">
        <f t="shared" si="8"/>
        <v>57.93</v>
      </c>
      <c r="BX6" s="34">
        <f t="shared" si="8"/>
        <v>57.03</v>
      </c>
      <c r="BY6" s="34">
        <f t="shared" si="8"/>
        <v>55.84</v>
      </c>
      <c r="BZ6" s="34">
        <f t="shared" si="8"/>
        <v>57.08</v>
      </c>
      <c r="CA6" s="33" t="str">
        <f>IF(CA7="","",IF(CA7="-","【-】","【"&amp;SUBSTITUTE(TEXT(CA7,"#,##0.00"),"-","△")&amp;"】"))</f>
        <v>【60.55】</v>
      </c>
      <c r="CB6" s="34">
        <f>IF(CB7="",NA(),CB7)</f>
        <v>143.61000000000001</v>
      </c>
      <c r="CC6" s="34">
        <f t="shared" ref="CC6:CK6" si="9">IF(CC7="",NA(),CC7)</f>
        <v>147.12</v>
      </c>
      <c r="CD6" s="34">
        <f t="shared" si="9"/>
        <v>150.97999999999999</v>
      </c>
      <c r="CE6" s="34">
        <f t="shared" si="9"/>
        <v>150</v>
      </c>
      <c r="CF6" s="34">
        <f t="shared" si="9"/>
        <v>141.12</v>
      </c>
      <c r="CG6" s="34">
        <f t="shared" si="9"/>
        <v>266.57</v>
      </c>
      <c r="CH6" s="34">
        <f t="shared" si="9"/>
        <v>276.93</v>
      </c>
      <c r="CI6" s="34">
        <f t="shared" si="9"/>
        <v>283.73</v>
      </c>
      <c r="CJ6" s="34">
        <f t="shared" si="9"/>
        <v>287.57</v>
      </c>
      <c r="CK6" s="34">
        <f t="shared" si="9"/>
        <v>286.86</v>
      </c>
      <c r="CL6" s="33" t="str">
        <f>IF(CL7="","",IF(CL7="-","【-】","【"&amp;SUBSTITUTE(TEXT(CL7,"#,##0.00"),"-","△")&amp;"】"))</f>
        <v>【269.12】</v>
      </c>
      <c r="CM6" s="34">
        <f>IF(CM7="",NA(),CM7)</f>
        <v>100</v>
      </c>
      <c r="CN6" s="34">
        <f t="shared" ref="CN6:CV6" si="10">IF(CN7="",NA(),CN7)</f>
        <v>100</v>
      </c>
      <c r="CO6" s="34">
        <f t="shared" si="10"/>
        <v>100</v>
      </c>
      <c r="CP6" s="34">
        <f t="shared" si="10"/>
        <v>100</v>
      </c>
      <c r="CQ6" s="34">
        <f t="shared" si="10"/>
        <v>100</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113697</v>
      </c>
      <c r="D7" s="36">
        <v>47</v>
      </c>
      <c r="E7" s="36">
        <v>18</v>
      </c>
      <c r="F7" s="36">
        <v>0</v>
      </c>
      <c r="G7" s="36">
        <v>0</v>
      </c>
      <c r="H7" s="36" t="s">
        <v>110</v>
      </c>
      <c r="I7" s="36" t="s">
        <v>111</v>
      </c>
      <c r="J7" s="36" t="s">
        <v>112</v>
      </c>
      <c r="K7" s="36" t="s">
        <v>113</v>
      </c>
      <c r="L7" s="36" t="s">
        <v>114</v>
      </c>
      <c r="M7" s="36" t="s">
        <v>115</v>
      </c>
      <c r="N7" s="37" t="s">
        <v>116</v>
      </c>
      <c r="O7" s="37" t="s">
        <v>117</v>
      </c>
      <c r="P7" s="37">
        <v>34.89</v>
      </c>
      <c r="Q7" s="37">
        <v>100</v>
      </c>
      <c r="R7" s="37">
        <v>2500</v>
      </c>
      <c r="S7" s="37">
        <v>2910</v>
      </c>
      <c r="T7" s="37">
        <v>37.06</v>
      </c>
      <c r="U7" s="37">
        <v>78.52</v>
      </c>
      <c r="V7" s="37">
        <v>1006</v>
      </c>
      <c r="W7" s="37">
        <v>37.06</v>
      </c>
      <c r="X7" s="37">
        <v>27.15</v>
      </c>
      <c r="Y7" s="37">
        <v>98.71</v>
      </c>
      <c r="Z7" s="37">
        <v>100.56</v>
      </c>
      <c r="AA7" s="37">
        <v>106.31</v>
      </c>
      <c r="AB7" s="37">
        <v>91.94</v>
      </c>
      <c r="AC7" s="37">
        <v>115.28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969.72</v>
      </c>
      <c r="BG7" s="37">
        <v>875.35</v>
      </c>
      <c r="BH7" s="37">
        <v>840.59</v>
      </c>
      <c r="BI7" s="37">
        <v>841.13</v>
      </c>
      <c r="BJ7" s="37">
        <v>709.3</v>
      </c>
      <c r="BK7" s="37">
        <v>446.63</v>
      </c>
      <c r="BL7" s="37">
        <v>416.91</v>
      </c>
      <c r="BM7" s="37">
        <v>392.19</v>
      </c>
      <c r="BN7" s="37">
        <v>413.5</v>
      </c>
      <c r="BO7" s="37">
        <v>407.42</v>
      </c>
      <c r="BP7" s="37">
        <v>329.28</v>
      </c>
      <c r="BQ7" s="37">
        <v>62.81</v>
      </c>
      <c r="BR7" s="37">
        <v>63.16</v>
      </c>
      <c r="BS7" s="37">
        <v>59.42</v>
      </c>
      <c r="BT7" s="37">
        <v>55.78</v>
      </c>
      <c r="BU7" s="37">
        <v>64.59</v>
      </c>
      <c r="BV7" s="37">
        <v>58.53</v>
      </c>
      <c r="BW7" s="37">
        <v>57.93</v>
      </c>
      <c r="BX7" s="37">
        <v>57.03</v>
      </c>
      <c r="BY7" s="37">
        <v>55.84</v>
      </c>
      <c r="BZ7" s="37">
        <v>57.08</v>
      </c>
      <c r="CA7" s="37">
        <v>60.55</v>
      </c>
      <c r="CB7" s="37">
        <v>143.61000000000001</v>
      </c>
      <c r="CC7" s="37">
        <v>147.12</v>
      </c>
      <c r="CD7" s="37">
        <v>150.97999999999999</v>
      </c>
      <c r="CE7" s="37">
        <v>150</v>
      </c>
      <c r="CF7" s="37">
        <v>141.12</v>
      </c>
      <c r="CG7" s="37">
        <v>266.57</v>
      </c>
      <c r="CH7" s="37">
        <v>276.93</v>
      </c>
      <c r="CI7" s="37">
        <v>283.73</v>
      </c>
      <c r="CJ7" s="37">
        <v>287.57</v>
      </c>
      <c r="CK7" s="37">
        <v>286.86</v>
      </c>
      <c r="CL7" s="37">
        <v>269.12</v>
      </c>
      <c r="CM7" s="37">
        <v>100</v>
      </c>
      <c r="CN7" s="37">
        <v>100</v>
      </c>
      <c r="CO7" s="37">
        <v>100</v>
      </c>
      <c r="CP7" s="37">
        <v>100</v>
      </c>
      <c r="CQ7" s="37">
        <v>100</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WS1520</cp:lastModifiedBy>
  <dcterms:created xsi:type="dcterms:W3CDTF">2018-12-03T09:39:13Z</dcterms:created>
  <dcterms:modified xsi:type="dcterms:W3CDTF">2019-02-08T09:40:22Z</dcterms:modified>
  <cp:category/>
</cp:coreProperties>
</file>