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9.0.6\衛生専用\09浄化槽市町村整備推進事業\004手数料・振替\各種連絡文書\ダウンロード（サーバ）\１ 平成30年度\【1月24日〆】公営企業に係る経営比較分析表の分析等について\"/>
    </mc:Choice>
  </mc:AlternateContent>
  <workbookProtection workbookAlgorithmName="SHA-512" workbookHashValue="QmFSf0rbwO9UcT9PhK/Ek465Bj+pbXYJRjNJd88dMfCvEgUYkrI9t8d6tW3Buit1CUVRug7VMuzf7wQe0kPu2w==" workbookSaltValue="qLZq4UBW6v8zs1Rp1M9oHA==" workbookSpinCount="100000" lockStructure="1"/>
  <bookViews>
    <workbookView xWindow="0" yWindow="0" windowWidth="19200" windowHeight="116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<sst xmlns="http://schemas.openxmlformats.org/spreadsheetml/2006/main" count="251" uniqueCount="127">
  <si>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</si>
  <si>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</si>
  <si>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</si>
  <si>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</si>
  <si>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</si>
  <si>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</si>
  <si>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</si>
  <si>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</si>
  <si>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</si>
  <si>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</si>
  <si>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</si>
  <si>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</si>
  <si>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</si>
  <si>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</si>
  <si>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</si>
  <si>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</si>
  <si>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</si>
  <si>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</si>
  <si>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</si>
  <si>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</si>
  <si>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</si>
  <si>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</si>
  <si>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</si>
  <si>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</si>
  <si>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</si>
  <si>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</si>
  <si>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</si>
  <si>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</si>
  <si>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</si>
  <si>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</si>
  <si>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</si>
  <si>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</si>
  <si>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</si>
  <si>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</si>
  <si>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</si>
  <si>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</si>
  <si>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</si>
  <si>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</si>
  <si>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</si>
  <si>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</si>
  <si>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</si>
  <si>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</si>
  <si>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</si>
  <si>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</si>
  <si>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</si>
  <si>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</si>
  <si>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</si>
  <si>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</si>
  <si>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</si>
  <si>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</si>
  <si>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</si>
  <si>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</si>
  <si>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</si>
  <si>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</si>
  <si>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</si>
  <si>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</si>
  <si>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</si>
  <si>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</si>
  <si>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</si>
  <si>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</si>
  <si>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</si>
  <si>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</si>
  <si>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</si>
  <si>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</si>
  <si>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</si>
  <si>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</si>
  <si>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</si>
  <si>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</si>
  <si>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</si>
  <si>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</si>
  <si>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</si>
  <si>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</si>
  <si>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</si>
  <si>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</si>
  <si>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</si>
  <si>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</si>
  <si>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</si>
  <si>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</si>
  <si>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</si>
  <si>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</si>
  <si>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</si>
  <si>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</si>
  <si>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</si>
  <si>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</si>
  <si>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</si>
  <si>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</si>
  <si>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</si>
  <si>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</si>
  <si>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</si>
  <si>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</si>
  <si>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</si>
  <si>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</si>
  <si>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</si>
  <si>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</si>
  <si>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</si>
  <si>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</si>
  <si>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</si>
  <si>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</si>
  <si>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</si>
  <si>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</si>
  <si>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</si>
  <si>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</si>
  <si>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</si>
  <si>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</si>
  <si>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</si>
  <si>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</si>
  <si>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</si>
  <si>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</si>
  <si>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</si>
  <si>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</si>
  <si>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</si>
  <si>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小鹿野町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</si>
  <si>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</si>
  <si>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</si>
  <si>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</si>
  <si>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</si>
  <si>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</si>
  <si>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</si>
  <si>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</si>
  <si>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</si>
  <si>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</si>
  <si>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</si>
  <si>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</si>
  <si>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</si>
  <si>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経営の健全性について、Ｈ28年度は収支が黒字（100％以上）であったが、Ｈ29年度は収支が赤字（100％未満）となり、経営改善に向けた取組が必要である。
④企業債残高対事業規模比率
　類似団体平均値と比較して、高い水準となっているが、これは当町がこれまでに合併処理浄化槽の設置を積極的に推進してきたことにより、企業債残高が多くなっているためと考えられる。
⑤経費回収率
　汚水処理に係る費用を使用料で賄えていないが、類似団体の平均値と同じ水準となっている。今後、汚水処理費の増加が予想されるため、適正な使用料水準の確保及び汚水処理費の削減が必要である。
⑥汚水処理原価
　毎年150円台をキープしており、安定した汚水処理コストを維持している。また、類似団体平均値と比較しても、比較的安価な汚水処理コストを実現している。
⑦施設利用率
　類似団体平均値と比較して、低い水準となっているが、当町では世帯人員（使用人員）により設置する浄化槽の大きさを決定しており、6名以上の場合は10人槽を設置するなど、汚水を確実に処理できるように整備しているためと考えられる。
⑧水洗化率
　浄化槽により汚水処理をしており、設置後すぐに使用開始するため、水洗化率は100％である。
　</t>
    <rPh sb="1" eb="3">
      <t>シュウエキ</t>
    </rPh>
    <rPh sb="3" eb="4">
      <t>テキ</t>
    </rPh>
    <rPh sb="4" eb="6">
      <t>シュウシ</t>
    </rPh>
    <rPh sb="6" eb="8">
      <t>ヒリツ</t>
    </rPh>
    <rPh sb="10" eb="12">
      <t>ケイエイ</t>
    </rPh>
    <rPh sb="13" eb="15">
      <t>ケンゼン</t>
    </rPh>
    <rPh sb="15" eb="16">
      <t>セイ</t>
    </rPh>
    <rPh sb="24" eb="26">
      <t>ネンド</t>
    </rPh>
    <rPh sb="27" eb="29">
      <t>シュウシ</t>
    </rPh>
    <rPh sb="37" eb="39">
      <t>イジョウ</t>
    </rPh>
    <rPh sb="49" eb="51">
      <t>ネンド</t>
    </rPh>
    <rPh sb="52" eb="54">
      <t>シュウシ</t>
    </rPh>
    <rPh sb="62" eb="64">
      <t>ミマン</t>
    </rPh>
    <rPh sb="69" eb="71">
      <t>ケイエイ</t>
    </rPh>
    <rPh sb="71" eb="73">
      <t>カイゼン</t>
    </rPh>
    <rPh sb="74" eb="75">
      <t>ム</t>
    </rPh>
    <rPh sb="77" eb="79">
      <t>トリクミ</t>
    </rPh>
    <rPh sb="80" eb="82">
      <t>ヒツヨウ</t>
    </rPh>
    <rPh sb="88" eb="90">
      <t>キギョウ</t>
    </rPh>
    <rPh sb="90" eb="91">
      <t>サイ</t>
    </rPh>
    <rPh sb="91" eb="93">
      <t>ザンダカ</t>
    </rPh>
    <rPh sb="93" eb="94">
      <t>タイ</t>
    </rPh>
    <rPh sb="94" eb="96">
      <t>ジギョウ</t>
    </rPh>
    <rPh sb="96" eb="98">
      <t>キボ</t>
    </rPh>
    <rPh sb="98" eb="100">
      <t>ヒリツ</t>
    </rPh>
    <rPh sb="102" eb="104">
      <t>ルイジ</t>
    </rPh>
    <rPh sb="104" eb="106">
      <t>ダンタイ</t>
    </rPh>
    <rPh sb="106" eb="108">
      <t>ヘイキン</t>
    </rPh>
    <rPh sb="108" eb="109">
      <t>チ</t>
    </rPh>
    <rPh sb="110" eb="112">
      <t>ヒカク</t>
    </rPh>
    <rPh sb="115" eb="116">
      <t>タカ</t>
    </rPh>
    <rPh sb="117" eb="119">
      <t>スイジュン</t>
    </rPh>
    <rPh sb="130" eb="131">
      <t>トウ</t>
    </rPh>
    <rPh sb="131" eb="132">
      <t>チョウ</t>
    </rPh>
    <rPh sb="138" eb="140">
      <t>ガッペイ</t>
    </rPh>
    <rPh sb="140" eb="142">
      <t>ショリ</t>
    </rPh>
    <rPh sb="142" eb="144">
      <t>ジョウカ</t>
    </rPh>
    <rPh sb="144" eb="145">
      <t>ソウ</t>
    </rPh>
    <rPh sb="146" eb="148">
      <t>セッチ</t>
    </rPh>
    <rPh sb="149" eb="151">
      <t>セッキョク</t>
    </rPh>
    <rPh sb="151" eb="152">
      <t>テキ</t>
    </rPh>
    <rPh sb="153" eb="155">
      <t>スイシン</t>
    </rPh>
    <rPh sb="165" eb="167">
      <t>キギョウ</t>
    </rPh>
    <rPh sb="167" eb="168">
      <t>サイ</t>
    </rPh>
    <rPh sb="168" eb="170">
      <t>ザンダカ</t>
    </rPh>
    <rPh sb="171" eb="172">
      <t>オオ</t>
    </rPh>
    <rPh sb="181" eb="182">
      <t>カンガ</t>
    </rPh>
    <rPh sb="189" eb="191">
      <t>ケイヒ</t>
    </rPh>
    <rPh sb="191" eb="193">
      <t>カイシュウ</t>
    </rPh>
    <rPh sb="193" eb="194">
      <t>リツ</t>
    </rPh>
    <rPh sb="196" eb="198">
      <t>オスイ</t>
    </rPh>
    <rPh sb="198" eb="200">
      <t>ショリ</t>
    </rPh>
    <rPh sb="201" eb="202">
      <t>カカ</t>
    </rPh>
    <rPh sb="203" eb="205">
      <t>ヒヨウ</t>
    </rPh>
    <rPh sb="206" eb="208">
      <t>シヨウ</t>
    </rPh>
    <rPh sb="208" eb="209">
      <t>リョウ</t>
    </rPh>
    <rPh sb="210" eb="211">
      <t>マカナ</t>
    </rPh>
    <rPh sb="218" eb="220">
      <t>ルイジ</t>
    </rPh>
    <rPh sb="220" eb="222">
      <t>ダンタイ</t>
    </rPh>
    <rPh sb="223" eb="225">
      <t>ヘイキン</t>
    </rPh>
    <rPh sb="225" eb="226">
      <t>チ</t>
    </rPh>
    <rPh sb="227" eb="228">
      <t>オナ</t>
    </rPh>
    <rPh sb="229" eb="231">
      <t>スイジュン</t>
    </rPh>
    <rPh sb="238" eb="240">
      <t>コンゴ</t>
    </rPh>
    <rPh sb="241" eb="243">
      <t>オスイ</t>
    </rPh>
    <rPh sb="243" eb="245">
      <t>ショリ</t>
    </rPh>
    <rPh sb="245" eb="246">
      <t>ヒ</t>
    </rPh>
    <rPh sb="247" eb="249">
      <t>ゾウカ</t>
    </rPh>
    <rPh sb="250" eb="252">
      <t>ヨソウ</t>
    </rPh>
    <rPh sb="258" eb="260">
      <t>テキセイ</t>
    </rPh>
    <rPh sb="261" eb="263">
      <t>シヨウ</t>
    </rPh>
    <rPh sb="263" eb="264">
      <t>リョウ</t>
    </rPh>
    <rPh sb="264" eb="266">
      <t>スイジュン</t>
    </rPh>
    <rPh sb="267" eb="269">
      <t>カクホ</t>
    </rPh>
    <rPh sb="269" eb="270">
      <t>オヨ</t>
    </rPh>
    <rPh sb="271" eb="273">
      <t>オスイ</t>
    </rPh>
    <rPh sb="273" eb="275">
      <t>ショリ</t>
    </rPh>
    <rPh sb="275" eb="276">
      <t>ヒ</t>
    </rPh>
    <rPh sb="277" eb="279">
      <t>サクゲン</t>
    </rPh>
    <rPh sb="280" eb="282">
      <t>ヒツヨウ</t>
    </rPh>
    <rPh sb="288" eb="290">
      <t>オスイ</t>
    </rPh>
    <rPh sb="290" eb="292">
      <t>ショリ</t>
    </rPh>
    <rPh sb="292" eb="294">
      <t>ゲンカ</t>
    </rPh>
    <rPh sb="296" eb="298">
      <t>マイネン</t>
    </rPh>
    <rPh sb="301" eb="302">
      <t>エン</t>
    </rPh>
    <rPh sb="302" eb="303">
      <t>ダイ</t>
    </rPh>
    <rPh sb="312" eb="314">
      <t>アンテイ</t>
    </rPh>
    <rPh sb="316" eb="318">
      <t>オスイ</t>
    </rPh>
    <rPh sb="318" eb="320">
      <t>ショリ</t>
    </rPh>
    <rPh sb="324" eb="326">
      <t>イジ</t>
    </rPh>
    <rPh sb="334" eb="336">
      <t>ルイジ</t>
    </rPh>
    <rPh sb="336" eb="338">
      <t>ダンタイ</t>
    </rPh>
    <rPh sb="338" eb="340">
      <t>ヘイキン</t>
    </rPh>
    <rPh sb="340" eb="341">
      <t>チ</t>
    </rPh>
    <rPh sb="342" eb="344">
      <t>ヒカク</t>
    </rPh>
    <rPh sb="348" eb="351">
      <t>ヒカクテキ</t>
    </rPh>
    <rPh sb="351" eb="353">
      <t>アンカ</t>
    </rPh>
    <rPh sb="354" eb="356">
      <t>オスイ</t>
    </rPh>
    <rPh sb="356" eb="358">
      <t>ショリ</t>
    </rPh>
    <rPh sb="362" eb="364">
      <t>ジツゲン</t>
    </rPh>
    <rPh sb="371" eb="373">
      <t>シセツ</t>
    </rPh>
    <rPh sb="373" eb="376">
      <t>リヨウリツ</t>
    </rPh>
    <rPh sb="378" eb="380">
      <t>ルイジ</t>
    </rPh>
    <rPh sb="380" eb="382">
      <t>ダンタイ</t>
    </rPh>
    <rPh sb="382" eb="384">
      <t>ヘイキン</t>
    </rPh>
    <rPh sb="384" eb="385">
      <t>チ</t>
    </rPh>
    <rPh sb="386" eb="388">
      <t>ヒカク</t>
    </rPh>
    <rPh sb="391" eb="392">
      <t>ヒク</t>
    </rPh>
    <rPh sb="393" eb="395">
      <t>スイジュン</t>
    </rPh>
    <rPh sb="403" eb="404">
      <t>トウ</t>
    </rPh>
    <rPh sb="404" eb="405">
      <t>チョウ</t>
    </rPh>
    <rPh sb="407" eb="409">
      <t>セタイ</t>
    </rPh>
    <rPh sb="409" eb="411">
      <t>ジンイン</t>
    </rPh>
    <rPh sb="412" eb="414">
      <t>シヨウ</t>
    </rPh>
    <rPh sb="414" eb="416">
      <t>ジンイン</t>
    </rPh>
    <rPh sb="420" eb="422">
      <t>セッチ</t>
    </rPh>
    <rPh sb="424" eb="426">
      <t>ジョウカ</t>
    </rPh>
    <rPh sb="426" eb="427">
      <t>ソウ</t>
    </rPh>
    <rPh sb="428" eb="429">
      <t>オオ</t>
    </rPh>
    <rPh sb="432" eb="434">
      <t>ケッテイ</t>
    </rPh>
    <rPh sb="440" eb="441">
      <t>メイ</t>
    </rPh>
    <rPh sb="441" eb="443">
      <t>イジョウ</t>
    </rPh>
    <rPh sb="444" eb="446">
      <t>バアイ</t>
    </rPh>
    <rPh sb="449" eb="450">
      <t>ニン</t>
    </rPh>
    <rPh sb="450" eb="451">
      <t>ソウ</t>
    </rPh>
    <rPh sb="452" eb="454">
      <t>セッチ</t>
    </rPh>
    <rPh sb="459" eb="461">
      <t>オスイ</t>
    </rPh>
    <rPh sb="462" eb="464">
      <t>カクジツ</t>
    </rPh>
    <rPh sb="465" eb="467">
      <t>ショリ</t>
    </rPh>
    <rPh sb="473" eb="475">
      <t>セイビ</t>
    </rPh>
    <rPh sb="482" eb="483">
      <t>カンガ</t>
    </rPh>
    <rPh sb="490" eb="493">
      <t>スイセンカ</t>
    </rPh>
    <rPh sb="493" eb="494">
      <t>リツ</t>
    </rPh>
    <rPh sb="496" eb="498">
      <t>ジョウカ</t>
    </rPh>
    <rPh sb="498" eb="499">
      <t>ソウ</t>
    </rPh>
    <rPh sb="502" eb="504">
      <t>オスイ</t>
    </rPh>
    <rPh sb="504" eb="506">
      <t>ショリ</t>
    </rPh>
    <rPh sb="512" eb="514">
      <t>セッチ</t>
    </rPh>
    <rPh sb="514" eb="515">
      <t>ゴ</t>
    </rPh>
    <rPh sb="518" eb="520">
      <t>シヨウ</t>
    </rPh>
    <rPh sb="520" eb="522">
      <t>カイシ</t>
    </rPh>
    <rPh sb="527" eb="530">
      <t>スイセンカ</t>
    </rPh>
    <rPh sb="530" eb="531">
      <t>リツ</t>
    </rPh>
    <phoneticPr fontId="4"/>
  </si>
  <si>
    <t>　当町では全域を市町村設置型浄化槽で整備をしているため、管渠の設備はありません。
　市町村設置型浄化槽の供用開始から18年が経過しますが、浄化槽の耐用年数はおおむね30年となりますので、老朽化対策については今後検討していく必要があると考えます。</t>
    <rPh sb="1" eb="2">
      <t>トウ</t>
    </rPh>
    <rPh sb="2" eb="3">
      <t>チョウ</t>
    </rPh>
    <rPh sb="5" eb="7">
      <t>ゼンイキ</t>
    </rPh>
    <rPh sb="8" eb="11">
      <t>シチョウソン</t>
    </rPh>
    <rPh sb="11" eb="13">
      <t>セッチ</t>
    </rPh>
    <rPh sb="13" eb="14">
      <t>ガタ</t>
    </rPh>
    <rPh sb="14" eb="16">
      <t>ジョウカ</t>
    </rPh>
    <rPh sb="16" eb="17">
      <t>ソウ</t>
    </rPh>
    <rPh sb="18" eb="20">
      <t>セイビ</t>
    </rPh>
    <rPh sb="28" eb="29">
      <t>カン</t>
    </rPh>
    <rPh sb="29" eb="30">
      <t>キョ</t>
    </rPh>
    <rPh sb="31" eb="33">
      <t>セツビ</t>
    </rPh>
    <rPh sb="42" eb="45">
      <t>シチョウソン</t>
    </rPh>
    <rPh sb="45" eb="47">
      <t>セッチ</t>
    </rPh>
    <rPh sb="47" eb="48">
      <t>ガタ</t>
    </rPh>
    <rPh sb="48" eb="50">
      <t>ジョウカ</t>
    </rPh>
    <rPh sb="50" eb="51">
      <t>ソウ</t>
    </rPh>
    <rPh sb="52" eb="54">
      <t>キョウヨウ</t>
    </rPh>
    <rPh sb="54" eb="56">
      <t>カイシ</t>
    </rPh>
    <rPh sb="60" eb="61">
      <t>ネン</t>
    </rPh>
    <rPh sb="62" eb="64">
      <t>ケイカ</t>
    </rPh>
    <rPh sb="69" eb="71">
      <t>ジョウカ</t>
    </rPh>
    <rPh sb="71" eb="72">
      <t>ソウ</t>
    </rPh>
    <rPh sb="73" eb="75">
      <t>タイヨウ</t>
    </rPh>
    <rPh sb="75" eb="77">
      <t>ネンスウ</t>
    </rPh>
    <rPh sb="84" eb="85">
      <t>ネン</t>
    </rPh>
    <rPh sb="93" eb="96">
      <t>ロウキュウカ</t>
    </rPh>
    <rPh sb="96" eb="98">
      <t>タイサク</t>
    </rPh>
    <rPh sb="103" eb="105">
      <t>コンゴ</t>
    </rPh>
    <rPh sb="105" eb="107">
      <t>ケントウ</t>
    </rPh>
    <rPh sb="111" eb="113">
      <t>ヒツヨウ</t>
    </rPh>
    <rPh sb="117" eb="118">
      <t>カンガ</t>
    </rPh>
    <phoneticPr fontId="4"/>
  </si>
  <si>
    <t>　汚水処理費を浄化槽使用料で賄えていないため、現状、繰入金を受けることにより、不足額を補填している状況にあります。
　今後、汚水処理費の増加が予想されることから、収支が赤字である状況を改善するため、料金設定の見直しによる、適正な使用料収入の確保及び汚水処理費の削減に向けた取組が必要であると考えます。</t>
    <rPh sb="1" eb="3">
      <t>オスイ</t>
    </rPh>
    <rPh sb="3" eb="5">
      <t>ショリ</t>
    </rPh>
    <rPh sb="5" eb="6">
      <t>ヒ</t>
    </rPh>
    <rPh sb="7" eb="9">
      <t>ジョウカ</t>
    </rPh>
    <rPh sb="9" eb="10">
      <t>ソウ</t>
    </rPh>
    <rPh sb="10" eb="12">
      <t>シヨウ</t>
    </rPh>
    <rPh sb="12" eb="13">
      <t>リョウ</t>
    </rPh>
    <rPh sb="14" eb="15">
      <t>マカナ</t>
    </rPh>
    <rPh sb="23" eb="25">
      <t>ゲンジョウ</t>
    </rPh>
    <rPh sb="26" eb="28">
      <t>クリイレ</t>
    </rPh>
    <rPh sb="28" eb="29">
      <t>キン</t>
    </rPh>
    <rPh sb="30" eb="31">
      <t>ウ</t>
    </rPh>
    <rPh sb="39" eb="41">
      <t>フソク</t>
    </rPh>
    <rPh sb="41" eb="42">
      <t>ガク</t>
    </rPh>
    <rPh sb="43" eb="45">
      <t>ホテン</t>
    </rPh>
    <rPh sb="49" eb="51">
      <t>ジョウキョウ</t>
    </rPh>
    <rPh sb="59" eb="61">
      <t>コンゴ</t>
    </rPh>
    <rPh sb="62" eb="64">
      <t>オスイ</t>
    </rPh>
    <rPh sb="64" eb="66">
      <t>ショリ</t>
    </rPh>
    <rPh sb="66" eb="67">
      <t>ヒ</t>
    </rPh>
    <rPh sb="68" eb="70">
      <t>ゾウカ</t>
    </rPh>
    <rPh sb="71" eb="73">
      <t>ヨソウ</t>
    </rPh>
    <rPh sb="81" eb="83">
      <t>シュウシ</t>
    </rPh>
    <rPh sb="84" eb="86">
      <t>アカジ</t>
    </rPh>
    <rPh sb="89" eb="91">
      <t>ジョウキョウ</t>
    </rPh>
    <rPh sb="92" eb="94">
      <t>カイゼン</t>
    </rPh>
    <rPh sb="99" eb="101">
      <t>リョウキン</t>
    </rPh>
    <rPh sb="101" eb="103">
      <t>セッテイ</t>
    </rPh>
    <rPh sb="104" eb="106">
      <t>ミナオ</t>
    </rPh>
    <rPh sb="111" eb="113">
      <t>テキセイ</t>
    </rPh>
    <rPh sb="114" eb="116">
      <t>シヨウ</t>
    </rPh>
    <rPh sb="116" eb="117">
      <t>リョウ</t>
    </rPh>
    <rPh sb="117" eb="119">
      <t>シュウニュウ</t>
    </rPh>
    <rPh sb="120" eb="122">
      <t>カクホ</t>
    </rPh>
    <rPh sb="122" eb="123">
      <t>オヨ</t>
    </rPh>
    <rPh sb="124" eb="126">
      <t>オスイ</t>
    </rPh>
    <rPh sb="126" eb="128">
      <t>ショリ</t>
    </rPh>
    <rPh sb="128" eb="129">
      <t>ヒ</t>
    </rPh>
    <rPh sb="130" eb="132">
      <t>サクゲン</t>
    </rPh>
    <rPh sb="133" eb="134">
      <t>ム</t>
    </rPh>
    <rPh sb="136" eb="138">
      <t>トリクミ</t>
    </rPh>
    <rPh sb="139" eb="141">
      <t>ヒツヨウ</t>
    </rPh>
    <rPh sb="145" eb="1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</si>
</sst>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D1-44DE-B64F-8BFF3FC61CDC}"/>
            </c:ext>
          </c:extLst>
        </c:ser>
        <c:dLbls>
          <c:showLegendKey val="0"/>
          <c:showVal val="0"/>
          <c:showCatName val="0"/>
          <c:showSerName val="0"/>
          <c:showPercent val="0"/>
          <c:showBubbleSize val="0"/>
        </c:dLbls>
        <c:gapWidth val="150"/>
        <c:axId val="303613472"/>
        <c:axId val="30361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7D1-44DE-B64F-8BFF3FC61CDC}"/>
            </c:ext>
          </c:extLst>
        </c:ser>
        <c:dLbls>
          <c:showLegendKey val="0"/>
          <c:showVal val="0"/>
          <c:showCatName val="0"/>
          <c:showSerName val="0"/>
          <c:showPercent val="0"/>
          <c:showBubbleSize val="0"/>
        </c:dLbls>
        <c:marker val="1"/>
        <c:smooth val="0"/>
        <c:axId val="303613472"/>
        <c:axId val="303619632"/>
      </c:lineChart>
      <c:dateAx>
        <c:axId val="303613472"/>
        <c:scaling>
          <c:orientation val="minMax"/>
        </c:scaling>
        <c:delete val="1"/>
        <c:axPos val="b"/>
        <c:numFmt formatCode="ge" sourceLinked="1"/>
        <c:majorTickMark val="none"/>
        <c:minorTickMark val="none"/>
        <c:tickLblPos val="none"/>
        <c:crossAx val="303619632"/>
        <c:crosses val="autoZero"/>
        <c:auto val="1"/>
        <c:lblOffset val="100"/>
        <c:baseTimeUnit val="years"/>
      </c:dateAx>
      <c:valAx>
        <c:axId val="30361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6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52.52</c:v>
                </c:pt>
                <c:pt idx="1">
                  <c:v>51.86</c:v>
                </c:pt>
                <c:pt idx="2">
                  <c:v>51.43</c:v>
                </c:pt>
                <c:pt idx="3">
                  <c:v>50.83</c:v>
                </c:pt>
                <c:pt idx="4">
                  <c:v>50.4</c:v>
                </c:pt>
              </c:numCache>
            </c:numRef>
          </c:val>
          <c:extLst xmlns:c16r2="http://schemas.microsoft.com/office/drawing/2015/06/chart">
            <c:ext xmlns:c16="http://schemas.microsoft.com/office/drawing/2014/chart" uri="{C3380CC4-5D6E-409C-BE32-E72D297353CC}">
              <c16:uniqueId val="{00000000-EF6B-4699-905F-4CB7BE4D36D9}"/>
            </c:ext>
          </c:extLst>
        </c:ser>
        <c:dLbls>
          <c:showLegendKey val="0"/>
          <c:showVal val="0"/>
          <c:showCatName val="0"/>
          <c:showSerName val="0"/>
          <c:showPercent val="0"/>
          <c:showBubbleSize val="0"/>
        </c:dLbls>
        <c:gapWidth val="150"/>
        <c:axId val="307182368"/>
        <c:axId val="30718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xmlns:c16r2="http://schemas.microsoft.com/office/drawing/2015/06/chart">
            <c:ext xmlns:c16="http://schemas.microsoft.com/office/drawing/2014/chart" uri="{C3380CC4-5D6E-409C-BE32-E72D297353CC}">
              <c16:uniqueId val="{00000001-EF6B-4699-905F-4CB7BE4D36D9}"/>
            </c:ext>
          </c:extLst>
        </c:ser>
        <c:dLbls>
          <c:showLegendKey val="0"/>
          <c:showVal val="0"/>
          <c:showCatName val="0"/>
          <c:showSerName val="0"/>
          <c:showPercent val="0"/>
          <c:showBubbleSize val="0"/>
        </c:dLbls>
        <c:marker val="1"/>
        <c:smooth val="0"/>
        <c:axId val="307182368"/>
        <c:axId val="307182928"/>
      </c:lineChart>
      <c:dateAx>
        <c:axId val="307182368"/>
        <c:scaling>
          <c:orientation val="minMax"/>
        </c:scaling>
        <c:delete val="1"/>
        <c:axPos val="b"/>
        <c:numFmt formatCode="ge" sourceLinked="1"/>
        <c:majorTickMark val="none"/>
        <c:minorTickMark val="none"/>
        <c:tickLblPos val="none"/>
        <c:crossAx val="307182928"/>
        <c:crosses val="autoZero"/>
        <c:auto val="1"/>
        <c:lblOffset val="100"/>
        <c:baseTimeUnit val="years"/>
      </c:dateAx>
      <c:valAx>
        <c:axId val="30718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E52-4FD8-838C-E85E18FB3751}"/>
            </c:ext>
          </c:extLst>
        </c:ser>
        <c:dLbls>
          <c:showLegendKey val="0"/>
          <c:showVal val="0"/>
          <c:showCatName val="0"/>
          <c:showSerName val="0"/>
          <c:showPercent val="0"/>
          <c:showBubbleSize val="0"/>
        </c:dLbls>
        <c:gapWidth val="150"/>
        <c:axId val="306971952"/>
        <c:axId val="3069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xmlns:c16r2="http://schemas.microsoft.com/office/drawing/2015/06/chart">
            <c:ext xmlns:c16="http://schemas.microsoft.com/office/drawing/2014/chart" uri="{C3380CC4-5D6E-409C-BE32-E72D297353CC}">
              <c16:uniqueId val="{00000001-0E52-4FD8-838C-E85E18FB3751}"/>
            </c:ext>
          </c:extLst>
        </c:ser>
        <c:dLbls>
          <c:showLegendKey val="0"/>
          <c:showVal val="0"/>
          <c:showCatName val="0"/>
          <c:showSerName val="0"/>
          <c:showPercent val="0"/>
          <c:showBubbleSize val="0"/>
        </c:dLbls>
        <c:marker val="1"/>
        <c:smooth val="0"/>
        <c:axId val="306971952"/>
        <c:axId val="306972512"/>
      </c:lineChart>
      <c:dateAx>
        <c:axId val="306971952"/>
        <c:scaling>
          <c:orientation val="minMax"/>
        </c:scaling>
        <c:delete val="1"/>
        <c:axPos val="b"/>
        <c:numFmt formatCode="ge" sourceLinked="1"/>
        <c:majorTickMark val="none"/>
        <c:minorTickMark val="none"/>
        <c:tickLblPos val="none"/>
        <c:crossAx val="306972512"/>
        <c:crosses val="autoZero"/>
        <c:auto val="1"/>
        <c:lblOffset val="100"/>
        <c:baseTimeUnit val="years"/>
      </c:dateAx>
      <c:valAx>
        <c:axId val="3069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7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108.72</c:v>
                </c:pt>
                <c:pt idx="1">
                  <c:v>95.36</c:v>
                </c:pt>
                <c:pt idx="2">
                  <c:v>102.22</c:v>
                </c:pt>
                <c:pt idx="3">
                  <c:v>104.61</c:v>
                </c:pt>
                <c:pt idx="4">
                  <c:v>88.97</c:v>
                </c:pt>
              </c:numCache>
            </c:numRef>
          </c:val>
          <c:extLst xmlns:c16r2="http://schemas.microsoft.com/office/drawing/2015/06/chart">
            <c:ext xmlns:c16="http://schemas.microsoft.com/office/drawing/2014/chart" uri="{C3380CC4-5D6E-409C-BE32-E72D297353CC}">
              <c16:uniqueId val="{00000000-C339-490C-AD35-8DDE604EB569}"/>
            </c:ext>
          </c:extLst>
        </c:ser>
        <c:dLbls>
          <c:showLegendKey val="0"/>
          <c:showVal val="0"/>
          <c:showCatName val="0"/>
          <c:showSerName val="0"/>
          <c:showPercent val="0"/>
          <c:showBubbleSize val="0"/>
        </c:dLbls>
        <c:gapWidth val="150"/>
        <c:axId val="172846192"/>
        <c:axId val="1728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39-490C-AD35-8DDE604EB569}"/>
            </c:ext>
          </c:extLst>
        </c:ser>
        <c:dLbls>
          <c:showLegendKey val="0"/>
          <c:showVal val="0"/>
          <c:showCatName val="0"/>
          <c:showSerName val="0"/>
          <c:showPercent val="0"/>
          <c:showBubbleSize val="0"/>
        </c:dLbls>
        <c:marker val="1"/>
        <c:smooth val="0"/>
        <c:axId val="172846192"/>
        <c:axId val="172845632"/>
      </c:lineChart>
      <c:dateAx>
        <c:axId val="172846192"/>
        <c:scaling>
          <c:orientation val="minMax"/>
        </c:scaling>
        <c:delete val="1"/>
        <c:axPos val="b"/>
        <c:numFmt formatCode="ge" sourceLinked="1"/>
        <c:majorTickMark val="none"/>
        <c:minorTickMark val="none"/>
        <c:tickLblPos val="none"/>
        <c:crossAx val="172845632"/>
        <c:crosses val="autoZero"/>
        <c:auto val="1"/>
        <c:lblOffset val="100"/>
        <c:baseTimeUnit val="years"/>
      </c:dateAx>
      <c:valAx>
        <c:axId val="1728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4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D1-4F4F-B5D2-760E418D0E93}"/>
            </c:ext>
          </c:extLst>
        </c:ser>
        <c:dLbls>
          <c:showLegendKey val="0"/>
          <c:showVal val="0"/>
          <c:showCatName val="0"/>
          <c:showSerName val="0"/>
          <c:showPercent val="0"/>
          <c:showBubbleSize val="0"/>
        </c:dLbls>
        <c:gapWidth val="150"/>
        <c:axId val="44582496"/>
        <c:axId val="3029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D1-4F4F-B5D2-760E418D0E93}"/>
            </c:ext>
          </c:extLst>
        </c:ser>
        <c:dLbls>
          <c:showLegendKey val="0"/>
          <c:showVal val="0"/>
          <c:showCatName val="0"/>
          <c:showSerName val="0"/>
          <c:showPercent val="0"/>
          <c:showBubbleSize val="0"/>
        </c:dLbls>
        <c:marker val="1"/>
        <c:smooth val="0"/>
        <c:axId val="44582496"/>
        <c:axId val="302971680"/>
      </c:lineChart>
      <c:dateAx>
        <c:axId val="44582496"/>
        <c:scaling>
          <c:orientation val="minMax"/>
        </c:scaling>
        <c:delete val="1"/>
        <c:axPos val="b"/>
        <c:numFmt formatCode="ge" sourceLinked="1"/>
        <c:majorTickMark val="none"/>
        <c:minorTickMark val="none"/>
        <c:tickLblPos val="none"/>
        <c:crossAx val="302971680"/>
        <c:crosses val="autoZero"/>
        <c:auto val="1"/>
        <c:lblOffset val="100"/>
        <c:baseTimeUnit val="years"/>
      </c:dateAx>
      <c:valAx>
        <c:axId val="3029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CC-46DB-B590-C691BC6FA4CE}"/>
            </c:ext>
          </c:extLst>
        </c:ser>
        <c:dLbls>
          <c:showLegendKey val="0"/>
          <c:showVal val="0"/>
          <c:showCatName val="0"/>
          <c:showSerName val="0"/>
          <c:showPercent val="0"/>
          <c:showBubbleSize val="0"/>
        </c:dLbls>
        <c:gapWidth val="150"/>
        <c:axId val="305493232"/>
        <c:axId val="3054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CC-46DB-B590-C691BC6FA4CE}"/>
            </c:ext>
          </c:extLst>
        </c:ser>
        <c:dLbls>
          <c:showLegendKey val="0"/>
          <c:showVal val="0"/>
          <c:showCatName val="0"/>
          <c:showSerName val="0"/>
          <c:showPercent val="0"/>
          <c:showBubbleSize val="0"/>
        </c:dLbls>
        <c:marker val="1"/>
        <c:smooth val="0"/>
        <c:axId val="305493232"/>
        <c:axId val="305493792"/>
      </c:lineChart>
      <c:dateAx>
        <c:axId val="305493232"/>
        <c:scaling>
          <c:orientation val="minMax"/>
        </c:scaling>
        <c:delete val="1"/>
        <c:axPos val="b"/>
        <c:numFmt formatCode="ge" sourceLinked="1"/>
        <c:majorTickMark val="none"/>
        <c:minorTickMark val="none"/>
        <c:tickLblPos val="none"/>
        <c:crossAx val="305493792"/>
        <c:crosses val="autoZero"/>
        <c:auto val="1"/>
        <c:lblOffset val="100"/>
        <c:baseTimeUnit val="years"/>
      </c:dateAx>
      <c:valAx>
        <c:axId val="3054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9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ED-4640-8A8A-85AD5D72B912}"/>
            </c:ext>
          </c:extLst>
        </c:ser>
        <c:dLbls>
          <c:showLegendKey val="0"/>
          <c:showVal val="0"/>
          <c:showCatName val="0"/>
          <c:showSerName val="0"/>
          <c:showPercent val="0"/>
          <c:showBubbleSize val="0"/>
        </c:dLbls>
        <c:gapWidth val="150"/>
        <c:axId val="305497152"/>
        <c:axId val="30549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ED-4640-8A8A-85AD5D72B912}"/>
            </c:ext>
          </c:extLst>
        </c:ser>
        <c:dLbls>
          <c:showLegendKey val="0"/>
          <c:showVal val="0"/>
          <c:showCatName val="0"/>
          <c:showSerName val="0"/>
          <c:showPercent val="0"/>
          <c:showBubbleSize val="0"/>
        </c:dLbls>
        <c:marker val="1"/>
        <c:smooth val="0"/>
        <c:axId val="305497152"/>
        <c:axId val="305497712"/>
      </c:lineChart>
      <c:dateAx>
        <c:axId val="305497152"/>
        <c:scaling>
          <c:orientation val="minMax"/>
        </c:scaling>
        <c:delete val="1"/>
        <c:axPos val="b"/>
        <c:numFmt formatCode="ge" sourceLinked="1"/>
        <c:majorTickMark val="none"/>
        <c:minorTickMark val="none"/>
        <c:tickLblPos val="none"/>
        <c:crossAx val="305497712"/>
        <c:crosses val="autoZero"/>
        <c:auto val="1"/>
        <c:lblOffset val="100"/>
        <c:baseTimeUnit val="years"/>
      </c:dateAx>
      <c:valAx>
        <c:axId val="30549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BD-4C84-B379-98F7286776AD}"/>
            </c:ext>
          </c:extLst>
        </c:ser>
        <c:dLbls>
          <c:showLegendKey val="0"/>
          <c:showVal val="0"/>
          <c:showCatName val="0"/>
          <c:showSerName val="0"/>
          <c:showPercent val="0"/>
          <c:showBubbleSize val="0"/>
        </c:dLbls>
        <c:gapWidth val="150"/>
        <c:axId val="306652672"/>
        <c:axId val="30665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BD-4C84-B379-98F7286776AD}"/>
            </c:ext>
          </c:extLst>
        </c:ser>
        <c:dLbls>
          <c:showLegendKey val="0"/>
          <c:showVal val="0"/>
          <c:showCatName val="0"/>
          <c:showSerName val="0"/>
          <c:showPercent val="0"/>
          <c:showBubbleSize val="0"/>
        </c:dLbls>
        <c:marker val="1"/>
        <c:smooth val="0"/>
        <c:axId val="306652672"/>
        <c:axId val="306653232"/>
      </c:lineChart>
      <c:dateAx>
        <c:axId val="306652672"/>
        <c:scaling>
          <c:orientation val="minMax"/>
        </c:scaling>
        <c:delete val="1"/>
        <c:axPos val="b"/>
        <c:numFmt formatCode="ge" sourceLinked="1"/>
        <c:majorTickMark val="none"/>
        <c:minorTickMark val="none"/>
        <c:tickLblPos val="none"/>
        <c:crossAx val="306653232"/>
        <c:crosses val="autoZero"/>
        <c:auto val="1"/>
        <c:lblOffset val="100"/>
        <c:baseTimeUnit val="years"/>
      </c:dateAx>
      <c:valAx>
        <c:axId val="30665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714.32</c:v>
                </c:pt>
                <c:pt idx="4" formatCode="#,##0.00;&quot;△&quot;#,##0.00;&quot;-&quot;">
                  <c:v>635.46</c:v>
                </c:pt>
              </c:numCache>
            </c:numRef>
          </c:val>
          <c:extLst xmlns:c16r2="http://schemas.microsoft.com/office/drawing/2015/06/chart">
            <c:ext xmlns:c16="http://schemas.microsoft.com/office/drawing/2014/chart" uri="{C3380CC4-5D6E-409C-BE32-E72D297353CC}">
              <c16:uniqueId val="{00000000-5CD5-430D-85BC-F3F2134A79A4}"/>
            </c:ext>
          </c:extLst>
        </c:ser>
        <c:dLbls>
          <c:showLegendKey val="0"/>
          <c:showVal val="0"/>
          <c:showCatName val="0"/>
          <c:showSerName val="0"/>
          <c:showPercent val="0"/>
          <c:showBubbleSize val="0"/>
        </c:dLbls>
        <c:gapWidth val="150"/>
        <c:axId val="306656592"/>
        <c:axId val="3066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xmlns:c16r2="http://schemas.microsoft.com/office/drawing/2015/06/chart">
            <c:ext xmlns:c16="http://schemas.microsoft.com/office/drawing/2014/chart" uri="{C3380CC4-5D6E-409C-BE32-E72D297353CC}">
              <c16:uniqueId val="{00000001-5CD5-430D-85BC-F3F2134A79A4}"/>
            </c:ext>
          </c:extLst>
        </c:ser>
        <c:dLbls>
          <c:showLegendKey val="0"/>
          <c:showVal val="0"/>
          <c:showCatName val="0"/>
          <c:showSerName val="0"/>
          <c:showPercent val="0"/>
          <c:showBubbleSize val="0"/>
        </c:dLbls>
        <c:marker val="1"/>
        <c:smooth val="0"/>
        <c:axId val="306656592"/>
        <c:axId val="306657152"/>
      </c:lineChart>
      <c:dateAx>
        <c:axId val="306656592"/>
        <c:scaling>
          <c:orientation val="minMax"/>
        </c:scaling>
        <c:delete val="1"/>
        <c:axPos val="b"/>
        <c:numFmt formatCode="ge" sourceLinked="1"/>
        <c:majorTickMark val="none"/>
        <c:minorTickMark val="none"/>
        <c:tickLblPos val="none"/>
        <c:crossAx val="306657152"/>
        <c:crosses val="autoZero"/>
        <c:auto val="1"/>
        <c:lblOffset val="100"/>
        <c:baseTimeUnit val="years"/>
      </c:dateAx>
      <c:valAx>
        <c:axId val="3066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65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60.81</c:v>
                </c:pt>
                <c:pt idx="1">
                  <c:v>65.42</c:v>
                </c:pt>
                <c:pt idx="2">
                  <c:v>65.25</c:v>
                </c:pt>
                <c:pt idx="3">
                  <c:v>66.150000000000006</c:v>
                </c:pt>
                <c:pt idx="4">
                  <c:v>70.19</c:v>
                </c:pt>
              </c:numCache>
            </c:numRef>
          </c:val>
          <c:extLst xmlns:c16r2="http://schemas.microsoft.com/office/drawing/2015/06/chart">
            <c:ext xmlns:c16="http://schemas.microsoft.com/office/drawing/2014/chart" uri="{C3380CC4-5D6E-409C-BE32-E72D297353CC}">
              <c16:uniqueId val="{00000000-96A0-4872-A31E-E4E850508B9A}"/>
            </c:ext>
          </c:extLst>
        </c:ser>
        <c:dLbls>
          <c:showLegendKey val="0"/>
          <c:showVal val="0"/>
          <c:showCatName val="0"/>
          <c:showSerName val="0"/>
          <c:showPercent val="0"/>
          <c:showBubbleSize val="0"/>
        </c:dLbls>
        <c:gapWidth val="150"/>
        <c:axId val="307168224"/>
        <c:axId val="30716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xmlns:c16r2="http://schemas.microsoft.com/office/drawing/2015/06/chart">
            <c:ext xmlns:c16="http://schemas.microsoft.com/office/drawing/2014/chart" uri="{C3380CC4-5D6E-409C-BE32-E72D297353CC}">
              <c16:uniqueId val="{00000001-96A0-4872-A31E-E4E850508B9A}"/>
            </c:ext>
          </c:extLst>
        </c:ser>
        <c:dLbls>
          <c:showLegendKey val="0"/>
          <c:showVal val="0"/>
          <c:showCatName val="0"/>
          <c:showSerName val="0"/>
          <c:showPercent val="0"/>
          <c:showBubbleSize val="0"/>
        </c:dLbls>
        <c:marker val="1"/>
        <c:smooth val="0"/>
        <c:axId val="307168224"/>
        <c:axId val="307168784"/>
      </c:lineChart>
      <c:dateAx>
        <c:axId val="307168224"/>
        <c:scaling>
          <c:orientation val="minMax"/>
        </c:scaling>
        <c:delete val="1"/>
        <c:axPos val="b"/>
        <c:numFmt formatCode="ge" sourceLinked="1"/>
        <c:majorTickMark val="none"/>
        <c:minorTickMark val="none"/>
        <c:tickLblPos val="none"/>
        <c:crossAx val="307168784"/>
        <c:crosses val="autoZero"/>
        <c:auto val="1"/>
        <c:lblOffset val="100"/>
        <c:baseTimeUnit val="years"/>
      </c:dateAx>
      <c:valAx>
        <c:axId val="30716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D0C5-4E3E-B0CD-2DF0519C0EB9}"/>
            </c:ext>
          </c:extLst>
        </c:ser>
        <c:dLbls>
          <c:showLegendKey val="0"/>
          <c:showVal val="0"/>
          <c:showCatName val="0"/>
          <c:showSerName val="0"/>
          <c:showPercent val="0"/>
          <c:showBubbleSize val="0"/>
        </c:dLbls>
        <c:gapWidth val="150"/>
        <c:axId val="307178448"/>
        <c:axId val="3071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xmlns:c16r2="http://schemas.microsoft.com/office/drawing/2015/06/chart">
            <c:ext xmlns:c16="http://schemas.microsoft.com/office/drawing/2014/chart" uri="{C3380CC4-5D6E-409C-BE32-E72D297353CC}">
              <c16:uniqueId val="{00000001-D0C5-4E3E-B0CD-2DF0519C0EB9}"/>
            </c:ext>
          </c:extLst>
        </c:ser>
        <c:dLbls>
          <c:showLegendKey val="0"/>
          <c:showVal val="0"/>
          <c:showCatName val="0"/>
          <c:showSerName val="0"/>
          <c:showPercent val="0"/>
          <c:showBubbleSize val="0"/>
        </c:dLbls>
        <c:marker val="1"/>
        <c:smooth val="0"/>
        <c:axId val="307178448"/>
        <c:axId val="307179008"/>
      </c:lineChart>
      <c:dateAx>
        <c:axId val="307178448"/>
        <c:scaling>
          <c:orientation val="minMax"/>
        </c:scaling>
        <c:delete val="1"/>
        <c:axPos val="b"/>
        <c:numFmt formatCode="ge" sourceLinked="1"/>
        <c:majorTickMark val="none"/>
        <c:minorTickMark val="none"/>
        <c:tickLblPos val="none"/>
        <c:crossAx val="307179008"/>
        <c:crosses val="autoZero"/>
        <c:auto val="1"/>
        <c:lblOffset val="100"/>
        <c:baseTimeUnit val="years"/>
      </c:dateAx>
      <c:valAx>
        <c:axId val="3071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7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小鹿野町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11968</v>
      </c>
      <c r="AM8" s="66"/>
      <c r="AN8" s="66"/>
      <c r="AO8" s="66"/>
      <c r="AP8" s="66"/>
      <c r="AQ8" s="66"/>
      <c r="AR8" s="66"/>
      <c r="AS8" s="66"/>
      <c r="AT8" s="65">
        <f>データ!T6</f>
        <v>171.26</v>
      </c>
      <c r="AU8" s="65"/>
      <c r="AV8" s="65"/>
      <c r="AW8" s="65"/>
      <c r="AX8" s="65"/>
      <c r="AY8" s="65"/>
      <c r="AZ8" s="65"/>
      <c r="BA8" s="65"/>
      <c r="BB8" s="65">
        <f>データ!U6</f>
        <v>69.88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27.92</v>
      </c>
      <c r="Q10" s="65"/>
      <c r="R10" s="65"/>
      <c r="S10" s="65"/>
      <c r="T10" s="65"/>
      <c r="U10" s="65"/>
      <c r="V10" s="65"/>
      <c r="W10" s="65">
        <f>データ!Q6</f>
        <v>100</v>
      </c>
      <c r="X10" s="65"/>
      <c r="Y10" s="65"/>
      <c r="Z10" s="65"/>
      <c r="AA10" s="65"/>
      <c r="AB10" s="65"/>
      <c r="AC10" s="65"/>
      <c r="AD10" s="66">
        <f>データ!R6</f>
        <v>2056</v>
      </c>
      <c r="AE10" s="66"/>
      <c r="AF10" s="66"/>
      <c r="AG10" s="66"/>
      <c r="AH10" s="66"/>
      <c r="AI10" s="66"/>
      <c r="AJ10" s="66"/>
      <c r="AK10" s="2"/>
      <c r="AL10" s="66">
        <f>データ!V6</f>
        <v>3322</v>
      </c>
      <c r="AM10" s="66"/>
      <c r="AN10" s="66"/>
      <c r="AO10" s="66"/>
      <c r="AP10" s="66"/>
      <c r="AQ10" s="66"/>
      <c r="AR10" s="66"/>
      <c r="AS10" s="66"/>
      <c r="AT10" s="65">
        <f>データ!W6</f>
        <v>1712.6</v>
      </c>
      <c r="AU10" s="65"/>
      <c r="AV10" s="65"/>
      <c r="AW10" s="65"/>
      <c r="AX10" s="65"/>
      <c r="AY10" s="65"/>
      <c r="AZ10" s="65"/>
      <c r="BA10" s="65"/>
      <c r="BB10" s="65">
        <f>データ!X6</f>
        <v>1.94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pC3kj9GoJzXdW4VoFKJ8b7tvdDY7R0sF5y5r9DkgqcecbXzVvaoLI6eSefjZratz+4btIYtwrIknu5HRe1VREg==" saltValue="hQdAFLRRGBdEI/rT3eaCE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113654</v>
      </c>
      <c r="D6" s="32">
        <f t="shared" si="3"/>
        <v>47</v>
      </c>
      <c r="E6" s="32">
        <f t="shared" si="3"/>
        <v>18</v>
      </c>
      <c r="F6" s="32">
        <f t="shared" si="3"/>
        <v>0</v>
      </c>
      <c r="G6" s="32">
        <f t="shared" si="3"/>
        <v>0</v>
      </c>
      <c r="H6" s="32" t="str">
        <f t="shared" si="3"/>
        <v>埼玉県　小鹿野町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27.92</v>
      </c>
      <c r="Q6" s="33">
        <f t="shared" si="3"/>
        <v>100</v>
      </c>
      <c r="R6" s="33">
        <f t="shared" si="3"/>
        <v>2056</v>
      </c>
      <c r="S6" s="33">
        <f t="shared" si="3"/>
        <v>11968</v>
      </c>
      <c r="T6" s="33">
        <f t="shared" si="3"/>
        <v>171.26</v>
      </c>
      <c r="U6" s="33">
        <f t="shared" si="3"/>
        <v>69.88</v>
      </c>
      <c r="V6" s="33">
        <f t="shared" si="3"/>
        <v>3322</v>
      </c>
      <c r="W6" s="33">
        <f t="shared" si="3"/>
        <v>1712.6</v>
      </c>
      <c r="X6" s="33">
        <f t="shared" si="3"/>
        <v>1.94</v>
      </c>
      <c r="Y6" s="34">
        <f>IF(Y7="",NA(),Y7)</f>
        <v>108.72</v>
      </c>
      <c r="Z6" s="34">
        <f t="shared" ref="Z6:AH6" si="4">IF(Z7="",NA(),Z7)</f>
        <v>95.36</v>
      </c>
      <c r="AA6" s="34">
        <f t="shared" si="4"/>
        <v>102.22</v>
      </c>
      <c r="AB6" s="34">
        <f t="shared" si="4"/>
        <v>104.61</v>
      </c>
      <c r="AC6" s="34">
        <f t="shared" si="4"/>
        <v>88.97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714.32</v>
      </c>
      <c r="BJ6" s="34">
        <f t="shared" si="7"/>
        <v>635.46</v>
      </c>
      <c r="BK6" s="34">
        <f t="shared" si="7"/>
        <v>446.63</v>
      </c>
      <c r="BL6" s="34">
        <f t="shared" si="7"/>
        <v>416.91</v>
      </c>
      <c r="BM6" s="34">
        <f t="shared" si="7"/>
        <v>392.19</v>
      </c>
      <c r="BN6" s="34">
        <f t="shared" si="7"/>
        <v>248.44</v>
      </c>
      <c r="BO6" s="34">
        <f t="shared" si="7"/>
        <v>244.85</v>
      </c>
      <c r="BP6" s="33" t="str">
        <f>IF(BP7="","",IF(BP7="-","【-】","【"&amp;SUBSTITUTE(TEXT(BP7,"#,##0.00"),"-","△")&amp;"】"))</f>
        <v>【329.28】</v>
      </c>
      <c r="BQ6" s="34">
        <f>IF(BQ7="",NA(),BQ7)</f>
        <v>60.81</v>
      </c>
      <c r="BR6" s="34">
        <f t="shared" ref="BR6:BZ6" si="8">IF(BR7="",NA(),BR7)</f>
        <v>65.42</v>
      </c>
      <c r="BS6" s="34">
        <f t="shared" si="8"/>
        <v>65.25</v>
      </c>
      <c r="BT6" s="34">
        <f t="shared" si="8"/>
        <v>66.150000000000006</v>
      </c>
      <c r="BU6" s="34">
        <f t="shared" si="8"/>
        <v>70.19</v>
      </c>
      <c r="BV6" s="34">
        <f t="shared" si="8"/>
        <v>58.53</v>
      </c>
      <c r="BW6" s="34">
        <f t="shared" si="8"/>
        <v>57.93</v>
      </c>
      <c r="BX6" s="34">
        <f t="shared" si="8"/>
        <v>57.03</v>
      </c>
      <c r="BY6" s="34">
        <f t="shared" si="8"/>
        <v>66.73</v>
      </c>
      <c r="BZ6" s="34">
        <f t="shared" si="8"/>
        <v>64.78</v>
      </c>
      <c r="CA6" s="33" t="str">
        <f>IF(CA7="","",IF(CA7="-","【-】","【"&amp;SUBSTITUTE(TEXT(CA7,"#,##0.00"),"-","△")&amp;"】"))</f>
        <v>【60.55】</v>
      </c>
      <c r="CB6" s="34">
        <f>IF(CB7="",NA(),CB7)</f>
        <v>150</v>
      </c>
      <c r="CC6" s="34">
        <f t="shared" ref="CC6:CK6" si="9">IF(CC7="",NA(),CC7)</f>
        <v>150</v>
      </c>
      <c r="CD6" s="34">
        <f t="shared" si="9"/>
        <v>150</v>
      </c>
      <c r="CE6" s="34">
        <f t="shared" si="9"/>
        <v>150</v>
      </c>
      <c r="CF6" s="34">
        <f t="shared" si="9"/>
        <v>150</v>
      </c>
      <c r="CG6" s="34">
        <f t="shared" si="9"/>
        <v>266.57</v>
      </c>
      <c r="CH6" s="34">
        <f t="shared" si="9"/>
        <v>276.93</v>
      </c>
      <c r="CI6" s="34">
        <f t="shared" si="9"/>
        <v>283.73</v>
      </c>
      <c r="CJ6" s="34">
        <f t="shared" si="9"/>
        <v>241.29</v>
      </c>
      <c r="CK6" s="34">
        <f t="shared" si="9"/>
        <v>250.21</v>
      </c>
      <c r="CL6" s="33" t="str">
        <f>IF(CL7="","",IF(CL7="-","【-】","【"&amp;SUBSTITUTE(TEXT(CL7,"#,##0.00"),"-","△")&amp;"】"))</f>
        <v>【269.12】</v>
      </c>
      <c r="CM6" s="34">
        <f>IF(CM7="",NA(),CM7)</f>
        <v>52.52</v>
      </c>
      <c r="CN6" s="34">
        <f t="shared" ref="CN6:CV6" si="10">IF(CN7="",NA(),CN7)</f>
        <v>51.86</v>
      </c>
      <c r="CO6" s="34">
        <f t="shared" si="10"/>
        <v>51.43</v>
      </c>
      <c r="CP6" s="34">
        <f t="shared" si="10"/>
        <v>50.83</v>
      </c>
      <c r="CQ6" s="34">
        <f t="shared" si="10"/>
        <v>50.4</v>
      </c>
      <c r="CR6" s="34">
        <f t="shared" si="10"/>
        <v>58.06</v>
      </c>
      <c r="CS6" s="34">
        <f t="shared" si="10"/>
        <v>59.08</v>
      </c>
      <c r="CT6" s="34">
        <f t="shared" si="10"/>
        <v>58.25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113654</v>
      </c>
      <c r="D7" s="36">
        <v>47</v>
      </c>
      <c r="E7" s="36">
        <v>18</v>
      </c>
      <c r="F7" s="36">
        <v>0</v>
      </c>
      <c r="G7" s="36">
        <v>0</v>
      </c>
      <c r="H7" s="36" t="s">
        <v>111</v>
      </c>
      <c r="I7" s="36" t="s">
        <v>112</v>
      </c>
      <c r="J7" s="36" t="s">
        <v>113</v>
      </c>
      <c r="K7" s="36" t="s">
        <v>114</v>
      </c>
      <c r="L7" s="36" t="s">
        <v>115</v>
      </c>
      <c r="M7" s="36" t="s">
        <v>116</v>
      </c>
      <c r="N7" s="37" t="s">
        <v>117</v>
      </c>
      <c r="O7" s="37" t="s">
        <v>118</v>
      </c>
      <c r="P7" s="37">
        <v>27.92</v>
      </c>
      <c r="Q7" s="37">
        <v>100</v>
      </c>
      <c r="R7" s="37">
        <v>2056</v>
      </c>
      <c r="S7" s="37">
        <v>11968</v>
      </c>
      <c r="T7" s="37">
        <v>171.26</v>
      </c>
      <c r="U7" s="37">
        <v>69.88</v>
      </c>
      <c r="V7" s="37">
        <v>3322</v>
      </c>
      <c r="W7" s="37">
        <v>1712.6</v>
      </c>
      <c r="X7" s="37">
        <v>1.94</v>
      </c>
      <c r="Y7" s="37">
        <v>108.72</v>
      </c>
      <c r="Z7" s="37">
        <v>95.36</v>
      </c>
      <c r="AA7" s="37">
        <v>102.22</v>
      </c>
      <c r="AB7" s="37">
        <v>104.61</v>
      </c>
      <c r="AC7" s="37">
        <v>88.97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714.32</v>
      </c>
      <c r="BJ7" s="37">
        <v>635.46</v>
      </c>
      <c r="BK7" s="37">
        <v>446.63</v>
      </c>
      <c r="BL7" s="37">
        <v>416.91</v>
      </c>
      <c r="BM7" s="37">
        <v>392.19</v>
      </c>
      <c r="BN7" s="37">
        <v>248.44</v>
      </c>
      <c r="BO7" s="37">
        <v>244.85</v>
      </c>
      <c r="BP7" s="37">
        <v>329.28</v>
      </c>
      <c r="BQ7" s="37">
        <v>60.81</v>
      </c>
      <c r="BR7" s="37">
        <v>65.42</v>
      </c>
      <c r="BS7" s="37">
        <v>65.25</v>
      </c>
      <c r="BT7" s="37">
        <v>66.150000000000006</v>
      </c>
      <c r="BU7" s="37">
        <v>70.19</v>
      </c>
      <c r="BV7" s="37">
        <v>58.53</v>
      </c>
      <c r="BW7" s="37">
        <v>57.93</v>
      </c>
      <c r="BX7" s="37">
        <v>57.03</v>
      </c>
      <c r="BY7" s="37">
        <v>66.73</v>
      </c>
      <c r="BZ7" s="37">
        <v>64.78</v>
      </c>
      <c r="CA7" s="37">
        <v>60.55</v>
      </c>
      <c r="CB7" s="37">
        <v>150</v>
      </c>
      <c r="CC7" s="37">
        <v>150</v>
      </c>
      <c r="CD7" s="37">
        <v>150</v>
      </c>
      <c r="CE7" s="37">
        <v>150</v>
      </c>
      <c r="CF7" s="37">
        <v>150</v>
      </c>
      <c r="CG7" s="37">
        <v>266.57</v>
      </c>
      <c r="CH7" s="37">
        <v>276.93</v>
      </c>
      <c r="CI7" s="37">
        <v>283.73</v>
      </c>
      <c r="CJ7" s="37">
        <v>241.29</v>
      </c>
      <c r="CK7" s="37">
        <v>250.21</v>
      </c>
      <c r="CL7" s="37">
        <v>269.12</v>
      </c>
      <c r="CM7" s="37">
        <v>52.52</v>
      </c>
      <c r="CN7" s="37">
        <v>51.86</v>
      </c>
      <c r="CO7" s="37">
        <v>51.43</v>
      </c>
      <c r="CP7" s="37">
        <v>50.83</v>
      </c>
      <c r="CQ7" s="37">
        <v>50.4</v>
      </c>
      <c r="CR7" s="37">
        <v>58.06</v>
      </c>
      <c r="CS7" s="37">
        <v>59.08</v>
      </c>
      <c r="CT7" s="37">
        <v>58.25</v>
      </c>
      <c r="CU7" s="37">
        <v>61.94</v>
      </c>
      <c r="CV7" s="37">
        <v>61.79</v>
      </c>
      <c r="CW7" s="37">
        <v>59.35</v>
      </c>
      <c r="CX7" s="37">
        <v>100</v>
      </c>
      <c r="CY7" s="37">
        <v>100</v>
      </c>
      <c r="CZ7" s="37">
        <v>100</v>
      </c>
      <c r="DA7" s="37">
        <v>100</v>
      </c>
      <c r="DB7" s="37">
        <v>100</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浅見　幸宏</cp:lastModifiedBy>
  <cp:lastPrinted>2019-01-22T02:41:19Z</cp:lastPrinted>
  <dcterms:created xsi:type="dcterms:W3CDTF">2018-12-03T09:39:12Z</dcterms:created>
  <dcterms:modified xsi:type="dcterms:W3CDTF">2019-01-22T02:49:15Z</dcterms:modified>
  <cp:category/>
</cp:coreProperties>
</file>