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下水道\03 下水道事業\27 地方公営企業\H30\H30　地方公営企業経営比較分析表\"/>
    </mc:Choice>
  </mc:AlternateContent>
  <workbookProtection workbookAlgorithmName="SHA-512" workbookHashValue="Anu1a2Ea/M+wQZHSPKM8NTnNKONc9rZfIrqdnIqWkloIIX2wbWLL4LIKhYcP8NhiUdfenRpZcXcr1A8c4duL3Q==" workbookSaltValue="rEA+jWl45BM8lIq68JX6EA==" workbookSpinCount="100000" lockStructure="1"/>
  <bookViews>
    <workbookView xWindow="0" yWindow="0" windowWidth="20490" windowHeight="76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<sst xmlns="http://schemas.openxmlformats.org/spreadsheetml/2006/main" count="262" uniqueCount="126">
  <si>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</si>
  <si>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</si>
  <si>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</si>
  <si>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</si>
  <si>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</si>
  <si>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</si>
  <si>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</si>
  <si>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</si>
  <si>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</si>
  <si>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</si>
  <si>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</si>
  <si>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</si>
  <si>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</si>
  <si>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</si>
  <si>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</si>
  <si>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</si>
  <si>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</si>
  <si>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</si>
  <si>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</si>
  <si>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</si>
  <si>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</si>
  <si>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</si>
  <si>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</si>
  <si>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</si>
  <si>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</si>
  <si>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</si>
  <si>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</si>
  <si>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</si>
  <si>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</si>
  <si>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</si>
  <si>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</si>
  <si>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</si>
  <si>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</si>
  <si>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</si>
  <si>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</si>
  <si>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</si>
  <si>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</si>
  <si>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</si>
  <si>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</si>
  <si>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</si>
  <si>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</si>
  <si>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</si>
  <si>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</si>
  <si>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</si>
  <si>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</si>
  <si>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</si>
  <si>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</si>
  <si>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</si>
  <si>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</si>
  <si>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</si>
  <si>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</si>
  <si>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</si>
  <si>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</si>
  <si>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</si>
  <si>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</si>
  <si>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</si>
  <si>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</si>
  <si>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</si>
  <si>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</si>
  <si>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</si>
  <si>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</si>
  <si>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</si>
  <si>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</si>
  <si>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</si>
  <si>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</si>
  <si>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</si>
  <si>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</si>
  <si>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</si>
  <si>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</si>
  <si>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</si>
  <si>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</si>
  <si>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</si>
  <si>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</si>
  <si>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</si>
  <si>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</si>
  <si>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</si>
  <si>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</si>
  <si>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</si>
  <si>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</si>
  <si>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</si>
  <si>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</si>
  <si>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</si>
  <si>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</si>
  <si>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</si>
  <si>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</si>
  <si>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</si>
  <si>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</si>
  <si>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</si>
  <si>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</si>
  <si>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</si>
  <si>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</si>
  <si>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</si>
  <si>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</si>
  <si>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</si>
  <si>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</si>
  <si>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</si>
  <si>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</si>
  <si>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</si>
  <si>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</si>
  <si>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</si>
  <si>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</si>
  <si>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</si>
  <si>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</si>
  <si>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</si>
  <si>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</si>
  <si>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</si>
  <si>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</si>
  <si>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</si>
  <si>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</si>
  <si>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</si>
  <si>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横瀬町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</si>
  <si>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</si>
  <si>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</si>
  <si>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</si>
  <si>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</si>
  <si>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</si>
  <si>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</si>
  <si>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</si>
  <si>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</si>
  <si>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</si>
  <si>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</si>
  <si>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</si>
  <si>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</si>
  <si>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①収益的収支比率、⑤経費回収率
　収益的収支比率は88.99％で赤字を示している。また、総収益のうち料金収入以外が56.51％を占めている。
　経費回収率は、使用料で回収すべき経費を、どの程度賄えているかを表した指標であり、類似団体平均値と比較して低い値を示しているが、経年での比較では改善傾向がみられている。今後もホームページや町広報誌への掲載、戸別訪問等により事業の啓発を積極的行い整備基数を増やすことで使用料収入を増加させつつ、維持管理費用の削減方法等を検討していく必要がある。
④企業債残高対事業規模比率
　企業債残高対事業規模比率（料金収入に対する地方債残高の割合であり、地方債残高の規模を表す指標）は842.52％で、類似団体平均値の407.42％と比較して高い値を示している。
⑥汚水処理原価
　汚水処理原価は、有収水量１㎥あたりの汚水処理に要する費用を表した指標であり、類似団体平均値と比較して若干高い値を示している。今後も効率的な維持管理方法を検討していく。
⑦施設利用率、⑧水洗化率
　施設利用率及び水洗化率は、類似団体と比較して高い値を示している。
　設置後直ちに使用できるという合併処理浄化槽の特性により施設利用率及び水洗化率が高い数値を示している。今後もホームページや町広報誌への掲載、戸別訪問等により事業の啓発を積極的行い整備基数を増やしていく。</t>
    <rPh sb="10" eb="12">
      <t>ケイヒ</t>
    </rPh>
    <rPh sb="12" eb="15">
      <t>カイシュウリツ</t>
    </rPh>
    <rPh sb="17" eb="20">
      <t>シュウエキテキ</t>
    </rPh>
    <rPh sb="20" eb="22">
      <t>シュウシ</t>
    </rPh>
    <rPh sb="22" eb="24">
      <t>ヒリツ</t>
    </rPh>
    <rPh sb="32" eb="34">
      <t>アカジ</t>
    </rPh>
    <rPh sb="35" eb="36">
      <t>シメ</t>
    </rPh>
    <rPh sb="44" eb="47">
      <t>ソウシュウエキ</t>
    </rPh>
    <rPh sb="50" eb="52">
      <t>リョウキン</t>
    </rPh>
    <rPh sb="52" eb="54">
      <t>シュウニュウ</t>
    </rPh>
    <rPh sb="54" eb="56">
      <t>イガイ</t>
    </rPh>
    <rPh sb="64" eb="65">
      <t>シ</t>
    </rPh>
    <rPh sb="79" eb="82">
      <t>シヨウリョウ</t>
    </rPh>
    <rPh sb="83" eb="85">
      <t>カイシュウ</t>
    </rPh>
    <rPh sb="88" eb="90">
      <t>ケイヒ</t>
    </rPh>
    <rPh sb="94" eb="96">
      <t>テイド</t>
    </rPh>
    <rPh sb="96" eb="97">
      <t>マカナ</t>
    </rPh>
    <rPh sb="103" eb="104">
      <t>アラワ</t>
    </rPh>
    <rPh sb="106" eb="108">
      <t>シヒョウ</t>
    </rPh>
    <rPh sb="116" eb="119">
      <t>ヘイキンチ</t>
    </rPh>
    <rPh sb="135" eb="137">
      <t>ケイネン</t>
    </rPh>
    <rPh sb="139" eb="141">
      <t>ヒカク</t>
    </rPh>
    <rPh sb="143" eb="145">
      <t>カイゼン</t>
    </rPh>
    <rPh sb="145" eb="147">
      <t>ケイコウ</t>
    </rPh>
    <rPh sb="165" eb="166">
      <t>マチ</t>
    </rPh>
    <rPh sb="166" eb="169">
      <t>コウホウシ</t>
    </rPh>
    <rPh sb="171" eb="173">
      <t>ケイサイ</t>
    </rPh>
    <rPh sb="174" eb="176">
      <t>コベツ</t>
    </rPh>
    <rPh sb="176" eb="178">
      <t>ホウモン</t>
    </rPh>
    <rPh sb="178" eb="179">
      <t>トウ</t>
    </rPh>
    <rPh sb="188" eb="191">
      <t>セッキョクテキ</t>
    </rPh>
    <rPh sb="193" eb="195">
      <t>セイビ</t>
    </rPh>
    <rPh sb="198" eb="199">
      <t>フ</t>
    </rPh>
    <rPh sb="204" eb="207">
      <t>シヨウリョウ</t>
    </rPh>
    <rPh sb="207" eb="209">
      <t>シュウニュウ</t>
    </rPh>
    <rPh sb="217" eb="219">
      <t>イジ</t>
    </rPh>
    <rPh sb="219" eb="221">
      <t>カンリ</t>
    </rPh>
    <rPh sb="221" eb="223">
      <t>ヒヨウ</t>
    </rPh>
    <rPh sb="224" eb="226">
      <t>サクゲン</t>
    </rPh>
    <rPh sb="226" eb="228">
      <t>ホウホウ</t>
    </rPh>
    <rPh sb="228" eb="229">
      <t>トウ</t>
    </rPh>
    <rPh sb="230" eb="232">
      <t>ケントウ</t>
    </rPh>
    <rPh sb="236" eb="238">
      <t>ヒツヨウ</t>
    </rPh>
    <rPh sb="250" eb="251">
      <t>タイ</t>
    </rPh>
    <rPh sb="264" eb="265">
      <t>タイ</t>
    </rPh>
    <rPh sb="286" eb="288">
      <t>ワリアイ</t>
    </rPh>
    <rPh sb="292" eb="295">
      <t>チホウサイ</t>
    </rPh>
    <rPh sb="295" eb="297">
      <t>ザンダカ</t>
    </rPh>
    <rPh sb="301" eb="302">
      <t>アラワ</t>
    </rPh>
    <rPh sb="303" eb="305">
      <t>シヒョウ</t>
    </rPh>
    <rPh sb="320" eb="323">
      <t>ヘイキンチ</t>
    </rPh>
    <rPh sb="336" eb="337">
      <t>タカ</t>
    </rPh>
    <rPh sb="338" eb="339">
      <t>アタイ</t>
    </rPh>
    <rPh sb="340" eb="341">
      <t>シメ</t>
    </rPh>
    <rPh sb="357" eb="359">
      <t>オスイ</t>
    </rPh>
    <rPh sb="359" eb="361">
      <t>ショリ</t>
    </rPh>
    <rPh sb="361" eb="363">
      <t>ゲンカ</t>
    </rPh>
    <rPh sb="365" eb="367">
      <t>ユウシュウ</t>
    </rPh>
    <rPh sb="367" eb="369">
      <t>スイリョウ</t>
    </rPh>
    <rPh sb="375" eb="377">
      <t>オスイ</t>
    </rPh>
    <rPh sb="377" eb="379">
      <t>ショリ</t>
    </rPh>
    <rPh sb="380" eb="381">
      <t>ヨウ</t>
    </rPh>
    <rPh sb="383" eb="385">
      <t>ヒヨウ</t>
    </rPh>
    <rPh sb="386" eb="387">
      <t>アラワ</t>
    </rPh>
    <rPh sb="389" eb="391">
      <t>シヒョウ</t>
    </rPh>
    <rPh sb="399" eb="402">
      <t>ヘイキンチ</t>
    </rPh>
    <rPh sb="407" eb="409">
      <t>ジャッカン</t>
    </rPh>
    <rPh sb="409" eb="410">
      <t>タカ</t>
    </rPh>
    <rPh sb="411" eb="412">
      <t>アタイ</t>
    </rPh>
    <rPh sb="413" eb="414">
      <t>シメ</t>
    </rPh>
    <rPh sb="419" eb="421">
      <t>コンゴ</t>
    </rPh>
    <rPh sb="422" eb="425">
      <t>コウリツテキ</t>
    </rPh>
    <rPh sb="426" eb="428">
      <t>イジ</t>
    </rPh>
    <rPh sb="428" eb="430">
      <t>カンリ</t>
    </rPh>
    <rPh sb="430" eb="432">
      <t>ホウホウ</t>
    </rPh>
    <rPh sb="433" eb="435">
      <t>ケントウ</t>
    </rPh>
    <rPh sb="461" eb="462">
      <t>オヨ</t>
    </rPh>
    <rPh sb="463" eb="466">
      <t>スイセンカ</t>
    </rPh>
    <rPh sb="466" eb="467">
      <t>リツ</t>
    </rPh>
    <rPh sb="469" eb="471">
      <t>ルイジ</t>
    </rPh>
    <rPh sb="471" eb="473">
      <t>ダンタイ</t>
    </rPh>
    <rPh sb="474" eb="476">
      <t>ヒカク</t>
    </rPh>
    <rPh sb="478" eb="479">
      <t>タカ</t>
    </rPh>
    <rPh sb="480" eb="481">
      <t>アタイ</t>
    </rPh>
    <rPh sb="482" eb="483">
      <t>シメ</t>
    </rPh>
    <rPh sb="490" eb="492">
      <t>セッチ</t>
    </rPh>
    <rPh sb="504" eb="506">
      <t>ガッペイ</t>
    </rPh>
    <rPh sb="506" eb="508">
      <t>ショリ</t>
    </rPh>
    <rPh sb="508" eb="511">
      <t>ジョウカソウ</t>
    </rPh>
    <rPh sb="529" eb="530">
      <t>タカ</t>
    </rPh>
    <rPh sb="531" eb="533">
      <t>スウチ</t>
    </rPh>
    <rPh sb="534" eb="535">
      <t>シメ</t>
    </rPh>
    <rPh sb="550" eb="551">
      <t>マチ</t>
    </rPh>
    <rPh sb="583" eb="584">
      <t>フ</t>
    </rPh>
    <phoneticPr fontId="4"/>
  </si>
  <si>
    <t>　当町の浄化槽設置管理事業は、下水道全体計画区域を除いた区域において合併処理浄化槽を設置、維持管理するもので、生活排水による公共用水域の水質汚濁を防止し、併せて生活環境の保全及び地域公衆衛生の向上を図るため必要不可欠な事業である。
　平成29年度末時点で当事業で管理している浄化槽は92基となっており、年間約20基ずつ増加している。使用料収入は、設置人槽に応じた定額制のため、設置基数に比例して増加しており、経費回収率は若干の改善傾向が見られる。
　維持管理については、保守点検及び清掃を業者委託して実施しており、各浄化槽の使用状況に応じた作業が必要となることや法定点検に要する費用もあるため一概に経費削減を図ることが難しい面もある。
　今後も社会情勢の変化や財政状況に応じて使用料収入の確保方法や効率的な維持管理方法を検討しつつ安定した経営をしていく。</t>
    <rPh sb="1" eb="3">
      <t>トウチョウ</t>
    </rPh>
    <rPh sb="4" eb="7">
      <t>ジョウカソウ</t>
    </rPh>
    <rPh sb="7" eb="9">
      <t>セッチ</t>
    </rPh>
    <rPh sb="9" eb="11">
      <t>カンリ</t>
    </rPh>
    <rPh sb="11" eb="13">
      <t>ジギョウ</t>
    </rPh>
    <rPh sb="18" eb="20">
      <t>ゼンタイ</t>
    </rPh>
    <rPh sb="20" eb="22">
      <t>ケイカク</t>
    </rPh>
    <rPh sb="34" eb="36">
      <t>ガッペイ</t>
    </rPh>
    <rPh sb="36" eb="38">
      <t>ショリ</t>
    </rPh>
    <rPh sb="38" eb="41">
      <t>ジョウカソウ</t>
    </rPh>
    <rPh sb="42" eb="44">
      <t>セッチ</t>
    </rPh>
    <rPh sb="45" eb="47">
      <t>イジ</t>
    </rPh>
    <rPh sb="47" eb="49">
      <t>カンリ</t>
    </rPh>
    <rPh sb="55" eb="57">
      <t>セイカツ</t>
    </rPh>
    <rPh sb="57" eb="59">
      <t>ハイスイ</t>
    </rPh>
    <rPh sb="62" eb="65">
      <t>コウキョウヨウ</t>
    </rPh>
    <rPh sb="65" eb="67">
      <t>スイイキ</t>
    </rPh>
    <rPh sb="68" eb="70">
      <t>スイシツ</t>
    </rPh>
    <rPh sb="70" eb="72">
      <t>オダク</t>
    </rPh>
    <rPh sb="73" eb="75">
      <t>ボウシ</t>
    </rPh>
    <rPh sb="77" eb="78">
      <t>アワ</t>
    </rPh>
    <rPh sb="80" eb="82">
      <t>セイカツ</t>
    </rPh>
    <rPh sb="82" eb="84">
      <t>カンキョウ</t>
    </rPh>
    <rPh sb="85" eb="87">
      <t>ホゼン</t>
    </rPh>
    <rPh sb="87" eb="88">
      <t>オヨ</t>
    </rPh>
    <rPh sb="89" eb="91">
      <t>チイキ</t>
    </rPh>
    <rPh sb="91" eb="93">
      <t>コウシュウ</t>
    </rPh>
    <rPh sb="93" eb="95">
      <t>エイセイ</t>
    </rPh>
    <rPh sb="96" eb="98">
      <t>コウジョウ</t>
    </rPh>
    <rPh sb="99" eb="100">
      <t>ハカ</t>
    </rPh>
    <rPh sb="103" eb="105">
      <t>ヒツヨウ</t>
    </rPh>
    <rPh sb="105" eb="108">
      <t>フカケツ</t>
    </rPh>
    <rPh sb="117" eb="119">
      <t>ヘイセイ</t>
    </rPh>
    <rPh sb="121" eb="123">
      <t>ネンド</t>
    </rPh>
    <rPh sb="123" eb="124">
      <t>マツ</t>
    </rPh>
    <rPh sb="127" eb="128">
      <t>トウ</t>
    </rPh>
    <rPh sb="128" eb="130">
      <t>ジギョウ</t>
    </rPh>
    <rPh sb="131" eb="133">
      <t>カンリ</t>
    </rPh>
    <rPh sb="137" eb="140">
      <t>ジョウカソウ</t>
    </rPh>
    <rPh sb="143" eb="144">
      <t>キ</t>
    </rPh>
    <rPh sb="153" eb="154">
      <t>ヤク</t>
    </rPh>
    <rPh sb="156" eb="157">
      <t>キ</t>
    </rPh>
    <rPh sb="159" eb="161">
      <t>ゾウカ</t>
    </rPh>
    <rPh sb="166" eb="169">
      <t>シヨウリョウ</t>
    </rPh>
    <rPh sb="169" eb="171">
      <t>シュウニュウ</t>
    </rPh>
    <rPh sb="173" eb="175">
      <t>セッチ</t>
    </rPh>
    <rPh sb="175" eb="177">
      <t>ニンソウ</t>
    </rPh>
    <rPh sb="178" eb="179">
      <t>オウ</t>
    </rPh>
    <rPh sb="181" eb="184">
      <t>テイガクセイ</t>
    </rPh>
    <rPh sb="188" eb="190">
      <t>セッチ</t>
    </rPh>
    <rPh sb="190" eb="192">
      <t>キスウ</t>
    </rPh>
    <rPh sb="193" eb="195">
      <t>ヒレイ</t>
    </rPh>
    <rPh sb="197" eb="199">
      <t>ゾウカ</t>
    </rPh>
    <rPh sb="204" eb="206">
      <t>ケイヒ</t>
    </rPh>
    <rPh sb="206" eb="208">
      <t>カイシュウ</t>
    </rPh>
    <rPh sb="208" eb="209">
      <t>リツ</t>
    </rPh>
    <rPh sb="210" eb="212">
      <t>ジャッカン</t>
    </rPh>
    <rPh sb="213" eb="215">
      <t>カイゼン</t>
    </rPh>
    <rPh sb="215" eb="217">
      <t>ケイコウ</t>
    </rPh>
    <rPh sb="218" eb="219">
      <t>ミ</t>
    </rPh>
    <rPh sb="225" eb="227">
      <t>イジ</t>
    </rPh>
    <rPh sb="227" eb="229">
      <t>カンリ</t>
    </rPh>
    <rPh sb="235" eb="237">
      <t>ホシュ</t>
    </rPh>
    <rPh sb="237" eb="239">
      <t>テンケン</t>
    </rPh>
    <rPh sb="239" eb="240">
      <t>オヨ</t>
    </rPh>
    <rPh sb="241" eb="243">
      <t>セイソウ</t>
    </rPh>
    <rPh sb="244" eb="246">
      <t>ギョウシャ</t>
    </rPh>
    <rPh sb="246" eb="248">
      <t>イタク</t>
    </rPh>
    <rPh sb="250" eb="252">
      <t>ジッシ</t>
    </rPh>
    <rPh sb="257" eb="258">
      <t>カク</t>
    </rPh>
    <rPh sb="258" eb="261">
      <t>ジョウカソウ</t>
    </rPh>
    <rPh sb="262" eb="264">
      <t>シヨウ</t>
    </rPh>
    <rPh sb="264" eb="266">
      <t>ジョウキョウ</t>
    </rPh>
    <rPh sb="267" eb="268">
      <t>オウ</t>
    </rPh>
    <rPh sb="270" eb="272">
      <t>サギョウ</t>
    </rPh>
    <rPh sb="273" eb="275">
      <t>ヒツヨウ</t>
    </rPh>
    <rPh sb="281" eb="283">
      <t>ホウテイ</t>
    </rPh>
    <rPh sb="283" eb="285">
      <t>テンケン</t>
    </rPh>
    <rPh sb="286" eb="287">
      <t>ヨウ</t>
    </rPh>
    <rPh sb="289" eb="291">
      <t>ヒヨウ</t>
    </rPh>
    <rPh sb="296" eb="298">
      <t>イチガイ</t>
    </rPh>
    <rPh sb="299" eb="301">
      <t>ケイヒ</t>
    </rPh>
    <rPh sb="301" eb="303">
      <t>サクゲン</t>
    </rPh>
    <rPh sb="304" eb="305">
      <t>ハカ</t>
    </rPh>
    <rPh sb="309" eb="310">
      <t>ムズカ</t>
    </rPh>
    <rPh sb="312" eb="313">
      <t>メン</t>
    </rPh>
    <rPh sb="341" eb="343">
      <t>シュウニュウ</t>
    </rPh>
    <rPh sb="344" eb="346">
      <t>カクホ</t>
    </rPh>
    <rPh sb="346" eb="348">
      <t>ホウホウ</t>
    </rPh>
    <rPh sb="349" eb="352">
      <t>コウリツテキ</t>
    </rPh>
    <phoneticPr fontId="4"/>
  </si>
  <si>
    <t>　当町の特定地域生活排水処理事業（横瀬町浄化槽設置管理事業）は、平成２６年１０月から整備を開始したものであり、現時点では老朽化による更新は実施されていない。
　合併処理浄化槽の駆体は土中に設置されるものであるため外的要因による劣化が発生しにくい面があるが、内部部品については摩耗等による劣化が駆体よりも早期に発生し軽故障等の原因となることが考えられる。
　今後も浄化槽法に規定されている保守点検、清掃、法定検査等の実施し老朽化の状況を把握するとともに内部部品については、保守点検等の結果に基づき、必要に応じて修繕等を行い浄化槽の機能が適正に発揮されるよう維持管理していく。</t>
    <rPh sb="1" eb="3">
      <t>トウチョウ</t>
    </rPh>
    <rPh sb="4" eb="6">
      <t>トクテイ</t>
    </rPh>
    <rPh sb="6" eb="8">
      <t>チイキ</t>
    </rPh>
    <rPh sb="8" eb="10">
      <t>セイカツ</t>
    </rPh>
    <rPh sb="10" eb="12">
      <t>ハイスイ</t>
    </rPh>
    <rPh sb="12" eb="14">
      <t>ショリ</t>
    </rPh>
    <rPh sb="14" eb="16">
      <t>ジギョウ</t>
    </rPh>
    <rPh sb="17" eb="20">
      <t>ヨコゼマチ</t>
    </rPh>
    <rPh sb="20" eb="23">
      <t>ジョウカソウ</t>
    </rPh>
    <rPh sb="23" eb="25">
      <t>セッチ</t>
    </rPh>
    <rPh sb="25" eb="27">
      <t>カンリ</t>
    </rPh>
    <rPh sb="27" eb="29">
      <t>ジギョウ</t>
    </rPh>
    <rPh sb="32" eb="34">
      <t>ヘイセイ</t>
    </rPh>
    <rPh sb="39" eb="40">
      <t>ガツ</t>
    </rPh>
    <rPh sb="42" eb="44">
      <t>セイビ</t>
    </rPh>
    <rPh sb="69" eb="71">
      <t>ジッシ</t>
    </rPh>
    <rPh sb="80" eb="82">
      <t>ガッペイ</t>
    </rPh>
    <rPh sb="82" eb="84">
      <t>ショリ</t>
    </rPh>
    <rPh sb="84" eb="87">
      <t>ジョウカソウ</t>
    </rPh>
    <rPh sb="88" eb="90">
      <t>クタイ</t>
    </rPh>
    <rPh sb="94" eb="96">
      <t>セッチ</t>
    </rPh>
    <rPh sb="116" eb="118">
      <t>ハッセイ</t>
    </rPh>
    <rPh sb="122" eb="123">
      <t>メン</t>
    </rPh>
    <rPh sb="128" eb="130">
      <t>ナイブ</t>
    </rPh>
    <rPh sb="130" eb="132">
      <t>ブヒン</t>
    </rPh>
    <rPh sb="137" eb="139">
      <t>マモウ</t>
    </rPh>
    <rPh sb="139" eb="140">
      <t>トウ</t>
    </rPh>
    <rPh sb="143" eb="145">
      <t>レッカ</t>
    </rPh>
    <rPh sb="146" eb="148">
      <t>クタイ</t>
    </rPh>
    <rPh sb="151" eb="153">
      <t>ソウキ</t>
    </rPh>
    <rPh sb="154" eb="156">
      <t>ハッセイ</t>
    </rPh>
    <rPh sb="157" eb="158">
      <t>ケイ</t>
    </rPh>
    <rPh sb="158" eb="160">
      <t>コショウ</t>
    </rPh>
    <rPh sb="160" eb="161">
      <t>トウ</t>
    </rPh>
    <rPh sb="162" eb="164">
      <t>ゲンイン</t>
    </rPh>
    <rPh sb="170" eb="171">
      <t>カンガ</t>
    </rPh>
    <rPh sb="178" eb="180">
      <t>コンゴ</t>
    </rPh>
    <rPh sb="181" eb="185">
      <t>ジョウカソウホウ</t>
    </rPh>
    <rPh sb="186" eb="188">
      <t>キテイ</t>
    </rPh>
    <rPh sb="193" eb="195">
      <t>ホシュ</t>
    </rPh>
    <rPh sb="195" eb="197">
      <t>テンケン</t>
    </rPh>
    <rPh sb="198" eb="200">
      <t>セイソウ</t>
    </rPh>
    <rPh sb="201" eb="203">
      <t>ホウテイ</t>
    </rPh>
    <rPh sb="203" eb="205">
      <t>ケンサ</t>
    </rPh>
    <rPh sb="205" eb="206">
      <t>ナド</t>
    </rPh>
    <rPh sb="207" eb="209">
      <t>ジッシ</t>
    </rPh>
    <rPh sb="210" eb="213">
      <t>ロウキュウカ</t>
    </rPh>
    <rPh sb="214" eb="216">
      <t>ジョウキョウ</t>
    </rPh>
    <rPh sb="217" eb="219">
      <t>ハアク</t>
    </rPh>
    <rPh sb="225" eb="227">
      <t>ナイブ</t>
    </rPh>
    <rPh sb="227" eb="229">
      <t>ブヒン</t>
    </rPh>
    <rPh sb="235" eb="237">
      <t>ホシュ</t>
    </rPh>
    <rPh sb="237" eb="239">
      <t>テンケン</t>
    </rPh>
    <rPh sb="239" eb="240">
      <t>トウ</t>
    </rPh>
    <rPh sb="241" eb="243">
      <t>ケッカ</t>
    </rPh>
    <rPh sb="244" eb="245">
      <t>モト</t>
    </rPh>
    <rPh sb="248" eb="250">
      <t>ヒツヨウ</t>
    </rPh>
    <rPh sb="251" eb="252">
      <t>オウ</t>
    </rPh>
    <rPh sb="254" eb="256">
      <t>シュウゼン</t>
    </rPh>
    <rPh sb="256" eb="257">
      <t>トウ</t>
    </rPh>
    <rPh sb="258" eb="259">
      <t>オコナ</t>
    </rPh>
    <rPh sb="260" eb="263">
      <t>ジョウカソウ</t>
    </rPh>
    <rPh sb="264" eb="266">
      <t>キノウ</t>
    </rPh>
    <rPh sb="267" eb="269">
      <t>テキセイ</t>
    </rPh>
    <rPh sb="270" eb="272">
      <t>ハッキ</t>
    </rPh>
    <rPh sb="277" eb="279">
      <t>イジ</t>
    </rPh>
    <rPh sb="279" eb="281">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</si>
</sst>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8E-468B-BE95-96A49F2AC8B4}"/>
            </c:ext>
          </c:extLst>
        </c:ser>
        <c:dLbls>
          <c:showLegendKey val="0"/>
          <c:showVal val="0"/>
          <c:showCatName val="0"/>
          <c:showSerName val="0"/>
          <c:showPercent val="0"/>
          <c:showBubbleSize val="0"/>
        </c:dLbls>
        <c:gapWidth val="150"/>
        <c:axId val="244286720"/>
        <c:axId val="24513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78E-468B-BE95-96A49F2AC8B4}"/>
            </c:ext>
          </c:extLst>
        </c:ser>
        <c:dLbls>
          <c:showLegendKey val="0"/>
          <c:showVal val="0"/>
          <c:showCatName val="0"/>
          <c:showSerName val="0"/>
          <c:showPercent val="0"/>
          <c:showBubbleSize val="0"/>
        </c:dLbls>
        <c:marker val="1"/>
        <c:smooth val="0"/>
        <c:axId val="244286720"/>
        <c:axId val="245138824"/>
      </c:lineChart>
      <c:dateAx>
        <c:axId val="244286720"/>
        <c:scaling>
          <c:orientation val="minMax"/>
        </c:scaling>
        <c:delete val="1"/>
        <c:axPos val="b"/>
        <c:numFmt formatCode="ge" sourceLinked="1"/>
        <c:majorTickMark val="none"/>
        <c:minorTickMark val="none"/>
        <c:tickLblPos val="none"/>
        <c:crossAx val="245138824"/>
        <c:crosses val="autoZero"/>
        <c:auto val="1"/>
        <c:lblOffset val="100"/>
        <c:baseTimeUnit val="years"/>
      </c:dateAx>
      <c:valAx>
        <c:axId val="24513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161.54</c:v>
                </c:pt>
                <c:pt idx="2">
                  <c:v>147.83000000000001</c:v>
                </c:pt>
                <c:pt idx="3">
                  <c:v>135.85</c:v>
                </c:pt>
                <c:pt idx="4">
                  <c:v>65.12</c:v>
                </c:pt>
              </c:numCache>
            </c:numRef>
          </c:val>
          <c:extLst xmlns:c16r2="http://schemas.microsoft.com/office/drawing/2015/06/chart">
            <c:ext xmlns:c16="http://schemas.microsoft.com/office/drawing/2014/chart" uri="{C3380CC4-5D6E-409C-BE32-E72D297353CC}">
              <c16:uniqueId val="{00000000-600E-4961-96D1-EFC42D3681D9}"/>
            </c:ext>
          </c:extLst>
        </c:ser>
        <c:dLbls>
          <c:showLegendKey val="0"/>
          <c:showVal val="0"/>
          <c:showCatName val="0"/>
          <c:showSerName val="0"/>
          <c:showPercent val="0"/>
          <c:showBubbleSize val="0"/>
        </c:dLbls>
        <c:gapWidth val="150"/>
        <c:axId val="366223168"/>
        <c:axId val="36622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600E-4961-96D1-EFC42D3681D9}"/>
            </c:ext>
          </c:extLst>
        </c:ser>
        <c:dLbls>
          <c:showLegendKey val="0"/>
          <c:showVal val="0"/>
          <c:showCatName val="0"/>
          <c:showSerName val="0"/>
          <c:showPercent val="0"/>
          <c:showBubbleSize val="0"/>
        </c:dLbls>
        <c:marker val="1"/>
        <c:smooth val="0"/>
        <c:axId val="366223168"/>
        <c:axId val="366223560"/>
      </c:lineChart>
      <c:dateAx>
        <c:axId val="366223168"/>
        <c:scaling>
          <c:orientation val="minMax"/>
        </c:scaling>
        <c:delete val="1"/>
        <c:axPos val="b"/>
        <c:numFmt formatCode="ge" sourceLinked="1"/>
        <c:majorTickMark val="none"/>
        <c:minorTickMark val="none"/>
        <c:tickLblPos val="none"/>
        <c:crossAx val="366223560"/>
        <c:crosses val="autoZero"/>
        <c:auto val="1"/>
        <c:lblOffset val="100"/>
        <c:baseTimeUnit val="years"/>
      </c:dateAx>
      <c:valAx>
        <c:axId val="36622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F3F-4155-A0A6-48CCC4F0E8A1}"/>
            </c:ext>
          </c:extLst>
        </c:ser>
        <c:dLbls>
          <c:showLegendKey val="0"/>
          <c:showVal val="0"/>
          <c:showCatName val="0"/>
          <c:showSerName val="0"/>
          <c:showPercent val="0"/>
          <c:showBubbleSize val="0"/>
        </c:dLbls>
        <c:gapWidth val="150"/>
        <c:axId val="366224736"/>
        <c:axId val="36622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1F3F-4155-A0A6-48CCC4F0E8A1}"/>
            </c:ext>
          </c:extLst>
        </c:ser>
        <c:dLbls>
          <c:showLegendKey val="0"/>
          <c:showVal val="0"/>
          <c:showCatName val="0"/>
          <c:showSerName val="0"/>
          <c:showPercent val="0"/>
          <c:showBubbleSize val="0"/>
        </c:dLbls>
        <c:marker val="1"/>
        <c:smooth val="0"/>
        <c:axId val="366224736"/>
        <c:axId val="366225128"/>
      </c:lineChart>
      <c:dateAx>
        <c:axId val="366224736"/>
        <c:scaling>
          <c:orientation val="minMax"/>
        </c:scaling>
        <c:delete val="1"/>
        <c:axPos val="b"/>
        <c:numFmt formatCode="ge" sourceLinked="1"/>
        <c:majorTickMark val="none"/>
        <c:minorTickMark val="none"/>
        <c:tickLblPos val="none"/>
        <c:crossAx val="366225128"/>
        <c:crosses val="autoZero"/>
        <c:auto val="1"/>
        <c:lblOffset val="100"/>
        <c:baseTimeUnit val="years"/>
      </c:dateAx>
      <c:valAx>
        <c:axId val="36622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164.36</c:v>
                </c:pt>
                <c:pt idx="2">
                  <c:v>76.459999999999994</c:v>
                </c:pt>
                <c:pt idx="3">
                  <c:v>117.03</c:v>
                </c:pt>
                <c:pt idx="4">
                  <c:v>88.99</c:v>
                </c:pt>
              </c:numCache>
            </c:numRef>
          </c:val>
          <c:extLst xmlns:c16r2="http://schemas.microsoft.com/office/drawing/2015/06/chart">
            <c:ext xmlns:c16="http://schemas.microsoft.com/office/drawing/2014/chart" uri="{C3380CC4-5D6E-409C-BE32-E72D297353CC}">
              <c16:uniqueId val="{00000000-FFD9-4871-A0A1-232EED8DE61A}"/>
            </c:ext>
          </c:extLst>
        </c:ser>
        <c:dLbls>
          <c:showLegendKey val="0"/>
          <c:showVal val="0"/>
          <c:showCatName val="0"/>
          <c:showSerName val="0"/>
          <c:showPercent val="0"/>
          <c:showBubbleSize val="0"/>
        </c:dLbls>
        <c:gapWidth val="150"/>
        <c:axId val="365402384"/>
        <c:axId val="36540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D9-4871-A0A1-232EED8DE61A}"/>
            </c:ext>
          </c:extLst>
        </c:ser>
        <c:dLbls>
          <c:showLegendKey val="0"/>
          <c:showVal val="0"/>
          <c:showCatName val="0"/>
          <c:showSerName val="0"/>
          <c:showPercent val="0"/>
          <c:showBubbleSize val="0"/>
        </c:dLbls>
        <c:marker val="1"/>
        <c:smooth val="0"/>
        <c:axId val="365402384"/>
        <c:axId val="365402776"/>
      </c:lineChart>
      <c:dateAx>
        <c:axId val="365402384"/>
        <c:scaling>
          <c:orientation val="minMax"/>
        </c:scaling>
        <c:delete val="1"/>
        <c:axPos val="b"/>
        <c:numFmt formatCode="ge" sourceLinked="1"/>
        <c:majorTickMark val="none"/>
        <c:minorTickMark val="none"/>
        <c:tickLblPos val="none"/>
        <c:crossAx val="365402776"/>
        <c:crosses val="autoZero"/>
        <c:auto val="1"/>
        <c:lblOffset val="100"/>
        <c:baseTimeUnit val="years"/>
      </c:dateAx>
      <c:valAx>
        <c:axId val="36540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0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46-4F7F-A0AB-4D0955575A35}"/>
            </c:ext>
          </c:extLst>
        </c:ser>
        <c:dLbls>
          <c:showLegendKey val="0"/>
          <c:showVal val="0"/>
          <c:showCatName val="0"/>
          <c:showSerName val="0"/>
          <c:showPercent val="0"/>
          <c:showBubbleSize val="0"/>
        </c:dLbls>
        <c:gapWidth val="150"/>
        <c:axId val="365403952"/>
        <c:axId val="36540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46-4F7F-A0AB-4D0955575A35}"/>
            </c:ext>
          </c:extLst>
        </c:ser>
        <c:dLbls>
          <c:showLegendKey val="0"/>
          <c:showVal val="0"/>
          <c:showCatName val="0"/>
          <c:showSerName val="0"/>
          <c:showPercent val="0"/>
          <c:showBubbleSize val="0"/>
        </c:dLbls>
        <c:marker val="1"/>
        <c:smooth val="0"/>
        <c:axId val="365403952"/>
        <c:axId val="365404344"/>
      </c:lineChart>
      <c:dateAx>
        <c:axId val="365403952"/>
        <c:scaling>
          <c:orientation val="minMax"/>
        </c:scaling>
        <c:delete val="1"/>
        <c:axPos val="b"/>
        <c:numFmt formatCode="ge" sourceLinked="1"/>
        <c:majorTickMark val="none"/>
        <c:minorTickMark val="none"/>
        <c:tickLblPos val="none"/>
        <c:crossAx val="365404344"/>
        <c:crosses val="autoZero"/>
        <c:auto val="1"/>
        <c:lblOffset val="100"/>
        <c:baseTimeUnit val="years"/>
      </c:dateAx>
      <c:valAx>
        <c:axId val="36540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0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ED-49A5-ADA6-8179C241D49F}"/>
            </c:ext>
          </c:extLst>
        </c:ser>
        <c:dLbls>
          <c:showLegendKey val="0"/>
          <c:showVal val="0"/>
          <c:showCatName val="0"/>
          <c:showSerName val="0"/>
          <c:showPercent val="0"/>
          <c:showBubbleSize val="0"/>
        </c:dLbls>
        <c:gapWidth val="150"/>
        <c:axId val="365405520"/>
        <c:axId val="36540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ED-49A5-ADA6-8179C241D49F}"/>
            </c:ext>
          </c:extLst>
        </c:ser>
        <c:dLbls>
          <c:showLegendKey val="0"/>
          <c:showVal val="0"/>
          <c:showCatName val="0"/>
          <c:showSerName val="0"/>
          <c:showPercent val="0"/>
          <c:showBubbleSize val="0"/>
        </c:dLbls>
        <c:marker val="1"/>
        <c:smooth val="0"/>
        <c:axId val="365405520"/>
        <c:axId val="365405912"/>
      </c:lineChart>
      <c:dateAx>
        <c:axId val="365405520"/>
        <c:scaling>
          <c:orientation val="minMax"/>
        </c:scaling>
        <c:delete val="1"/>
        <c:axPos val="b"/>
        <c:numFmt formatCode="ge" sourceLinked="1"/>
        <c:majorTickMark val="none"/>
        <c:minorTickMark val="none"/>
        <c:tickLblPos val="none"/>
        <c:crossAx val="365405912"/>
        <c:crosses val="autoZero"/>
        <c:auto val="1"/>
        <c:lblOffset val="100"/>
        <c:baseTimeUnit val="years"/>
      </c:dateAx>
      <c:valAx>
        <c:axId val="36540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0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0C-408E-8227-2D2F127C38CD}"/>
            </c:ext>
          </c:extLst>
        </c:ser>
        <c:dLbls>
          <c:showLegendKey val="0"/>
          <c:showVal val="0"/>
          <c:showCatName val="0"/>
          <c:showSerName val="0"/>
          <c:showPercent val="0"/>
          <c:showBubbleSize val="0"/>
        </c:dLbls>
        <c:gapWidth val="150"/>
        <c:axId val="366032808"/>
        <c:axId val="36603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0C-408E-8227-2D2F127C38CD}"/>
            </c:ext>
          </c:extLst>
        </c:ser>
        <c:dLbls>
          <c:showLegendKey val="0"/>
          <c:showVal val="0"/>
          <c:showCatName val="0"/>
          <c:showSerName val="0"/>
          <c:showPercent val="0"/>
          <c:showBubbleSize val="0"/>
        </c:dLbls>
        <c:marker val="1"/>
        <c:smooth val="0"/>
        <c:axId val="366032808"/>
        <c:axId val="366033200"/>
      </c:lineChart>
      <c:dateAx>
        <c:axId val="366032808"/>
        <c:scaling>
          <c:orientation val="minMax"/>
        </c:scaling>
        <c:delete val="1"/>
        <c:axPos val="b"/>
        <c:numFmt formatCode="ge" sourceLinked="1"/>
        <c:majorTickMark val="none"/>
        <c:minorTickMark val="none"/>
        <c:tickLblPos val="none"/>
        <c:crossAx val="366033200"/>
        <c:crosses val="autoZero"/>
        <c:auto val="1"/>
        <c:lblOffset val="100"/>
        <c:baseTimeUnit val="years"/>
      </c:dateAx>
      <c:valAx>
        <c:axId val="36603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3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89-40EF-A1CF-DE3CA1DE8958}"/>
            </c:ext>
          </c:extLst>
        </c:ser>
        <c:dLbls>
          <c:showLegendKey val="0"/>
          <c:showVal val="0"/>
          <c:showCatName val="0"/>
          <c:showSerName val="0"/>
          <c:showPercent val="0"/>
          <c:showBubbleSize val="0"/>
        </c:dLbls>
        <c:gapWidth val="150"/>
        <c:axId val="366034376"/>
        <c:axId val="36603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89-40EF-A1CF-DE3CA1DE8958}"/>
            </c:ext>
          </c:extLst>
        </c:ser>
        <c:dLbls>
          <c:showLegendKey val="0"/>
          <c:showVal val="0"/>
          <c:showCatName val="0"/>
          <c:showSerName val="0"/>
          <c:showPercent val="0"/>
          <c:showBubbleSize val="0"/>
        </c:dLbls>
        <c:marker val="1"/>
        <c:smooth val="0"/>
        <c:axId val="366034376"/>
        <c:axId val="366034768"/>
      </c:lineChart>
      <c:dateAx>
        <c:axId val="366034376"/>
        <c:scaling>
          <c:orientation val="minMax"/>
        </c:scaling>
        <c:delete val="1"/>
        <c:axPos val="b"/>
        <c:numFmt formatCode="ge" sourceLinked="1"/>
        <c:majorTickMark val="none"/>
        <c:minorTickMark val="none"/>
        <c:tickLblPos val="none"/>
        <c:crossAx val="366034768"/>
        <c:crosses val="autoZero"/>
        <c:auto val="1"/>
        <c:lblOffset val="100"/>
        <c:baseTimeUnit val="years"/>
      </c:dateAx>
      <c:valAx>
        <c:axId val="36603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3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8305.08</c:v>
                </c:pt>
                <c:pt idx="2">
                  <c:v>1421.97</c:v>
                </c:pt>
                <c:pt idx="3">
                  <c:v>203.51</c:v>
                </c:pt>
                <c:pt idx="4">
                  <c:v>842.52</c:v>
                </c:pt>
              </c:numCache>
            </c:numRef>
          </c:val>
          <c:extLst xmlns:c16r2="http://schemas.microsoft.com/office/drawing/2015/06/chart">
            <c:ext xmlns:c16="http://schemas.microsoft.com/office/drawing/2014/chart" uri="{C3380CC4-5D6E-409C-BE32-E72D297353CC}">
              <c16:uniqueId val="{00000000-97F5-47C3-8F10-6FD4B9F9DB55}"/>
            </c:ext>
          </c:extLst>
        </c:ser>
        <c:dLbls>
          <c:showLegendKey val="0"/>
          <c:showVal val="0"/>
          <c:showCatName val="0"/>
          <c:showSerName val="0"/>
          <c:showPercent val="0"/>
          <c:showBubbleSize val="0"/>
        </c:dLbls>
        <c:gapWidth val="150"/>
        <c:axId val="366126240"/>
        <c:axId val="36612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97F5-47C3-8F10-6FD4B9F9DB55}"/>
            </c:ext>
          </c:extLst>
        </c:ser>
        <c:dLbls>
          <c:showLegendKey val="0"/>
          <c:showVal val="0"/>
          <c:showCatName val="0"/>
          <c:showSerName val="0"/>
          <c:showPercent val="0"/>
          <c:showBubbleSize val="0"/>
        </c:dLbls>
        <c:marker val="1"/>
        <c:smooth val="0"/>
        <c:axId val="366126240"/>
        <c:axId val="366126632"/>
      </c:lineChart>
      <c:dateAx>
        <c:axId val="366126240"/>
        <c:scaling>
          <c:orientation val="minMax"/>
        </c:scaling>
        <c:delete val="1"/>
        <c:axPos val="b"/>
        <c:numFmt formatCode="ge" sourceLinked="1"/>
        <c:majorTickMark val="none"/>
        <c:minorTickMark val="none"/>
        <c:tickLblPos val="none"/>
        <c:crossAx val="366126632"/>
        <c:crosses val="autoZero"/>
        <c:auto val="1"/>
        <c:lblOffset val="100"/>
        <c:baseTimeUnit val="years"/>
      </c:dateAx>
      <c:valAx>
        <c:axId val="36612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0.48</c:v>
                </c:pt>
                <c:pt idx="2">
                  <c:v>12.29</c:v>
                </c:pt>
                <c:pt idx="3">
                  <c:v>24.97</c:v>
                </c:pt>
                <c:pt idx="4">
                  <c:v>39.869999999999997</c:v>
                </c:pt>
              </c:numCache>
            </c:numRef>
          </c:val>
          <c:extLst xmlns:c16r2="http://schemas.microsoft.com/office/drawing/2015/06/chart">
            <c:ext xmlns:c16="http://schemas.microsoft.com/office/drawing/2014/chart" uri="{C3380CC4-5D6E-409C-BE32-E72D297353CC}">
              <c16:uniqueId val="{00000000-D3AD-441C-A88F-D677343D0ECC}"/>
            </c:ext>
          </c:extLst>
        </c:ser>
        <c:dLbls>
          <c:showLegendKey val="0"/>
          <c:showVal val="0"/>
          <c:showCatName val="0"/>
          <c:showSerName val="0"/>
          <c:showPercent val="0"/>
          <c:showBubbleSize val="0"/>
        </c:dLbls>
        <c:gapWidth val="150"/>
        <c:axId val="366127808"/>
        <c:axId val="36612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D3AD-441C-A88F-D677343D0ECC}"/>
            </c:ext>
          </c:extLst>
        </c:ser>
        <c:dLbls>
          <c:showLegendKey val="0"/>
          <c:showVal val="0"/>
          <c:showCatName val="0"/>
          <c:showSerName val="0"/>
          <c:showPercent val="0"/>
          <c:showBubbleSize val="0"/>
        </c:dLbls>
        <c:marker val="1"/>
        <c:smooth val="0"/>
        <c:axId val="366127808"/>
        <c:axId val="366128200"/>
      </c:lineChart>
      <c:dateAx>
        <c:axId val="366127808"/>
        <c:scaling>
          <c:orientation val="minMax"/>
        </c:scaling>
        <c:delete val="1"/>
        <c:axPos val="b"/>
        <c:numFmt formatCode="ge" sourceLinked="1"/>
        <c:majorTickMark val="none"/>
        <c:minorTickMark val="none"/>
        <c:tickLblPos val="none"/>
        <c:crossAx val="366128200"/>
        <c:crosses val="autoZero"/>
        <c:auto val="1"/>
        <c:lblOffset val="100"/>
        <c:baseTimeUnit val="years"/>
      </c:dateAx>
      <c:valAx>
        <c:axId val="36612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1066.01</c:v>
                </c:pt>
                <c:pt idx="2">
                  <c:v>246.82</c:v>
                </c:pt>
                <c:pt idx="3">
                  <c:v>193.93</c:v>
                </c:pt>
                <c:pt idx="4">
                  <c:v>289.37</c:v>
                </c:pt>
              </c:numCache>
            </c:numRef>
          </c:val>
          <c:extLst xmlns:c16r2="http://schemas.microsoft.com/office/drawing/2015/06/chart">
            <c:ext xmlns:c16="http://schemas.microsoft.com/office/drawing/2014/chart" uri="{C3380CC4-5D6E-409C-BE32-E72D297353CC}">
              <c16:uniqueId val="{00000000-3C9B-4423-8CB3-34BD64DE50F3}"/>
            </c:ext>
          </c:extLst>
        </c:ser>
        <c:dLbls>
          <c:showLegendKey val="0"/>
          <c:showVal val="0"/>
          <c:showCatName val="0"/>
          <c:showSerName val="0"/>
          <c:showPercent val="0"/>
          <c:showBubbleSize val="0"/>
        </c:dLbls>
        <c:gapWidth val="150"/>
        <c:axId val="366129376"/>
        <c:axId val="36612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3C9B-4423-8CB3-34BD64DE50F3}"/>
            </c:ext>
          </c:extLst>
        </c:ser>
        <c:dLbls>
          <c:showLegendKey val="0"/>
          <c:showVal val="0"/>
          <c:showCatName val="0"/>
          <c:showSerName val="0"/>
          <c:showPercent val="0"/>
          <c:showBubbleSize val="0"/>
        </c:dLbls>
        <c:marker val="1"/>
        <c:smooth val="0"/>
        <c:axId val="366129376"/>
        <c:axId val="366129768"/>
      </c:lineChart>
      <c:dateAx>
        <c:axId val="366129376"/>
        <c:scaling>
          <c:orientation val="minMax"/>
        </c:scaling>
        <c:delete val="1"/>
        <c:axPos val="b"/>
        <c:numFmt formatCode="ge" sourceLinked="1"/>
        <c:majorTickMark val="none"/>
        <c:minorTickMark val="none"/>
        <c:tickLblPos val="none"/>
        <c:crossAx val="366129768"/>
        <c:crosses val="autoZero"/>
        <c:auto val="1"/>
        <c:lblOffset val="100"/>
        <c:baseTimeUnit val="years"/>
      </c:dateAx>
      <c:valAx>
        <c:axId val="36612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AH1" zoomScaleNormal="55" zoomScaleSheetLayoutView="10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横瀬町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8420</v>
      </c>
      <c r="AM8" s="49"/>
      <c r="AN8" s="49"/>
      <c r="AO8" s="49"/>
      <c r="AP8" s="49"/>
      <c r="AQ8" s="49"/>
      <c r="AR8" s="49"/>
      <c r="AS8" s="49"/>
      <c r="AT8" s="44">
        <f>データ!T6</f>
        <v>49.36</v>
      </c>
      <c r="AU8" s="44"/>
      <c r="AV8" s="44"/>
      <c r="AW8" s="44"/>
      <c r="AX8" s="44"/>
      <c r="AY8" s="44"/>
      <c r="AZ8" s="44"/>
      <c r="BA8" s="44"/>
      <c r="BB8" s="44">
        <f>データ!U6</f>
        <v>170.58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3.54</v>
      </c>
      <c r="Q10" s="44"/>
      <c r="R10" s="44"/>
      <c r="S10" s="44"/>
      <c r="T10" s="44"/>
      <c r="U10" s="44"/>
      <c r="V10" s="44"/>
      <c r="W10" s="44">
        <f>データ!Q6</f>
        <v>100</v>
      </c>
      <c r="X10" s="44"/>
      <c r="Y10" s="44"/>
      <c r="Z10" s="44"/>
      <c r="AA10" s="44"/>
      <c r="AB10" s="44"/>
      <c r="AC10" s="44"/>
      <c r="AD10" s="49">
        <f>データ!R6</f>
        <v>3456</v>
      </c>
      <c r="AE10" s="49"/>
      <c r="AF10" s="49"/>
      <c r="AG10" s="49"/>
      <c r="AH10" s="49"/>
      <c r="AI10" s="49"/>
      <c r="AJ10" s="49"/>
      <c r="AK10" s="2"/>
      <c r="AL10" s="49">
        <f>データ!V6</f>
        <v>297</v>
      </c>
      <c r="AM10" s="49"/>
      <c r="AN10" s="49"/>
      <c r="AO10" s="49"/>
      <c r="AP10" s="49"/>
      <c r="AQ10" s="49"/>
      <c r="AR10" s="49"/>
      <c r="AS10" s="49"/>
      <c r="AT10" s="44">
        <f>データ!W6</f>
        <v>1.36</v>
      </c>
      <c r="AU10" s="44"/>
      <c r="AV10" s="44"/>
      <c r="AW10" s="44"/>
      <c r="AX10" s="44"/>
      <c r="AY10" s="44"/>
      <c r="AZ10" s="44"/>
      <c r="BA10" s="44"/>
      <c r="BB10" s="44">
        <f>データ!X6</f>
        <v>218.38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125</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q9lFgqTH7Sx764cdY7MA0Cj9jUqrqcTjgkTSnXrB0q/lteWDeMa1xOkM1eTa0Z3vVFEQhFCPSB8KiiA6FgXrIA==" saltValue="luV50zOvLPVJSP20iqvUL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113611</v>
      </c>
      <c r="D6" s="32">
        <f t="shared" si="3"/>
        <v>47</v>
      </c>
      <c r="E6" s="32">
        <f t="shared" si="3"/>
        <v>18</v>
      </c>
      <c r="F6" s="32">
        <f t="shared" si="3"/>
        <v>0</v>
      </c>
      <c r="G6" s="32">
        <f t="shared" si="3"/>
        <v>0</v>
      </c>
      <c r="H6" s="32" t="str">
        <f t="shared" si="3"/>
        <v>埼玉県　横瀬町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3.54</v>
      </c>
      <c r="Q6" s="33">
        <f t="shared" si="3"/>
        <v>100</v>
      </c>
      <c r="R6" s="33">
        <f t="shared" si="3"/>
        <v>3456</v>
      </c>
      <c r="S6" s="33">
        <f t="shared" si="3"/>
        <v>8420</v>
      </c>
      <c r="T6" s="33">
        <f t="shared" si="3"/>
        <v>49.36</v>
      </c>
      <c r="U6" s="33">
        <f t="shared" si="3"/>
        <v>170.58</v>
      </c>
      <c r="V6" s="33">
        <f t="shared" si="3"/>
        <v>297</v>
      </c>
      <c r="W6" s="33">
        <f t="shared" si="3"/>
        <v>1.36</v>
      </c>
      <c r="X6" s="33">
        <f t="shared" si="3"/>
        <v>218.38</v>
      </c>
      <c r="Y6" s="34" t="str">
        <f>IF(Y7="",NA(),Y7)</f>
        <v>-</v>
      </c>
      <c r="Z6" s="34">
        <f t="shared" ref="Z6:AH6" si="4">IF(Z7="",NA(),Z7)</f>
        <v>164.36</v>
      </c>
      <c r="AA6" s="34">
        <f t="shared" si="4"/>
        <v>76.459999999999994</v>
      </c>
      <c r="AB6" s="34">
        <f t="shared" si="4"/>
        <v>117.03</v>
      </c>
      <c r="AC6" s="34">
        <f t="shared" si="4"/>
        <v>88.99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t="str">
        <f>IF(BF7="",NA(),BF7)</f>
        <v>-</v>
      </c>
      <c r="BG6" s="34">
        <f t="shared" ref="BG6:BO6" si="7">IF(BG7="",NA(),BG7)</f>
        <v>8305.08</v>
      </c>
      <c r="BH6" s="34">
        <f t="shared" si="7"/>
        <v>1421.97</v>
      </c>
      <c r="BI6" s="34">
        <f t="shared" si="7"/>
        <v>203.51</v>
      </c>
      <c r="BJ6" s="34">
        <f t="shared" si="7"/>
        <v>842.52</v>
      </c>
      <c r="BK6" s="34" t="str">
        <f t="shared" si="7"/>
        <v>-</v>
      </c>
      <c r="BL6" s="34">
        <f t="shared" si="7"/>
        <v>416.91</v>
      </c>
      <c r="BM6" s="34">
        <f t="shared" si="7"/>
        <v>392.19</v>
      </c>
      <c r="BN6" s="34">
        <f t="shared" si="7"/>
        <v>413.5</v>
      </c>
      <c r="BO6" s="34">
        <f t="shared" si="7"/>
        <v>407.42</v>
      </c>
      <c r="BP6" s="33" t="str">
        <f>IF(BP7="","",IF(BP7="-","【-】","【"&amp;SUBSTITUTE(TEXT(BP7,"#,##0.00"),"-","△")&amp;"】"))</f>
        <v>【329.28】</v>
      </c>
      <c r="BQ6" s="34" t="str">
        <f>IF(BQ7="",NA(),BQ7)</f>
        <v>-</v>
      </c>
      <c r="BR6" s="34">
        <f t="shared" ref="BR6:BZ6" si="8">IF(BR7="",NA(),BR7)</f>
        <v>0.48</v>
      </c>
      <c r="BS6" s="34">
        <f t="shared" si="8"/>
        <v>12.29</v>
      </c>
      <c r="BT6" s="34">
        <f t="shared" si="8"/>
        <v>24.97</v>
      </c>
      <c r="BU6" s="34">
        <f t="shared" si="8"/>
        <v>39.869999999999997</v>
      </c>
      <c r="BV6" s="34" t="str">
        <f t="shared" si="8"/>
        <v>-</v>
      </c>
      <c r="BW6" s="34">
        <f t="shared" si="8"/>
        <v>57.93</v>
      </c>
      <c r="BX6" s="34">
        <f t="shared" si="8"/>
        <v>57.03</v>
      </c>
      <c r="BY6" s="34">
        <f t="shared" si="8"/>
        <v>55.84</v>
      </c>
      <c r="BZ6" s="34">
        <f t="shared" si="8"/>
        <v>57.08</v>
      </c>
      <c r="CA6" s="33" t="str">
        <f>IF(CA7="","",IF(CA7="-","【-】","【"&amp;SUBSTITUTE(TEXT(CA7,"#,##0.00"),"-","△")&amp;"】"))</f>
        <v>【60.55】</v>
      </c>
      <c r="CB6" s="34" t="str">
        <f>IF(CB7="",NA(),CB7)</f>
        <v>-</v>
      </c>
      <c r="CC6" s="34">
        <f t="shared" ref="CC6:CK6" si="9">IF(CC7="",NA(),CC7)</f>
        <v>1066.01</v>
      </c>
      <c r="CD6" s="34">
        <f t="shared" si="9"/>
        <v>246.82</v>
      </c>
      <c r="CE6" s="34">
        <f t="shared" si="9"/>
        <v>193.93</v>
      </c>
      <c r="CF6" s="34">
        <f t="shared" si="9"/>
        <v>289.37</v>
      </c>
      <c r="CG6" s="34" t="str">
        <f t="shared" si="9"/>
        <v>-</v>
      </c>
      <c r="CH6" s="34">
        <f t="shared" si="9"/>
        <v>276.93</v>
      </c>
      <c r="CI6" s="34">
        <f t="shared" si="9"/>
        <v>283.73</v>
      </c>
      <c r="CJ6" s="34">
        <f t="shared" si="9"/>
        <v>287.57</v>
      </c>
      <c r="CK6" s="34">
        <f t="shared" si="9"/>
        <v>286.86</v>
      </c>
      <c r="CL6" s="33" t="str">
        <f>IF(CL7="","",IF(CL7="-","【-】","【"&amp;SUBSTITUTE(TEXT(CL7,"#,##0.00"),"-","△")&amp;"】"))</f>
        <v>【269.12】</v>
      </c>
      <c r="CM6" s="34" t="str">
        <f>IF(CM7="",NA(),CM7)</f>
        <v>-</v>
      </c>
      <c r="CN6" s="34">
        <f t="shared" ref="CN6:CV6" si="10">IF(CN7="",NA(),CN7)</f>
        <v>161.54</v>
      </c>
      <c r="CO6" s="34">
        <f t="shared" si="10"/>
        <v>147.83000000000001</v>
      </c>
      <c r="CP6" s="34">
        <f t="shared" si="10"/>
        <v>135.85</v>
      </c>
      <c r="CQ6" s="34">
        <f t="shared" si="10"/>
        <v>65.12</v>
      </c>
      <c r="CR6" s="34" t="str">
        <f t="shared" si="10"/>
        <v>-</v>
      </c>
      <c r="CS6" s="34">
        <f t="shared" si="10"/>
        <v>59.08</v>
      </c>
      <c r="CT6" s="34">
        <f t="shared" si="10"/>
        <v>58.25</v>
      </c>
      <c r="CU6" s="34">
        <f t="shared" si="10"/>
        <v>61.55</v>
      </c>
      <c r="CV6" s="34">
        <f t="shared" si="10"/>
        <v>57.22</v>
      </c>
      <c r="CW6" s="33" t="str">
        <f>IF(CW7="","",IF(CW7="-","【-】","【"&amp;SUBSTITUTE(TEXT(CW7,"#,##0.00"),"-","△")&amp;"】"))</f>
        <v>【59.35】</v>
      </c>
      <c r="CX6" s="34" t="str">
        <f>IF(CX7="",NA(),CX7)</f>
        <v>-</v>
      </c>
      <c r="CY6" s="34">
        <f t="shared" ref="CY6:DG6" si="11">IF(CY7="",NA(),CY7)</f>
        <v>100</v>
      </c>
      <c r="CZ6" s="34">
        <f t="shared" si="11"/>
        <v>100</v>
      </c>
      <c r="DA6" s="34">
        <f t="shared" si="11"/>
        <v>100</v>
      </c>
      <c r="DB6" s="34">
        <f t="shared" si="11"/>
        <v>100</v>
      </c>
      <c r="DC6" s="34" t="str">
        <f t="shared" si="11"/>
        <v>-</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113611</v>
      </c>
      <c r="D7" s="36">
        <v>47</v>
      </c>
      <c r="E7" s="36">
        <v>18</v>
      </c>
      <c r="F7" s="36">
        <v>0</v>
      </c>
      <c r="G7" s="36">
        <v>0</v>
      </c>
      <c r="H7" s="36" t="s">
        <v>110</v>
      </c>
      <c r="I7" s="36" t="s">
        <v>111</v>
      </c>
      <c r="J7" s="36" t="s">
        <v>112</v>
      </c>
      <c r="K7" s="36" t="s">
        <v>113</v>
      </c>
      <c r="L7" s="36" t="s">
        <v>114</v>
      </c>
      <c r="M7" s="36" t="s">
        <v>115</v>
      </c>
      <c r="N7" s="37" t="s">
        <v>116</v>
      </c>
      <c r="O7" s="37" t="s">
        <v>117</v>
      </c>
      <c r="P7" s="37">
        <v>3.54</v>
      </c>
      <c r="Q7" s="37">
        <v>100</v>
      </c>
      <c r="R7" s="37">
        <v>3456</v>
      </c>
      <c r="S7" s="37">
        <v>8420</v>
      </c>
      <c r="T7" s="37">
        <v>49.36</v>
      </c>
      <c r="U7" s="37">
        <v>170.58</v>
      </c>
      <c r="V7" s="37">
        <v>297</v>
      </c>
      <c r="W7" s="37">
        <v>1.36</v>
      </c>
      <c r="X7" s="37">
        <v>218.38</v>
      </c>
      <c r="Y7" s="37" t="s">
        <v>116</v>
      </c>
      <c r="Z7" s="37">
        <v>164.36</v>
      </c>
      <c r="AA7" s="37">
        <v>76.459999999999994</v>
      </c>
      <c r="AB7" s="37">
        <v>117.03</v>
      </c>
      <c r="AC7" s="37">
        <v>88.99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t="s">
        <v>116</v>
      </c>
      <c r="BG7" s="37">
        <v>8305.08</v>
      </c>
      <c r="BH7" s="37">
        <v>1421.97</v>
      </c>
      <c r="BI7" s="37">
        <v>203.51</v>
      </c>
      <c r="BJ7" s="37">
        <v>842.52</v>
      </c>
      <c r="BK7" s="37" t="s">
        <v>116</v>
      </c>
      <c r="BL7" s="37">
        <v>416.91</v>
      </c>
      <c r="BM7" s="37">
        <v>392.19</v>
      </c>
      <c r="BN7" s="37">
        <v>413.5</v>
      </c>
      <c r="BO7" s="37">
        <v>407.42</v>
      </c>
      <c r="BP7" s="37">
        <v>329.28</v>
      </c>
      <c r="BQ7" s="37" t="s">
        <v>116</v>
      </c>
      <c r="BR7" s="37">
        <v>0.48</v>
      </c>
      <c r="BS7" s="37">
        <v>12.29</v>
      </c>
      <c r="BT7" s="37">
        <v>24.97</v>
      </c>
      <c r="BU7" s="37">
        <v>39.869999999999997</v>
      </c>
      <c r="BV7" s="37" t="s">
        <v>116</v>
      </c>
      <c r="BW7" s="37">
        <v>57.93</v>
      </c>
      <c r="BX7" s="37">
        <v>57.03</v>
      </c>
      <c r="BY7" s="37">
        <v>55.84</v>
      </c>
      <c r="BZ7" s="37">
        <v>57.08</v>
      </c>
      <c r="CA7" s="37">
        <v>60.55</v>
      </c>
      <c r="CB7" s="37" t="s">
        <v>116</v>
      </c>
      <c r="CC7" s="37">
        <v>1066.01</v>
      </c>
      <c r="CD7" s="37">
        <v>246.82</v>
      </c>
      <c r="CE7" s="37">
        <v>193.93</v>
      </c>
      <c r="CF7" s="37">
        <v>289.37</v>
      </c>
      <c r="CG7" s="37" t="s">
        <v>116</v>
      </c>
      <c r="CH7" s="37">
        <v>276.93</v>
      </c>
      <c r="CI7" s="37">
        <v>283.73</v>
      </c>
      <c r="CJ7" s="37">
        <v>287.57</v>
      </c>
      <c r="CK7" s="37">
        <v>286.86</v>
      </c>
      <c r="CL7" s="37">
        <v>269.12</v>
      </c>
      <c r="CM7" s="37" t="s">
        <v>116</v>
      </c>
      <c r="CN7" s="37">
        <v>161.54</v>
      </c>
      <c r="CO7" s="37">
        <v>147.83000000000001</v>
      </c>
      <c r="CP7" s="37">
        <v>135.85</v>
      </c>
      <c r="CQ7" s="37">
        <v>65.12</v>
      </c>
      <c r="CR7" s="37" t="s">
        <v>116</v>
      </c>
      <c r="CS7" s="37">
        <v>59.08</v>
      </c>
      <c r="CT7" s="37">
        <v>58.25</v>
      </c>
      <c r="CU7" s="37">
        <v>61.55</v>
      </c>
      <c r="CV7" s="37">
        <v>57.22</v>
      </c>
      <c r="CW7" s="37">
        <v>59.35</v>
      </c>
      <c r="CX7" s="37" t="s">
        <v>116</v>
      </c>
      <c r="CY7" s="37">
        <v>100</v>
      </c>
      <c r="CZ7" s="37">
        <v>100</v>
      </c>
      <c r="DA7" s="37">
        <v>100</v>
      </c>
      <c r="DB7" s="37">
        <v>100</v>
      </c>
      <c r="DC7" s="37" t="s">
        <v>116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yokoze</cp:lastModifiedBy>
  <cp:lastPrinted>2019-01-24T00:07:07Z</cp:lastPrinted>
  <dcterms:created xsi:type="dcterms:W3CDTF">2018-12-03T09:39:11Z</dcterms:created>
  <dcterms:modified xsi:type="dcterms:W3CDTF">2019-01-24T00:12:16Z</dcterms:modified>
  <cp:category/>
</cp:coreProperties>
</file>