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SGYt3KU3cAWOCLsCaT+0RoDqnBx3r0c9RbLzxA2KAzUWpBuwMyef2mZcgyP3pLkFkvCIF+U6PraUe6SKCm6iA==" workbookSaltValue="8AOTQItf7p7JMAucX+ETF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<sst xmlns="http://schemas.openxmlformats.org/spreadsheetml/2006/main" count="232" uniqueCount="120">
  <si>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</si>
  <si>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</si>
  <si>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</si>
  <si>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</si>
  <si>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</si>
  <si>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</si>
  <si>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</si>
  <si>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</si>
  <si>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</si>
  <si>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</si>
  <si>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</si>
  <si>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</si>
  <si>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</si>
  <si>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</si>
  <si>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</si>
  <si>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</si>
  <si>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</si>
  <si>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</si>
  <si>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</si>
  <si>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</si>
  <si>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</si>
  <si>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</si>
  <si>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</si>
  <si>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</si>
  <si>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</si>
  <si>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</si>
  <si>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</si>
  <si>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</si>
  <si>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</si>
  <si>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</si>
  <si>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</si>
  <si>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</si>
  <si>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</si>
  <si>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</si>
  <si>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</si>
  <si>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</si>
  <si>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</si>
  <si>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</si>
  <si>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</si>
  <si>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</si>
  <si>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</si>
  <si>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</si>
  <si>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</si>
  <si>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</si>
  <si>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</si>
  <si>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</si>
  <si>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</si>
  <si>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</si>
  <si>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</si>
  <si>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</si>
  <si>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</si>
  <si>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</si>
  <si>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</si>
  <si>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</si>
  <si>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</si>
  <si>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</si>
  <si>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</si>
  <si>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</si>
  <si>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</si>
  <si>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</si>
  <si>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</si>
  <si>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</si>
  <si>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</si>
  <si>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</si>
  <si>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</si>
  <si>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</si>
  <si>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</si>
  <si>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</si>
  <si>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</si>
  <si>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</si>
  <si>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</si>
  <si>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</si>
  <si>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</si>
  <si>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</si>
  <si>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</si>
  <si>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</si>
  <si>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</si>
  <si>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</si>
  <si>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</si>
  <si>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</si>
  <si>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</si>
  <si>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</si>
  <si>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</si>
  <si>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</si>
  <si>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</si>
  <si>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</si>
  <si>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</si>
  <si>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</si>
  <si>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</si>
  <si>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</si>
  <si>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</si>
  <si>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</si>
  <si>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</si>
  <si>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</si>
  <si>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</si>
  <si>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</si>
  <si>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</si>
  <si>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</si>
  <si>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</si>
  <si>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</si>
  <si>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</si>
  <si>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</si>
  <si>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</si>
  <si>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</si>
  <si>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</si>
  <si>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ときがわ町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</si>
  <si>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</si>
  <si>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</si>
  <si>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</si>
  <si>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</si>
  <si>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</si>
  <si>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</si>
  <si>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</si>
  <si>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</si>
  <si>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</si>
  <si>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</si>
  <si>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</si>
  <si>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①経常収支比率②累積欠損金比率
　黒字となる年はあるが、料金収入以外に一般会計からの繰出しにより賄っている状況である。
③流動比率
　100％を大きく上回っており、支払い能力には問題はない。
④企業債残高対給水収益比率
　類似団体と比べ低い数値となっているが、計画的な老朽施設の更新のため企業債借入額は今後増加が見込まれる。
⑤料金回収率
　料金収入が少なく、一般会計からの繰出しで賄っているため、類似団体と比べ低い数値で推移している。
⑥給水原価
　類似団体より高い数値で企業債残高や、減価償却費、受水費の負担が大きな要因になっている。
⑦施設利用率
　類似団体と比べ高い数値で推移している。
⑧有収率
　類似団体と比べ低い数値となっている。引き続き漏水調査や修繕を実施していく他、有収率向上のため、より一層の対策を行う必要がある。</t>
    <rPh sb="1" eb="3">
      <t>ケイジョウ</t>
    </rPh>
    <rPh sb="3" eb="5">
      <t>シュウシ</t>
    </rPh>
    <rPh sb="5" eb="7">
      <t>ヒリツ</t>
    </rPh>
    <rPh sb="8" eb="10">
      <t>ルイセキ</t>
    </rPh>
    <rPh sb="10" eb="13">
      <t>ケッソンキン</t>
    </rPh>
    <rPh sb="13" eb="15">
      <t>ヒリツ</t>
    </rPh>
    <rPh sb="17" eb="19">
      <t>クロジ</t>
    </rPh>
    <rPh sb="22" eb="23">
      <t>トシ</t>
    </rPh>
    <rPh sb="28" eb="30">
      <t>リョウキン</t>
    </rPh>
    <rPh sb="30" eb="32">
      <t>シュウニュウ</t>
    </rPh>
    <rPh sb="32" eb="34">
      <t>イガイ</t>
    </rPh>
    <rPh sb="35" eb="37">
      <t>イッパン</t>
    </rPh>
    <rPh sb="37" eb="39">
      <t>カイケイ</t>
    </rPh>
    <rPh sb="53" eb="55">
      <t>ジョウキョウ</t>
    </rPh>
    <rPh sb="61" eb="63">
      <t>リュウドウ</t>
    </rPh>
    <rPh sb="63" eb="65">
      <t>ヒリツ</t>
    </rPh>
    <rPh sb="72" eb="73">
      <t>オオ</t>
    </rPh>
    <rPh sb="75" eb="77">
      <t>ウワマワ</t>
    </rPh>
    <rPh sb="82" eb="84">
      <t>シハラ</t>
    </rPh>
    <rPh sb="85" eb="87">
      <t>ノウリョク</t>
    </rPh>
    <rPh sb="89" eb="91">
      <t>モンダイ</t>
    </rPh>
    <rPh sb="97" eb="99">
      <t>キギョウ</t>
    </rPh>
    <rPh sb="99" eb="100">
      <t>サイ</t>
    </rPh>
    <rPh sb="100" eb="102">
      <t>ザンダカ</t>
    </rPh>
    <rPh sb="102" eb="103">
      <t>タイ</t>
    </rPh>
    <rPh sb="103" eb="105">
      <t>キュウスイ</t>
    </rPh>
    <rPh sb="105" eb="107">
      <t>シュウエキ</t>
    </rPh>
    <rPh sb="107" eb="109">
      <t>ヒリツ</t>
    </rPh>
    <rPh sb="111" eb="113">
      <t>ルイジ</t>
    </rPh>
    <rPh sb="113" eb="115">
      <t>ダンタイ</t>
    </rPh>
    <rPh sb="116" eb="117">
      <t>クラ</t>
    </rPh>
    <rPh sb="118" eb="119">
      <t>ヒク</t>
    </rPh>
    <rPh sb="120" eb="122">
      <t>スウチ</t>
    </rPh>
    <rPh sb="130" eb="133">
      <t>ケイカクテキ</t>
    </rPh>
    <rPh sb="134" eb="136">
      <t>ロウキュウ</t>
    </rPh>
    <rPh sb="136" eb="138">
      <t>シセツ</t>
    </rPh>
    <rPh sb="139" eb="141">
      <t>コウシン</t>
    </rPh>
    <rPh sb="144" eb="146">
      <t>キギョウ</t>
    </rPh>
    <rPh sb="146" eb="147">
      <t>サイ</t>
    </rPh>
    <rPh sb="147" eb="149">
      <t>カリイレ</t>
    </rPh>
    <rPh sb="149" eb="150">
      <t>ガク</t>
    </rPh>
    <rPh sb="151" eb="153">
      <t>コンゴ</t>
    </rPh>
    <rPh sb="153" eb="155">
      <t>ゾウカ</t>
    </rPh>
    <rPh sb="156" eb="158">
      <t>ミコ</t>
    </rPh>
    <rPh sb="164" eb="166">
      <t>リョウキン</t>
    </rPh>
    <rPh sb="166" eb="168">
      <t>カイシュウ</t>
    </rPh>
    <rPh sb="168" eb="169">
      <t>リツ</t>
    </rPh>
    <rPh sb="171" eb="173">
      <t>リョウキン</t>
    </rPh>
    <rPh sb="173" eb="175">
      <t>シュウニュウ</t>
    </rPh>
    <rPh sb="176" eb="177">
      <t>スク</t>
    </rPh>
    <rPh sb="180" eb="182">
      <t>イッパン</t>
    </rPh>
    <rPh sb="182" eb="184">
      <t>カイケイ</t>
    </rPh>
    <rPh sb="187" eb="188">
      <t>クリ</t>
    </rPh>
    <rPh sb="188" eb="189">
      <t>ダ</t>
    </rPh>
    <rPh sb="191" eb="192">
      <t>マカナ</t>
    </rPh>
    <rPh sb="199" eb="201">
      <t>ルイジ</t>
    </rPh>
    <rPh sb="201" eb="203">
      <t>ダンタイ</t>
    </rPh>
    <rPh sb="204" eb="205">
      <t>クラ</t>
    </rPh>
    <rPh sb="206" eb="207">
      <t>ヒク</t>
    </rPh>
    <rPh sb="208" eb="210">
      <t>スウチ</t>
    </rPh>
    <rPh sb="211" eb="213">
      <t>スイイ</t>
    </rPh>
    <rPh sb="220" eb="222">
      <t>キュウスイ</t>
    </rPh>
    <rPh sb="222" eb="224">
      <t>ゲンカ</t>
    </rPh>
    <rPh sb="237" eb="239">
      <t>キギョウ</t>
    </rPh>
    <rPh sb="239" eb="240">
      <t>サイ</t>
    </rPh>
    <rPh sb="240" eb="242">
      <t>ザンダカ</t>
    </rPh>
    <rPh sb="244" eb="246">
      <t>ゲンカ</t>
    </rPh>
    <rPh sb="246" eb="248">
      <t>ショウキャク</t>
    </rPh>
    <rPh sb="248" eb="249">
      <t>ヒ</t>
    </rPh>
    <rPh sb="250" eb="252">
      <t>ジュスイ</t>
    </rPh>
    <rPh sb="252" eb="253">
      <t>ヒ</t>
    </rPh>
    <rPh sb="254" eb="256">
      <t>フタン</t>
    </rPh>
    <rPh sb="257" eb="258">
      <t>オオ</t>
    </rPh>
    <rPh sb="260" eb="262">
      <t>ヨウイン</t>
    </rPh>
    <rPh sb="271" eb="273">
      <t>シセツ</t>
    </rPh>
    <rPh sb="273" eb="276">
      <t>リヨウリツ</t>
    </rPh>
    <rPh sb="278" eb="280">
      <t>ルイジ</t>
    </rPh>
    <rPh sb="280" eb="282">
      <t>ダンタイ</t>
    </rPh>
    <rPh sb="283" eb="284">
      <t>クラ</t>
    </rPh>
    <rPh sb="285" eb="286">
      <t>タカ</t>
    </rPh>
    <rPh sb="287" eb="289">
      <t>スウチ</t>
    </rPh>
    <rPh sb="290" eb="292">
      <t>スイイ</t>
    </rPh>
    <rPh sb="299" eb="301">
      <t>ユウシュウ</t>
    </rPh>
    <rPh sb="301" eb="302">
      <t>リツ</t>
    </rPh>
    <rPh sb="304" eb="306">
      <t>ルイジ</t>
    </rPh>
    <rPh sb="306" eb="308">
      <t>ダンタイ</t>
    </rPh>
    <rPh sb="309" eb="310">
      <t>クラ</t>
    </rPh>
    <rPh sb="311" eb="312">
      <t>ヒク</t>
    </rPh>
    <rPh sb="313" eb="315">
      <t>スウチ</t>
    </rPh>
    <rPh sb="322" eb="323">
      <t>ヒ</t>
    </rPh>
    <rPh sb="324" eb="325">
      <t>ツヅ</t>
    </rPh>
    <rPh sb="326" eb="328">
      <t>ロウスイ</t>
    </rPh>
    <rPh sb="328" eb="330">
      <t>チョウサ</t>
    </rPh>
    <rPh sb="331" eb="333">
      <t>シュウゼン</t>
    </rPh>
    <rPh sb="334" eb="336">
      <t>ジッシ</t>
    </rPh>
    <rPh sb="340" eb="341">
      <t>ホカ</t>
    </rPh>
    <rPh sb="342" eb="344">
      <t>ユウシュウ</t>
    </rPh>
    <rPh sb="344" eb="345">
      <t>リツ</t>
    </rPh>
    <rPh sb="345" eb="347">
      <t>コウジョウ</t>
    </rPh>
    <rPh sb="353" eb="355">
      <t>イッソウ</t>
    </rPh>
    <rPh sb="356" eb="358">
      <t>タイサク</t>
    </rPh>
    <rPh sb="359" eb="360">
      <t>オコナ</t>
    </rPh>
    <rPh sb="361" eb="363">
      <t>ヒツヨウ</t>
    </rPh>
    <phoneticPr fontId="16"/>
  </si>
  <si>
    <t>①有形固定資産減価償却費
　類似団体とほぼ同等の数値ではあるが、今後は老朽施設の更新費用が増加するため数値は上昇傾向にある。
②管路経年化率
　類似団体と比べ低い数値である。石綿セメント管更新事業は完了の目途が立ったが、他の管種の更新需要が増大しているため、計画的な更新を進める。
③管路更新率
　類似団体の数値を上回ってはいるが、計画的な更新をさらに進める。</t>
    <rPh sb="1" eb="3">
      <t>ユウケイ</t>
    </rPh>
    <rPh sb="3" eb="5">
      <t>コテイ</t>
    </rPh>
    <rPh sb="5" eb="7">
      <t>シサン</t>
    </rPh>
    <rPh sb="7" eb="9">
      <t>ゲンカ</t>
    </rPh>
    <rPh sb="9" eb="11">
      <t>ショウキャク</t>
    </rPh>
    <rPh sb="11" eb="12">
      <t>ヒ</t>
    </rPh>
    <rPh sb="14" eb="16">
      <t>ルイジ</t>
    </rPh>
    <rPh sb="16" eb="18">
      <t>ダンタイ</t>
    </rPh>
    <rPh sb="21" eb="23">
      <t>ドウトウ</t>
    </rPh>
    <rPh sb="24" eb="26">
      <t>スウチ</t>
    </rPh>
    <rPh sb="32" eb="34">
      <t>コンゴ</t>
    </rPh>
    <rPh sb="51" eb="53">
      <t>スウチ</t>
    </rPh>
    <rPh sb="54" eb="56">
      <t>ジョウショウ</t>
    </rPh>
    <rPh sb="56" eb="58">
      <t>ケイコウ</t>
    </rPh>
    <rPh sb="64" eb="66">
      <t>カンロ</t>
    </rPh>
    <rPh sb="66" eb="68">
      <t>ケイネン</t>
    </rPh>
    <rPh sb="68" eb="69">
      <t>カ</t>
    </rPh>
    <rPh sb="69" eb="70">
      <t>リツ</t>
    </rPh>
    <rPh sb="72" eb="74">
      <t>ルイジ</t>
    </rPh>
    <rPh sb="74" eb="76">
      <t>ダンタイ</t>
    </rPh>
    <rPh sb="77" eb="78">
      <t>クラ</t>
    </rPh>
    <rPh sb="79" eb="80">
      <t>ヒク</t>
    </rPh>
    <rPh sb="81" eb="83">
      <t>スウチ</t>
    </rPh>
    <rPh sb="87" eb="89">
      <t>セキメン</t>
    </rPh>
    <rPh sb="93" eb="94">
      <t>カン</t>
    </rPh>
    <rPh sb="94" eb="96">
      <t>コウシン</t>
    </rPh>
    <rPh sb="96" eb="98">
      <t>ジギョウ</t>
    </rPh>
    <rPh sb="99" eb="101">
      <t>カンリョウ</t>
    </rPh>
    <rPh sb="102" eb="104">
      <t>メド</t>
    </rPh>
    <rPh sb="105" eb="106">
      <t>タ</t>
    </rPh>
    <rPh sb="110" eb="111">
      <t>タ</t>
    </rPh>
    <rPh sb="112" eb="113">
      <t>カン</t>
    </rPh>
    <rPh sb="113" eb="114">
      <t>シュ</t>
    </rPh>
    <rPh sb="115" eb="117">
      <t>コウシン</t>
    </rPh>
    <rPh sb="117" eb="119">
      <t>ジュヨウ</t>
    </rPh>
    <rPh sb="120" eb="122">
      <t>ゾウダイ</t>
    </rPh>
    <rPh sb="129" eb="132">
      <t>ケイカクテキ</t>
    </rPh>
    <rPh sb="133" eb="135">
      <t>コウシン</t>
    </rPh>
    <rPh sb="136" eb="137">
      <t>スス</t>
    </rPh>
    <rPh sb="142" eb="144">
      <t>カンロ</t>
    </rPh>
    <rPh sb="144" eb="146">
      <t>コウシン</t>
    </rPh>
    <rPh sb="146" eb="147">
      <t>リツ</t>
    </rPh>
    <rPh sb="149" eb="151">
      <t>ルイジ</t>
    </rPh>
    <rPh sb="151" eb="153">
      <t>ダンタイ</t>
    </rPh>
    <rPh sb="154" eb="156">
      <t>スウチ</t>
    </rPh>
    <rPh sb="157" eb="159">
      <t>ウワマワ</t>
    </rPh>
    <rPh sb="166" eb="169">
      <t>ケイカクテキ</t>
    </rPh>
    <rPh sb="170" eb="172">
      <t>コウシン</t>
    </rPh>
    <rPh sb="176" eb="177">
      <t>スス</t>
    </rPh>
    <phoneticPr fontId="16"/>
  </si>
  <si>
    <t>　経営規模に比して、施設維持などの維持管理費用、また老朽施設の更新費用が多額なため、料金収入だけでは賄いきれておらず、今後の更新需要に対しても十分な財政基盤が確立させているとは言えない状況である。
　平成30年度に策定する経営戦略に基づき、水道サービス水準の維持向上を図るとともに、安定的・継続的な事業経営を推進していくが、引き続き経営改善を進め、今後の投資のあり方や水道料金、また運営体制のあり方（水道広域化）についても検討する必要がある。</t>
    <rPh sb="1" eb="3">
      <t>ケイエイ</t>
    </rPh>
    <rPh sb="3" eb="5">
      <t>キボ</t>
    </rPh>
    <rPh sb="6" eb="7">
      <t>ヒ</t>
    </rPh>
    <rPh sb="10" eb="12">
      <t>シセツ</t>
    </rPh>
    <rPh sb="12" eb="14">
      <t>イジ</t>
    </rPh>
    <rPh sb="17" eb="19">
      <t>イジ</t>
    </rPh>
    <rPh sb="19" eb="21">
      <t>カンリ</t>
    </rPh>
    <rPh sb="21" eb="23">
      <t>ヒヨウ</t>
    </rPh>
    <rPh sb="26" eb="28">
      <t>ロウキュウ</t>
    </rPh>
    <rPh sb="28" eb="30">
      <t>シセツ</t>
    </rPh>
    <rPh sb="31" eb="33">
      <t>コウシン</t>
    </rPh>
    <rPh sb="33" eb="35">
      <t>ヒヨウ</t>
    </rPh>
    <rPh sb="36" eb="38">
      <t>タガク</t>
    </rPh>
    <rPh sb="42" eb="44">
      <t>リョウキン</t>
    </rPh>
    <rPh sb="44" eb="46">
      <t>シュウニュウ</t>
    </rPh>
    <rPh sb="50" eb="51">
      <t>マカナ</t>
    </rPh>
    <rPh sb="59" eb="61">
      <t>コンゴ</t>
    </rPh>
    <rPh sb="62" eb="64">
      <t>コウシン</t>
    </rPh>
    <rPh sb="64" eb="66">
      <t>ジュヨウ</t>
    </rPh>
    <rPh sb="67" eb="68">
      <t>タイ</t>
    </rPh>
    <rPh sb="71" eb="73">
      <t>ジュウブン</t>
    </rPh>
    <rPh sb="74" eb="76">
      <t>ザイセイ</t>
    </rPh>
    <rPh sb="76" eb="78">
      <t>キバン</t>
    </rPh>
    <rPh sb="79" eb="81">
      <t>カクリツ</t>
    </rPh>
    <rPh sb="88" eb="89">
      <t>イ</t>
    </rPh>
    <rPh sb="92" eb="94">
      <t>ジョウキョウ</t>
    </rPh>
    <rPh sb="100" eb="102">
      <t>ヘイセイ</t>
    </rPh>
    <rPh sb="104" eb="106">
      <t>ネンド</t>
    </rPh>
    <rPh sb="107" eb="109">
      <t>サクテイ</t>
    </rPh>
    <rPh sb="111" eb="113">
      <t>ケイエイ</t>
    </rPh>
    <rPh sb="113" eb="115">
      <t>センリャク</t>
    </rPh>
    <rPh sb="116" eb="117">
      <t>モト</t>
    </rPh>
    <rPh sb="120" eb="122">
      <t>スイドウ</t>
    </rPh>
    <rPh sb="126" eb="128">
      <t>スイジュン</t>
    </rPh>
    <rPh sb="129" eb="131">
      <t>イジ</t>
    </rPh>
    <rPh sb="131" eb="133">
      <t>コウジョウ</t>
    </rPh>
    <rPh sb="134" eb="135">
      <t>ハカ</t>
    </rPh>
    <rPh sb="141" eb="144">
      <t>アンテイテキ</t>
    </rPh>
    <rPh sb="145" eb="148">
      <t>ケイゾクテキ</t>
    </rPh>
    <rPh sb="149" eb="151">
      <t>ジギョウ</t>
    </rPh>
    <rPh sb="151" eb="153">
      <t>ケイエイ</t>
    </rPh>
    <rPh sb="154" eb="156">
      <t>スイシン</t>
    </rPh>
    <rPh sb="162" eb="163">
      <t>ヒ</t>
    </rPh>
    <rPh sb="164" eb="165">
      <t>ツヅ</t>
    </rPh>
    <rPh sb="166" eb="168">
      <t>ケイエイ</t>
    </rPh>
    <rPh sb="168" eb="170">
      <t>カイゼン</t>
    </rPh>
    <rPh sb="171" eb="172">
      <t>スス</t>
    </rPh>
    <rPh sb="174" eb="176">
      <t>コンゴ</t>
    </rPh>
    <rPh sb="177" eb="179">
      <t>トウシ</t>
    </rPh>
    <rPh sb="182" eb="183">
      <t>カタ</t>
    </rPh>
    <rPh sb="184" eb="186">
      <t>スイドウ</t>
    </rPh>
    <rPh sb="186" eb="188">
      <t>リョウキン</t>
    </rPh>
    <rPh sb="191" eb="193">
      <t>ウンエイ</t>
    </rPh>
    <rPh sb="193" eb="195">
      <t>タイセイ</t>
    </rPh>
    <rPh sb="198" eb="199">
      <t>カタ</t>
    </rPh>
    <rPh sb="200" eb="202">
      <t>スイドウ</t>
    </rPh>
    <rPh sb="202" eb="205">
      <t>コウイキカ</t>
    </rPh>
    <rPh sb="211" eb="213">
      <t>ケントウ</t>
    </rPh>
    <rPh sb="215" eb="217">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</si>
</sst>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2.08</c:v>
                </c:pt>
                <c:pt idx="1">
                  <c:v>1.81</c:v>
                </c:pt>
                <c:pt idx="2">
                  <c:v>1.66</c:v>
                </c:pt>
                <c:pt idx="3">
                  <c:v>0.61</c:v>
                </c:pt>
                <c:pt idx="4">
                  <c:v>0.94</c:v>
                </c:pt>
              </c:numCache>
            </c:numRef>
          </c:val>
          <c:extLst xmlns:c16r2="http://schemas.microsoft.com/office/drawing/2015/06/chart">
            <c:ext xmlns:c16="http://schemas.microsoft.com/office/drawing/2014/chart" uri="{C3380CC4-5D6E-409C-BE32-E72D297353CC}">
              <c16:uniqueId val="{00000000-F09D-4700-951D-C0D0D3E5A1C0}"/>
            </c:ext>
          </c:extLst>
        </c:ser>
        <c:dLbls>
          <c:showLegendKey val="0"/>
          <c:showVal val="0"/>
          <c:showCatName val="0"/>
          <c:showSerName val="0"/>
          <c:showPercent val="0"/>
          <c:showBubbleSize val="0"/>
        </c:dLbls>
        <c:gapWidth val="150"/>
        <c:axId val="63004672"/>
        <c:axId val="6300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F09D-4700-951D-C0D0D3E5A1C0}"/>
            </c:ext>
          </c:extLst>
        </c:ser>
        <c:dLbls>
          <c:showLegendKey val="0"/>
          <c:showVal val="0"/>
          <c:showCatName val="0"/>
          <c:showSerName val="0"/>
          <c:showPercent val="0"/>
          <c:showBubbleSize val="0"/>
        </c:dLbls>
        <c:marker val="1"/>
        <c:smooth val="0"/>
        <c:axId val="63004672"/>
        <c:axId val="63006592"/>
      </c:lineChart>
      <c:dateAx>
        <c:axId val="63004672"/>
        <c:scaling>
          <c:orientation val="minMax"/>
        </c:scaling>
        <c:delete val="1"/>
        <c:axPos val="b"/>
        <c:numFmt formatCode="ge" sourceLinked="1"/>
        <c:majorTickMark val="none"/>
        <c:minorTickMark val="none"/>
        <c:tickLblPos val="none"/>
        <c:crossAx val="63006592"/>
        <c:crosses val="autoZero"/>
        <c:auto val="1"/>
        <c:lblOffset val="100"/>
        <c:baseTimeUnit val="years"/>
      </c:dateAx>
      <c:valAx>
        <c:axId val="6300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00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75.77</c:v>
                </c:pt>
                <c:pt idx="1">
                  <c:v>73.180000000000007</c:v>
                </c:pt>
                <c:pt idx="2">
                  <c:v>71.88</c:v>
                </c:pt>
                <c:pt idx="3">
                  <c:v>71.42</c:v>
                </c:pt>
                <c:pt idx="4">
                  <c:v>72.12</c:v>
                </c:pt>
              </c:numCache>
            </c:numRef>
          </c:val>
          <c:extLst xmlns:c16r2="http://schemas.microsoft.com/office/drawing/2015/06/chart">
            <c:ext xmlns:c16="http://schemas.microsoft.com/office/drawing/2014/chart" uri="{C3380CC4-5D6E-409C-BE32-E72D297353CC}">
              <c16:uniqueId val="{00000000-9EF5-438F-9818-AD07EEDC7AB4}"/>
            </c:ext>
          </c:extLst>
        </c:ser>
        <c:dLbls>
          <c:showLegendKey val="0"/>
          <c:showVal val="0"/>
          <c:showCatName val="0"/>
          <c:showSerName val="0"/>
          <c:showPercent val="0"/>
          <c:showBubbleSize val="0"/>
        </c:dLbls>
        <c:gapWidth val="150"/>
        <c:axId val="109715456"/>
        <c:axId val="10971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9EF5-438F-9818-AD07EEDC7AB4}"/>
            </c:ext>
          </c:extLst>
        </c:ser>
        <c:dLbls>
          <c:showLegendKey val="0"/>
          <c:showVal val="0"/>
          <c:showCatName val="0"/>
          <c:showSerName val="0"/>
          <c:showPercent val="0"/>
          <c:showBubbleSize val="0"/>
        </c:dLbls>
        <c:marker val="1"/>
        <c:smooth val="0"/>
        <c:axId val="109715456"/>
        <c:axId val="109717376"/>
      </c:lineChart>
      <c:dateAx>
        <c:axId val="109715456"/>
        <c:scaling>
          <c:orientation val="minMax"/>
        </c:scaling>
        <c:delete val="1"/>
        <c:axPos val="b"/>
        <c:numFmt formatCode="ge" sourceLinked="1"/>
        <c:majorTickMark val="none"/>
        <c:minorTickMark val="none"/>
        <c:tickLblPos val="none"/>
        <c:crossAx val="109717376"/>
        <c:crosses val="autoZero"/>
        <c:auto val="1"/>
        <c:lblOffset val="100"/>
        <c:baseTimeUnit val="years"/>
      </c:dateAx>
      <c:valAx>
        <c:axId val="10971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80.89</c:v>
                </c:pt>
                <c:pt idx="1">
                  <c:v>81.7</c:v>
                </c:pt>
                <c:pt idx="2">
                  <c:v>83.13</c:v>
                </c:pt>
                <c:pt idx="3">
                  <c:v>82.26</c:v>
                </c:pt>
                <c:pt idx="4">
                  <c:v>79.44</c:v>
                </c:pt>
              </c:numCache>
            </c:numRef>
          </c:val>
          <c:extLst xmlns:c16r2="http://schemas.microsoft.com/office/drawing/2015/06/chart">
            <c:ext xmlns:c16="http://schemas.microsoft.com/office/drawing/2014/chart" uri="{C3380CC4-5D6E-409C-BE32-E72D297353CC}">
              <c16:uniqueId val="{00000000-4ED7-4893-B766-18963D01B522}"/>
            </c:ext>
          </c:extLst>
        </c:ser>
        <c:dLbls>
          <c:showLegendKey val="0"/>
          <c:showVal val="0"/>
          <c:showCatName val="0"/>
          <c:showSerName val="0"/>
          <c:showPercent val="0"/>
          <c:showBubbleSize val="0"/>
        </c:dLbls>
        <c:gapWidth val="150"/>
        <c:axId val="109748608"/>
        <c:axId val="10975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4ED7-4893-B766-18963D01B522}"/>
            </c:ext>
          </c:extLst>
        </c:ser>
        <c:dLbls>
          <c:showLegendKey val="0"/>
          <c:showVal val="0"/>
          <c:showCatName val="0"/>
          <c:showSerName val="0"/>
          <c:showPercent val="0"/>
          <c:showBubbleSize val="0"/>
        </c:dLbls>
        <c:marker val="1"/>
        <c:smooth val="0"/>
        <c:axId val="109748608"/>
        <c:axId val="109750528"/>
      </c:lineChart>
      <c:dateAx>
        <c:axId val="109748608"/>
        <c:scaling>
          <c:orientation val="minMax"/>
        </c:scaling>
        <c:delete val="1"/>
        <c:axPos val="b"/>
        <c:numFmt formatCode="ge" sourceLinked="1"/>
        <c:majorTickMark val="none"/>
        <c:minorTickMark val="none"/>
        <c:tickLblPos val="none"/>
        <c:crossAx val="109750528"/>
        <c:crosses val="autoZero"/>
        <c:auto val="1"/>
        <c:lblOffset val="100"/>
        <c:baseTimeUnit val="years"/>
      </c:dateAx>
      <c:valAx>
        <c:axId val="10975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4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101.49</c:v>
                </c:pt>
                <c:pt idx="1">
                  <c:v>95.11</c:v>
                </c:pt>
                <c:pt idx="2">
                  <c:v>110.05</c:v>
                </c:pt>
                <c:pt idx="3">
                  <c:v>107.63</c:v>
                </c:pt>
                <c:pt idx="4">
                  <c:v>105.69</c:v>
                </c:pt>
              </c:numCache>
            </c:numRef>
          </c:val>
          <c:extLst xmlns:c16r2="http://schemas.microsoft.com/office/drawing/2015/06/chart">
            <c:ext xmlns:c16="http://schemas.microsoft.com/office/drawing/2014/chart" uri="{C3380CC4-5D6E-409C-BE32-E72D297353CC}">
              <c16:uniqueId val="{00000000-B42D-402D-A587-DC1ABA6D8F7E}"/>
            </c:ext>
          </c:extLst>
        </c:ser>
        <c:dLbls>
          <c:showLegendKey val="0"/>
          <c:showVal val="0"/>
          <c:showCatName val="0"/>
          <c:showSerName val="0"/>
          <c:showPercent val="0"/>
          <c:showBubbleSize val="0"/>
        </c:dLbls>
        <c:gapWidth val="150"/>
        <c:axId val="63242624"/>
        <c:axId val="6324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B42D-402D-A587-DC1ABA6D8F7E}"/>
            </c:ext>
          </c:extLst>
        </c:ser>
        <c:dLbls>
          <c:showLegendKey val="0"/>
          <c:showVal val="0"/>
          <c:showCatName val="0"/>
          <c:showSerName val="0"/>
          <c:showPercent val="0"/>
          <c:showBubbleSize val="0"/>
        </c:dLbls>
        <c:marker val="1"/>
        <c:smooth val="0"/>
        <c:axId val="63242624"/>
        <c:axId val="63244544"/>
      </c:lineChart>
      <c:dateAx>
        <c:axId val="63242624"/>
        <c:scaling>
          <c:orientation val="minMax"/>
        </c:scaling>
        <c:delete val="1"/>
        <c:axPos val="b"/>
        <c:numFmt formatCode="ge" sourceLinked="1"/>
        <c:majorTickMark val="none"/>
        <c:minorTickMark val="none"/>
        <c:tickLblPos val="none"/>
        <c:crossAx val="63244544"/>
        <c:crosses val="autoZero"/>
        <c:auto val="1"/>
        <c:lblOffset val="100"/>
        <c:baseTimeUnit val="years"/>
      </c:dateAx>
      <c:valAx>
        <c:axId val="63244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2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33.58</c:v>
                </c:pt>
                <c:pt idx="1">
                  <c:v>43.6</c:v>
                </c:pt>
                <c:pt idx="2">
                  <c:v>45.26</c:v>
                </c:pt>
                <c:pt idx="3">
                  <c:v>47.04</c:v>
                </c:pt>
                <c:pt idx="4">
                  <c:v>48.34</c:v>
                </c:pt>
              </c:numCache>
            </c:numRef>
          </c:val>
          <c:extLst xmlns:c16r2="http://schemas.microsoft.com/office/drawing/2015/06/chart">
            <c:ext xmlns:c16="http://schemas.microsoft.com/office/drawing/2014/chart" uri="{C3380CC4-5D6E-409C-BE32-E72D297353CC}">
              <c16:uniqueId val="{00000000-2B70-42BC-BB38-EB55DAE39E0B}"/>
            </c:ext>
          </c:extLst>
        </c:ser>
        <c:dLbls>
          <c:showLegendKey val="0"/>
          <c:showVal val="0"/>
          <c:showCatName val="0"/>
          <c:showSerName val="0"/>
          <c:showPercent val="0"/>
          <c:showBubbleSize val="0"/>
        </c:dLbls>
        <c:gapWidth val="150"/>
        <c:axId val="63283968"/>
        <c:axId val="6328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2B70-42BC-BB38-EB55DAE39E0B}"/>
            </c:ext>
          </c:extLst>
        </c:ser>
        <c:dLbls>
          <c:showLegendKey val="0"/>
          <c:showVal val="0"/>
          <c:showCatName val="0"/>
          <c:showSerName val="0"/>
          <c:showPercent val="0"/>
          <c:showBubbleSize val="0"/>
        </c:dLbls>
        <c:marker val="1"/>
        <c:smooth val="0"/>
        <c:axId val="63283968"/>
        <c:axId val="63285888"/>
      </c:lineChart>
      <c:dateAx>
        <c:axId val="63283968"/>
        <c:scaling>
          <c:orientation val="minMax"/>
        </c:scaling>
        <c:delete val="1"/>
        <c:axPos val="b"/>
        <c:numFmt formatCode="ge" sourceLinked="1"/>
        <c:majorTickMark val="none"/>
        <c:minorTickMark val="none"/>
        <c:tickLblPos val="none"/>
        <c:crossAx val="63285888"/>
        <c:crosses val="autoZero"/>
        <c:auto val="1"/>
        <c:lblOffset val="100"/>
        <c:baseTimeUnit val="years"/>
      </c:dateAx>
      <c:valAx>
        <c:axId val="6328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8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19.52</c:v>
                </c:pt>
                <c:pt idx="1">
                  <c:v>19.7</c:v>
                </c:pt>
                <c:pt idx="2">
                  <c:v>18.649999999999999</c:v>
                </c:pt>
                <c:pt idx="3">
                  <c:v>12.97</c:v>
                </c:pt>
                <c:pt idx="4">
                  <c:v>12.81</c:v>
                </c:pt>
              </c:numCache>
            </c:numRef>
          </c:val>
          <c:extLst xmlns:c16r2="http://schemas.microsoft.com/office/drawing/2015/06/chart">
            <c:ext xmlns:c16="http://schemas.microsoft.com/office/drawing/2014/chart" uri="{C3380CC4-5D6E-409C-BE32-E72D297353CC}">
              <c16:uniqueId val="{00000000-9690-49A0-A26A-FD860F55A4A5}"/>
            </c:ext>
          </c:extLst>
        </c:ser>
        <c:dLbls>
          <c:showLegendKey val="0"/>
          <c:showVal val="0"/>
          <c:showCatName val="0"/>
          <c:showSerName val="0"/>
          <c:showPercent val="0"/>
          <c:showBubbleSize val="0"/>
        </c:dLbls>
        <c:gapWidth val="150"/>
        <c:axId val="63325312"/>
        <c:axId val="6332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9690-49A0-A26A-FD860F55A4A5}"/>
            </c:ext>
          </c:extLst>
        </c:ser>
        <c:dLbls>
          <c:showLegendKey val="0"/>
          <c:showVal val="0"/>
          <c:showCatName val="0"/>
          <c:showSerName val="0"/>
          <c:showPercent val="0"/>
          <c:showBubbleSize val="0"/>
        </c:dLbls>
        <c:marker val="1"/>
        <c:smooth val="0"/>
        <c:axId val="63325312"/>
        <c:axId val="63327232"/>
      </c:lineChart>
      <c:dateAx>
        <c:axId val="63325312"/>
        <c:scaling>
          <c:orientation val="minMax"/>
        </c:scaling>
        <c:delete val="1"/>
        <c:axPos val="b"/>
        <c:numFmt formatCode="ge" sourceLinked="1"/>
        <c:majorTickMark val="none"/>
        <c:minorTickMark val="none"/>
        <c:tickLblPos val="none"/>
        <c:crossAx val="63327232"/>
        <c:crosses val="autoZero"/>
        <c:auto val="1"/>
        <c:lblOffset val="100"/>
        <c:baseTimeUnit val="years"/>
      </c:dateAx>
      <c:valAx>
        <c:axId val="6332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32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5C-42C1-96EA-F0E628F2A933}"/>
            </c:ext>
          </c:extLst>
        </c:ser>
        <c:dLbls>
          <c:showLegendKey val="0"/>
          <c:showVal val="0"/>
          <c:showCatName val="0"/>
          <c:showSerName val="0"/>
          <c:showPercent val="0"/>
          <c:showBubbleSize val="0"/>
        </c:dLbls>
        <c:gapWidth val="150"/>
        <c:axId val="63356288"/>
        <c:axId val="6336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1E5C-42C1-96EA-F0E628F2A933}"/>
            </c:ext>
          </c:extLst>
        </c:ser>
        <c:dLbls>
          <c:showLegendKey val="0"/>
          <c:showVal val="0"/>
          <c:showCatName val="0"/>
          <c:showSerName val="0"/>
          <c:showPercent val="0"/>
          <c:showBubbleSize val="0"/>
        </c:dLbls>
        <c:marker val="1"/>
        <c:smooth val="0"/>
        <c:axId val="63356288"/>
        <c:axId val="63362560"/>
      </c:lineChart>
      <c:dateAx>
        <c:axId val="63356288"/>
        <c:scaling>
          <c:orientation val="minMax"/>
        </c:scaling>
        <c:delete val="1"/>
        <c:axPos val="b"/>
        <c:numFmt formatCode="ge" sourceLinked="1"/>
        <c:majorTickMark val="none"/>
        <c:minorTickMark val="none"/>
        <c:tickLblPos val="none"/>
        <c:crossAx val="63362560"/>
        <c:crosses val="autoZero"/>
        <c:auto val="1"/>
        <c:lblOffset val="100"/>
        <c:baseTimeUnit val="years"/>
      </c:dateAx>
      <c:valAx>
        <c:axId val="63362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3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2250.98</c:v>
                </c:pt>
                <c:pt idx="1">
                  <c:v>405.18</c:v>
                </c:pt>
                <c:pt idx="2">
                  <c:v>480.43</c:v>
                </c:pt>
                <c:pt idx="3">
                  <c:v>513.71</c:v>
                </c:pt>
                <c:pt idx="4">
                  <c:v>463.01</c:v>
                </c:pt>
              </c:numCache>
            </c:numRef>
          </c:val>
          <c:extLst xmlns:c16r2="http://schemas.microsoft.com/office/drawing/2015/06/chart">
            <c:ext xmlns:c16="http://schemas.microsoft.com/office/drawing/2014/chart" uri="{C3380CC4-5D6E-409C-BE32-E72D297353CC}">
              <c16:uniqueId val="{00000000-BE59-42E0-9283-0B156F569377}"/>
            </c:ext>
          </c:extLst>
        </c:ser>
        <c:dLbls>
          <c:showLegendKey val="0"/>
          <c:showVal val="0"/>
          <c:showCatName val="0"/>
          <c:showSerName val="0"/>
          <c:showPercent val="0"/>
          <c:showBubbleSize val="0"/>
        </c:dLbls>
        <c:gapWidth val="150"/>
        <c:axId val="104976768"/>
        <c:axId val="10497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BE59-42E0-9283-0B156F569377}"/>
            </c:ext>
          </c:extLst>
        </c:ser>
        <c:dLbls>
          <c:showLegendKey val="0"/>
          <c:showVal val="0"/>
          <c:showCatName val="0"/>
          <c:showSerName val="0"/>
          <c:showPercent val="0"/>
          <c:showBubbleSize val="0"/>
        </c:dLbls>
        <c:marker val="1"/>
        <c:smooth val="0"/>
        <c:axId val="104976768"/>
        <c:axId val="104978688"/>
      </c:lineChart>
      <c:dateAx>
        <c:axId val="104976768"/>
        <c:scaling>
          <c:orientation val="minMax"/>
        </c:scaling>
        <c:delete val="1"/>
        <c:axPos val="b"/>
        <c:numFmt formatCode="ge" sourceLinked="1"/>
        <c:majorTickMark val="none"/>
        <c:minorTickMark val="none"/>
        <c:tickLblPos val="none"/>
        <c:crossAx val="104978688"/>
        <c:crosses val="autoZero"/>
        <c:auto val="1"/>
        <c:lblOffset val="100"/>
        <c:baseTimeUnit val="years"/>
      </c:dateAx>
      <c:valAx>
        <c:axId val="104978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97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365.26</c:v>
                </c:pt>
                <c:pt idx="1">
                  <c:v>373.24</c:v>
                </c:pt>
                <c:pt idx="2">
                  <c:v>360.5</c:v>
                </c:pt>
                <c:pt idx="3">
                  <c:v>343.17</c:v>
                </c:pt>
                <c:pt idx="4">
                  <c:v>339.68</c:v>
                </c:pt>
              </c:numCache>
            </c:numRef>
          </c:val>
          <c:extLst xmlns:c16r2="http://schemas.microsoft.com/office/drawing/2015/06/chart">
            <c:ext xmlns:c16="http://schemas.microsoft.com/office/drawing/2014/chart" uri="{C3380CC4-5D6E-409C-BE32-E72D297353CC}">
              <c16:uniqueId val="{00000000-FDB0-44A6-BF1E-AD3396BCBC82}"/>
            </c:ext>
          </c:extLst>
        </c:ser>
        <c:dLbls>
          <c:showLegendKey val="0"/>
          <c:showVal val="0"/>
          <c:showCatName val="0"/>
          <c:showSerName val="0"/>
          <c:showPercent val="0"/>
          <c:showBubbleSize val="0"/>
        </c:dLbls>
        <c:gapWidth val="150"/>
        <c:axId val="109593344"/>
        <c:axId val="10959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FDB0-44A6-BF1E-AD3396BCBC82}"/>
            </c:ext>
          </c:extLst>
        </c:ser>
        <c:dLbls>
          <c:showLegendKey val="0"/>
          <c:showVal val="0"/>
          <c:showCatName val="0"/>
          <c:showSerName val="0"/>
          <c:showPercent val="0"/>
          <c:showBubbleSize val="0"/>
        </c:dLbls>
        <c:marker val="1"/>
        <c:smooth val="0"/>
        <c:axId val="109593344"/>
        <c:axId val="109595264"/>
      </c:lineChart>
      <c:dateAx>
        <c:axId val="109593344"/>
        <c:scaling>
          <c:orientation val="minMax"/>
        </c:scaling>
        <c:delete val="1"/>
        <c:axPos val="b"/>
        <c:numFmt formatCode="ge" sourceLinked="1"/>
        <c:majorTickMark val="none"/>
        <c:minorTickMark val="none"/>
        <c:tickLblPos val="none"/>
        <c:crossAx val="109595264"/>
        <c:crosses val="autoZero"/>
        <c:auto val="1"/>
        <c:lblOffset val="100"/>
        <c:baseTimeUnit val="years"/>
      </c:dateAx>
      <c:valAx>
        <c:axId val="109595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59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75.34</c:v>
                </c:pt>
                <c:pt idx="1">
                  <c:v>69.67</c:v>
                </c:pt>
                <c:pt idx="2">
                  <c:v>81.89</c:v>
                </c:pt>
                <c:pt idx="3">
                  <c:v>80.27</c:v>
                </c:pt>
                <c:pt idx="4">
                  <c:v>77.930000000000007</c:v>
                </c:pt>
              </c:numCache>
            </c:numRef>
          </c:val>
          <c:extLst xmlns:c16r2="http://schemas.microsoft.com/office/drawing/2015/06/chart">
            <c:ext xmlns:c16="http://schemas.microsoft.com/office/drawing/2014/chart" uri="{C3380CC4-5D6E-409C-BE32-E72D297353CC}">
              <c16:uniqueId val="{00000000-2637-4E0C-8FF2-6405FD69BCBA}"/>
            </c:ext>
          </c:extLst>
        </c:ser>
        <c:dLbls>
          <c:showLegendKey val="0"/>
          <c:showVal val="0"/>
          <c:showCatName val="0"/>
          <c:showSerName val="0"/>
          <c:showPercent val="0"/>
          <c:showBubbleSize val="0"/>
        </c:dLbls>
        <c:gapWidth val="150"/>
        <c:axId val="109630592"/>
        <c:axId val="10963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2637-4E0C-8FF2-6405FD69BCBA}"/>
            </c:ext>
          </c:extLst>
        </c:ser>
        <c:dLbls>
          <c:showLegendKey val="0"/>
          <c:showVal val="0"/>
          <c:showCatName val="0"/>
          <c:showSerName val="0"/>
          <c:showPercent val="0"/>
          <c:showBubbleSize val="0"/>
        </c:dLbls>
        <c:marker val="1"/>
        <c:smooth val="0"/>
        <c:axId val="109630592"/>
        <c:axId val="109632512"/>
      </c:lineChart>
      <c:dateAx>
        <c:axId val="109630592"/>
        <c:scaling>
          <c:orientation val="minMax"/>
        </c:scaling>
        <c:delete val="1"/>
        <c:axPos val="b"/>
        <c:numFmt formatCode="ge" sourceLinked="1"/>
        <c:majorTickMark val="none"/>
        <c:minorTickMark val="none"/>
        <c:tickLblPos val="none"/>
        <c:crossAx val="109632512"/>
        <c:crosses val="autoZero"/>
        <c:auto val="1"/>
        <c:lblOffset val="100"/>
        <c:baseTimeUnit val="years"/>
      </c:dateAx>
      <c:valAx>
        <c:axId val="10963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217.62</c:v>
                </c:pt>
                <c:pt idx="1">
                  <c:v>235.9</c:v>
                </c:pt>
                <c:pt idx="2">
                  <c:v>201.92</c:v>
                </c:pt>
                <c:pt idx="3">
                  <c:v>205.93</c:v>
                </c:pt>
                <c:pt idx="4">
                  <c:v>211.82</c:v>
                </c:pt>
              </c:numCache>
            </c:numRef>
          </c:val>
          <c:extLst xmlns:c16r2="http://schemas.microsoft.com/office/drawing/2015/06/chart">
            <c:ext xmlns:c16="http://schemas.microsoft.com/office/drawing/2014/chart" uri="{C3380CC4-5D6E-409C-BE32-E72D297353CC}">
              <c16:uniqueId val="{00000000-BD2D-45AB-AFB1-D6723EC11BB5}"/>
            </c:ext>
          </c:extLst>
        </c:ser>
        <c:dLbls>
          <c:showLegendKey val="0"/>
          <c:showVal val="0"/>
          <c:showCatName val="0"/>
          <c:showSerName val="0"/>
          <c:showPercent val="0"/>
          <c:showBubbleSize val="0"/>
        </c:dLbls>
        <c:gapWidth val="150"/>
        <c:axId val="109649280"/>
        <c:axId val="10966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BD2D-45AB-AFB1-D6723EC11BB5}"/>
            </c:ext>
          </c:extLst>
        </c:ser>
        <c:dLbls>
          <c:showLegendKey val="0"/>
          <c:showVal val="0"/>
          <c:showCatName val="0"/>
          <c:showSerName val="0"/>
          <c:showPercent val="0"/>
          <c:showBubbleSize val="0"/>
        </c:dLbls>
        <c:marker val="1"/>
        <c:smooth val="0"/>
        <c:axId val="109649280"/>
        <c:axId val="109663744"/>
      </c:lineChart>
      <c:dateAx>
        <c:axId val="109649280"/>
        <c:scaling>
          <c:orientation val="minMax"/>
        </c:scaling>
        <c:delete val="1"/>
        <c:axPos val="b"/>
        <c:numFmt formatCode="ge" sourceLinked="1"/>
        <c:majorTickMark val="none"/>
        <c:minorTickMark val="none"/>
        <c:tickLblPos val="none"/>
        <c:crossAx val="109663744"/>
        <c:crosses val="autoZero"/>
        <c:auto val="1"/>
        <c:lblOffset val="100"/>
        <c:baseTimeUnit val="years"/>
      </c:dateAx>
      <c:valAx>
        <c:axId val="1096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埼玉県　ときがわ町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11475</v>
      </c>
      <c r="AM8" s="70"/>
      <c r="AN8" s="70"/>
      <c r="AO8" s="70"/>
      <c r="AP8" s="70"/>
      <c r="AQ8" s="70"/>
      <c r="AR8" s="70"/>
      <c r="AS8" s="70"/>
      <c r="AT8" s="66">
        <f>データ!$S$6</f>
        <v>55.9</v>
      </c>
      <c r="AU8" s="67"/>
      <c r="AV8" s="67"/>
      <c r="AW8" s="67"/>
      <c r="AX8" s="67"/>
      <c r="AY8" s="67"/>
      <c r="AZ8" s="67"/>
      <c r="BA8" s="67"/>
      <c r="BB8" s="69">
        <f>データ!$T$6</f>
        <v>205.28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c r="A10" s="2"/>
      <c r="B10" s="66" t="str">
        <f>データ!$N$6</f>
        <v>-</v>
      </c>
      <c r="C10" s="67"/>
      <c r="D10" s="67"/>
      <c r="E10" s="67"/>
      <c r="F10" s="67"/>
      <c r="G10" s="67"/>
      <c r="H10" s="67"/>
      <c r="I10" s="66">
        <f>データ!$O$6</f>
        <v>75.59</v>
      </c>
      <c r="J10" s="67"/>
      <c r="K10" s="67"/>
      <c r="L10" s="67"/>
      <c r="M10" s="67"/>
      <c r="N10" s="67"/>
      <c r="O10" s="68"/>
      <c r="P10" s="69">
        <f>データ!$P$6</f>
        <v>96.56</v>
      </c>
      <c r="Q10" s="69"/>
      <c r="R10" s="69"/>
      <c r="S10" s="69"/>
      <c r="T10" s="69"/>
      <c r="U10" s="69"/>
      <c r="V10" s="69"/>
      <c r="W10" s="70">
        <f>データ!$Q$6</f>
        <v>2883</v>
      </c>
      <c r="X10" s="70"/>
      <c r="Y10" s="70"/>
      <c r="Z10" s="70"/>
      <c r="AA10" s="70"/>
      <c r="AB10" s="70"/>
      <c r="AC10" s="70"/>
      <c r="AD10" s="2"/>
      <c r="AE10" s="2"/>
      <c r="AF10" s="2"/>
      <c r="AG10" s="2"/>
      <c r="AH10" s="4"/>
      <c r="AI10" s="4"/>
      <c r="AJ10" s="4"/>
      <c r="AK10" s="4"/>
      <c r="AL10" s="70">
        <f>データ!$U$6</f>
        <v>11008</v>
      </c>
      <c r="AM10" s="70"/>
      <c r="AN10" s="70"/>
      <c r="AO10" s="70"/>
      <c r="AP10" s="70"/>
      <c r="AQ10" s="70"/>
      <c r="AR10" s="70"/>
      <c r="AS10" s="70"/>
      <c r="AT10" s="66">
        <f>データ!$V$6</f>
        <v>43.7</v>
      </c>
      <c r="AU10" s="67"/>
      <c r="AV10" s="67"/>
      <c r="AW10" s="67"/>
      <c r="AX10" s="67"/>
      <c r="AY10" s="67"/>
      <c r="AZ10" s="67"/>
      <c r="BA10" s="67"/>
      <c r="BB10" s="69">
        <f>データ!$W$6</f>
        <v>251.9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kvS8sUekHSp3/s5sRuSj+004jzrk6LWL14s2GSuuj17zWbWBca0MdT7zkLatFxmBC8QSZ8doeYp5zrEtnMsC0g==" saltValue="iKSBlsJTbIhspNZ0MQjxc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113492</v>
      </c>
      <c r="D6" s="33">
        <f t="shared" si="3"/>
        <v>46</v>
      </c>
      <c r="E6" s="33">
        <f t="shared" si="3"/>
        <v>1</v>
      </c>
      <c r="F6" s="33">
        <f t="shared" si="3"/>
        <v>0</v>
      </c>
      <c r="G6" s="33">
        <f t="shared" si="3"/>
        <v>1</v>
      </c>
      <c r="H6" s="33" t="str">
        <f t="shared" si="3"/>
        <v>埼玉県　ときがわ町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75.59</v>
      </c>
      <c r="P6" s="34">
        <f t="shared" si="3"/>
        <v>96.56</v>
      </c>
      <c r="Q6" s="34">
        <f t="shared" si="3"/>
        <v>2883</v>
      </c>
      <c r="R6" s="34">
        <f t="shared" si="3"/>
        <v>11475</v>
      </c>
      <c r="S6" s="34">
        <f t="shared" si="3"/>
        <v>55.9</v>
      </c>
      <c r="T6" s="34">
        <f t="shared" si="3"/>
        <v>205.28</v>
      </c>
      <c r="U6" s="34">
        <f t="shared" si="3"/>
        <v>11008</v>
      </c>
      <c r="V6" s="34">
        <f t="shared" si="3"/>
        <v>43.7</v>
      </c>
      <c r="W6" s="34">
        <f t="shared" si="3"/>
        <v>251.9</v>
      </c>
      <c r="X6" s="35">
        <f>IF(X7="",NA(),X7)</f>
        <v>101.49</v>
      </c>
      <c r="Y6" s="35">
        <f t="shared" ref="Y6:AG6" si="4">IF(Y7="",NA(),Y7)</f>
        <v>95.11</v>
      </c>
      <c r="Z6" s="35">
        <f t="shared" si="4"/>
        <v>110.05</v>
      </c>
      <c r="AA6" s="35">
        <f t="shared" si="4"/>
        <v>107.63</v>
      </c>
      <c r="AB6" s="35">
        <f t="shared" si="4"/>
        <v>105.69</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2250.98</v>
      </c>
      <c r="AU6" s="35">
        <f t="shared" ref="AU6:BC6" si="6">IF(AU7="",NA(),AU7)</f>
        <v>405.18</v>
      </c>
      <c r="AV6" s="35">
        <f t="shared" si="6"/>
        <v>480.43</v>
      </c>
      <c r="AW6" s="35">
        <f t="shared" si="6"/>
        <v>513.71</v>
      </c>
      <c r="AX6" s="35">
        <f t="shared" si="6"/>
        <v>463.01</v>
      </c>
      <c r="AY6" s="35">
        <f t="shared" si="6"/>
        <v>1081.23</v>
      </c>
      <c r="AZ6" s="35">
        <f t="shared" si="6"/>
        <v>406.37</v>
      </c>
      <c r="BA6" s="35">
        <f t="shared" si="6"/>
        <v>398.29</v>
      </c>
      <c r="BB6" s="35">
        <f t="shared" si="6"/>
        <v>388.67</v>
      </c>
      <c r="BC6" s="35">
        <f t="shared" si="6"/>
        <v>355.27</v>
      </c>
      <c r="BD6" s="34" t="str">
        <f>IF(BD7="","",IF(BD7="-","【-】","【"&amp;SUBSTITUTE(TEXT(BD7,"#,##0.00"),"-","△")&amp;"】"))</f>
        <v>【264.34】</v>
      </c>
      <c r="BE6" s="35">
        <f>IF(BE7="",NA(),BE7)</f>
        <v>365.26</v>
      </c>
      <c r="BF6" s="35">
        <f t="shared" ref="BF6:BN6" si="7">IF(BF7="",NA(),BF7)</f>
        <v>373.24</v>
      </c>
      <c r="BG6" s="35">
        <f t="shared" si="7"/>
        <v>360.5</v>
      </c>
      <c r="BH6" s="35">
        <f t="shared" si="7"/>
        <v>343.17</v>
      </c>
      <c r="BI6" s="35">
        <f t="shared" si="7"/>
        <v>339.68</v>
      </c>
      <c r="BJ6" s="35">
        <f t="shared" si="7"/>
        <v>443.13</v>
      </c>
      <c r="BK6" s="35">
        <f t="shared" si="7"/>
        <v>442.54</v>
      </c>
      <c r="BL6" s="35">
        <f t="shared" si="7"/>
        <v>431</v>
      </c>
      <c r="BM6" s="35">
        <f t="shared" si="7"/>
        <v>422.5</v>
      </c>
      <c r="BN6" s="35">
        <f t="shared" si="7"/>
        <v>458.27</v>
      </c>
      <c r="BO6" s="34" t="str">
        <f>IF(BO7="","",IF(BO7="-","【-】","【"&amp;SUBSTITUTE(TEXT(BO7,"#,##0.00"),"-","△")&amp;"】"))</f>
        <v>【274.27】</v>
      </c>
      <c r="BP6" s="35">
        <f>IF(BP7="",NA(),BP7)</f>
        <v>75.34</v>
      </c>
      <c r="BQ6" s="35">
        <f t="shared" ref="BQ6:BY6" si="8">IF(BQ7="",NA(),BQ7)</f>
        <v>69.67</v>
      </c>
      <c r="BR6" s="35">
        <f t="shared" si="8"/>
        <v>81.89</v>
      </c>
      <c r="BS6" s="35">
        <f t="shared" si="8"/>
        <v>80.27</v>
      </c>
      <c r="BT6" s="35">
        <f t="shared" si="8"/>
        <v>77.930000000000007</v>
      </c>
      <c r="BU6" s="35">
        <f t="shared" si="8"/>
        <v>95.4</v>
      </c>
      <c r="BV6" s="35">
        <f t="shared" si="8"/>
        <v>98.6</v>
      </c>
      <c r="BW6" s="35">
        <f t="shared" si="8"/>
        <v>100.82</v>
      </c>
      <c r="BX6" s="35">
        <f t="shared" si="8"/>
        <v>101.64</v>
      </c>
      <c r="BY6" s="35">
        <f t="shared" si="8"/>
        <v>96.77</v>
      </c>
      <c r="BZ6" s="34" t="str">
        <f>IF(BZ7="","",IF(BZ7="-","【-】","【"&amp;SUBSTITUTE(TEXT(BZ7,"#,##0.00"),"-","△")&amp;"】"))</f>
        <v>【104.36】</v>
      </c>
      <c r="CA6" s="35">
        <f>IF(CA7="",NA(),CA7)</f>
        <v>217.62</v>
      </c>
      <c r="CB6" s="35">
        <f t="shared" ref="CB6:CJ6" si="9">IF(CB7="",NA(),CB7)</f>
        <v>235.9</v>
      </c>
      <c r="CC6" s="35">
        <f t="shared" si="9"/>
        <v>201.92</v>
      </c>
      <c r="CD6" s="35">
        <f t="shared" si="9"/>
        <v>205.93</v>
      </c>
      <c r="CE6" s="35">
        <f t="shared" si="9"/>
        <v>211.82</v>
      </c>
      <c r="CF6" s="35">
        <f t="shared" si="9"/>
        <v>186.15</v>
      </c>
      <c r="CG6" s="35">
        <f t="shared" si="9"/>
        <v>181.67</v>
      </c>
      <c r="CH6" s="35">
        <f t="shared" si="9"/>
        <v>179.55</v>
      </c>
      <c r="CI6" s="35">
        <f t="shared" si="9"/>
        <v>179.16</v>
      </c>
      <c r="CJ6" s="35">
        <f t="shared" si="9"/>
        <v>187.18</v>
      </c>
      <c r="CK6" s="34" t="str">
        <f>IF(CK7="","",IF(CK7="-","【-】","【"&amp;SUBSTITUTE(TEXT(CK7,"#,##0.00"),"-","△")&amp;"】"))</f>
        <v>【165.71】</v>
      </c>
      <c r="CL6" s="35">
        <f>IF(CL7="",NA(),CL7)</f>
        <v>75.77</v>
      </c>
      <c r="CM6" s="35">
        <f t="shared" ref="CM6:CU6" si="10">IF(CM7="",NA(),CM7)</f>
        <v>73.180000000000007</v>
      </c>
      <c r="CN6" s="35">
        <f t="shared" si="10"/>
        <v>71.88</v>
      </c>
      <c r="CO6" s="35">
        <f t="shared" si="10"/>
        <v>71.42</v>
      </c>
      <c r="CP6" s="35">
        <f t="shared" si="10"/>
        <v>72.12</v>
      </c>
      <c r="CQ6" s="35">
        <f t="shared" si="10"/>
        <v>54.47</v>
      </c>
      <c r="CR6" s="35">
        <f t="shared" si="10"/>
        <v>53.61</v>
      </c>
      <c r="CS6" s="35">
        <f t="shared" si="10"/>
        <v>53.52</v>
      </c>
      <c r="CT6" s="35">
        <f t="shared" si="10"/>
        <v>54.24</v>
      </c>
      <c r="CU6" s="35">
        <f t="shared" si="10"/>
        <v>55.88</v>
      </c>
      <c r="CV6" s="34" t="str">
        <f>IF(CV7="","",IF(CV7="-","【-】","【"&amp;SUBSTITUTE(TEXT(CV7,"#,##0.00"),"-","△")&amp;"】"))</f>
        <v>【60.41】</v>
      </c>
      <c r="CW6" s="35">
        <f>IF(CW7="",NA(),CW7)</f>
        <v>80.89</v>
      </c>
      <c r="CX6" s="35">
        <f t="shared" ref="CX6:DF6" si="11">IF(CX7="",NA(),CX7)</f>
        <v>81.7</v>
      </c>
      <c r="CY6" s="35">
        <f t="shared" si="11"/>
        <v>83.13</v>
      </c>
      <c r="CZ6" s="35">
        <f t="shared" si="11"/>
        <v>82.26</v>
      </c>
      <c r="DA6" s="35">
        <f t="shared" si="11"/>
        <v>79.44</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33.58</v>
      </c>
      <c r="DI6" s="35">
        <f t="shared" ref="DI6:DQ6" si="12">IF(DI7="",NA(),DI7)</f>
        <v>43.6</v>
      </c>
      <c r="DJ6" s="35">
        <f t="shared" si="12"/>
        <v>45.26</v>
      </c>
      <c r="DK6" s="35">
        <f t="shared" si="12"/>
        <v>47.04</v>
      </c>
      <c r="DL6" s="35">
        <f t="shared" si="12"/>
        <v>48.34</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19.52</v>
      </c>
      <c r="DT6" s="35">
        <f t="shared" ref="DT6:EB6" si="13">IF(DT7="",NA(),DT7)</f>
        <v>19.7</v>
      </c>
      <c r="DU6" s="35">
        <f t="shared" si="13"/>
        <v>18.649999999999999</v>
      </c>
      <c r="DV6" s="35">
        <f t="shared" si="13"/>
        <v>12.97</v>
      </c>
      <c r="DW6" s="35">
        <f t="shared" si="13"/>
        <v>12.81</v>
      </c>
      <c r="DX6" s="35">
        <f t="shared" si="13"/>
        <v>9.43</v>
      </c>
      <c r="DY6" s="35">
        <f t="shared" si="13"/>
        <v>10.029999999999999</v>
      </c>
      <c r="DZ6" s="35">
        <f t="shared" si="13"/>
        <v>7.26</v>
      </c>
      <c r="EA6" s="35">
        <f t="shared" si="13"/>
        <v>11.13</v>
      </c>
      <c r="EB6" s="35">
        <f t="shared" si="13"/>
        <v>10.84</v>
      </c>
      <c r="EC6" s="34" t="str">
        <f>IF(EC7="","",IF(EC7="-","【-】","【"&amp;SUBSTITUTE(TEXT(EC7,"#,##0.00"),"-","△")&amp;"】"))</f>
        <v>【15.89】</v>
      </c>
      <c r="ED6" s="35">
        <f>IF(ED7="",NA(),ED7)</f>
        <v>2.08</v>
      </c>
      <c r="EE6" s="35">
        <f t="shared" ref="EE6:EM6" si="14">IF(EE7="",NA(),EE7)</f>
        <v>1.81</v>
      </c>
      <c r="EF6" s="35">
        <f t="shared" si="14"/>
        <v>1.66</v>
      </c>
      <c r="EG6" s="35">
        <f t="shared" si="14"/>
        <v>0.61</v>
      </c>
      <c r="EH6" s="35">
        <f t="shared" si="14"/>
        <v>0.94</v>
      </c>
      <c r="EI6" s="35">
        <f t="shared" si="14"/>
        <v>0.71</v>
      </c>
      <c r="EJ6" s="35">
        <f t="shared" si="14"/>
        <v>0.68</v>
      </c>
      <c r="EK6" s="35">
        <f t="shared" si="14"/>
        <v>1.65</v>
      </c>
      <c r="EL6" s="35">
        <f t="shared" si="14"/>
        <v>0.47</v>
      </c>
      <c r="EM6" s="35">
        <f t="shared" si="14"/>
        <v>0.39</v>
      </c>
      <c r="EN6" s="34" t="str">
        <f>IF(EN7="","",IF(EN7="-","【-】","【"&amp;SUBSTITUTE(TEXT(EN7,"#,##0.00"),"-","△")&amp;"】"))</f>
        <v>【0.69】</v>
      </c>
    </row>
    <row r="7" spans="1:144" s="36" customFormat="1">
      <c r="A7" s="28"/>
      <c r="B7" s="37">
        <v>2017</v>
      </c>
      <c r="C7" s="37">
        <v>113492</v>
      </c>
      <c r="D7" s="37">
        <v>46</v>
      </c>
      <c r="E7" s="37">
        <v>1</v>
      </c>
      <c r="F7" s="37">
        <v>0</v>
      </c>
      <c r="G7" s="37">
        <v>1</v>
      </c>
      <c r="H7" s="37" t="s">
        <v>105</v>
      </c>
      <c r="I7" s="37" t="s">
        <v>106</v>
      </c>
      <c r="J7" s="37" t="s">
        <v>107</v>
      </c>
      <c r="K7" s="37" t="s">
        <v>108</v>
      </c>
      <c r="L7" s="37" t="s">
        <v>109</v>
      </c>
      <c r="M7" s="37" t="s">
        <v>110</v>
      </c>
      <c r="N7" s="38" t="s">
        <v>111</v>
      </c>
      <c r="O7" s="38">
        <v>75.59</v>
      </c>
      <c r="P7" s="38">
        <v>96.56</v>
      </c>
      <c r="Q7" s="38">
        <v>2883</v>
      </c>
      <c r="R7" s="38">
        <v>11475</v>
      </c>
      <c r="S7" s="38">
        <v>55.9</v>
      </c>
      <c r="T7" s="38">
        <v>205.28</v>
      </c>
      <c r="U7" s="38">
        <v>11008</v>
      </c>
      <c r="V7" s="38">
        <v>43.7</v>
      </c>
      <c r="W7" s="38">
        <v>251.9</v>
      </c>
      <c r="X7" s="38">
        <v>101.49</v>
      </c>
      <c r="Y7" s="38">
        <v>95.11</v>
      </c>
      <c r="Z7" s="38">
        <v>110.05</v>
      </c>
      <c r="AA7" s="38">
        <v>107.63</v>
      </c>
      <c r="AB7" s="38">
        <v>105.69</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2250.98</v>
      </c>
      <c r="AU7" s="38">
        <v>405.18</v>
      </c>
      <c r="AV7" s="38">
        <v>480.43</v>
      </c>
      <c r="AW7" s="38">
        <v>513.71</v>
      </c>
      <c r="AX7" s="38">
        <v>463.01</v>
      </c>
      <c r="AY7" s="38">
        <v>1081.23</v>
      </c>
      <c r="AZ7" s="38">
        <v>406.37</v>
      </c>
      <c r="BA7" s="38">
        <v>398.29</v>
      </c>
      <c r="BB7" s="38">
        <v>388.67</v>
      </c>
      <c r="BC7" s="38">
        <v>355.27</v>
      </c>
      <c r="BD7" s="38">
        <v>264.33999999999997</v>
      </c>
      <c r="BE7" s="38">
        <v>365.26</v>
      </c>
      <c r="BF7" s="38">
        <v>373.24</v>
      </c>
      <c r="BG7" s="38">
        <v>360.5</v>
      </c>
      <c r="BH7" s="38">
        <v>343.17</v>
      </c>
      <c r="BI7" s="38">
        <v>339.68</v>
      </c>
      <c r="BJ7" s="38">
        <v>443.13</v>
      </c>
      <c r="BK7" s="38">
        <v>442.54</v>
      </c>
      <c r="BL7" s="38">
        <v>431</v>
      </c>
      <c r="BM7" s="38">
        <v>422.5</v>
      </c>
      <c r="BN7" s="38">
        <v>458.27</v>
      </c>
      <c r="BO7" s="38">
        <v>274.27</v>
      </c>
      <c r="BP7" s="38">
        <v>75.34</v>
      </c>
      <c r="BQ7" s="38">
        <v>69.67</v>
      </c>
      <c r="BR7" s="38">
        <v>81.89</v>
      </c>
      <c r="BS7" s="38">
        <v>80.27</v>
      </c>
      <c r="BT7" s="38">
        <v>77.930000000000007</v>
      </c>
      <c r="BU7" s="38">
        <v>95.4</v>
      </c>
      <c r="BV7" s="38">
        <v>98.6</v>
      </c>
      <c r="BW7" s="38">
        <v>100.82</v>
      </c>
      <c r="BX7" s="38">
        <v>101.64</v>
      </c>
      <c r="BY7" s="38">
        <v>96.77</v>
      </c>
      <c r="BZ7" s="38">
        <v>104.36</v>
      </c>
      <c r="CA7" s="38">
        <v>217.62</v>
      </c>
      <c r="CB7" s="38">
        <v>235.9</v>
      </c>
      <c r="CC7" s="38">
        <v>201.92</v>
      </c>
      <c r="CD7" s="38">
        <v>205.93</v>
      </c>
      <c r="CE7" s="38">
        <v>211.82</v>
      </c>
      <c r="CF7" s="38">
        <v>186.15</v>
      </c>
      <c r="CG7" s="38">
        <v>181.67</v>
      </c>
      <c r="CH7" s="38">
        <v>179.55</v>
      </c>
      <c r="CI7" s="38">
        <v>179.16</v>
      </c>
      <c r="CJ7" s="38">
        <v>187.18</v>
      </c>
      <c r="CK7" s="38">
        <v>165.71</v>
      </c>
      <c r="CL7" s="38">
        <v>75.77</v>
      </c>
      <c r="CM7" s="38">
        <v>73.180000000000007</v>
      </c>
      <c r="CN7" s="38">
        <v>71.88</v>
      </c>
      <c r="CO7" s="38">
        <v>71.42</v>
      </c>
      <c r="CP7" s="38">
        <v>72.12</v>
      </c>
      <c r="CQ7" s="38">
        <v>54.47</v>
      </c>
      <c r="CR7" s="38">
        <v>53.61</v>
      </c>
      <c r="CS7" s="38">
        <v>53.52</v>
      </c>
      <c r="CT7" s="38">
        <v>54.24</v>
      </c>
      <c r="CU7" s="38">
        <v>55.88</v>
      </c>
      <c r="CV7" s="38">
        <v>60.41</v>
      </c>
      <c r="CW7" s="38">
        <v>80.89</v>
      </c>
      <c r="CX7" s="38">
        <v>81.7</v>
      </c>
      <c r="CY7" s="38">
        <v>83.13</v>
      </c>
      <c r="CZ7" s="38">
        <v>82.26</v>
      </c>
      <c r="DA7" s="38">
        <v>79.44</v>
      </c>
      <c r="DB7" s="38">
        <v>81.459999999999994</v>
      </c>
      <c r="DC7" s="38">
        <v>81.31</v>
      </c>
      <c r="DD7" s="38">
        <v>81.459999999999994</v>
      </c>
      <c r="DE7" s="38">
        <v>81.680000000000007</v>
      </c>
      <c r="DF7" s="38">
        <v>80.989999999999995</v>
      </c>
      <c r="DG7" s="38">
        <v>89.93</v>
      </c>
      <c r="DH7" s="38">
        <v>33.58</v>
      </c>
      <c r="DI7" s="38">
        <v>43.6</v>
      </c>
      <c r="DJ7" s="38">
        <v>45.26</v>
      </c>
      <c r="DK7" s="38">
        <v>47.04</v>
      </c>
      <c r="DL7" s="38">
        <v>48.34</v>
      </c>
      <c r="DM7" s="38">
        <v>38.520000000000003</v>
      </c>
      <c r="DN7" s="38">
        <v>46.67</v>
      </c>
      <c r="DO7" s="38">
        <v>47.7</v>
      </c>
      <c r="DP7" s="38">
        <v>48.14</v>
      </c>
      <c r="DQ7" s="38">
        <v>46.61</v>
      </c>
      <c r="DR7" s="38">
        <v>48.12</v>
      </c>
      <c r="DS7" s="38">
        <v>19.52</v>
      </c>
      <c r="DT7" s="38">
        <v>19.7</v>
      </c>
      <c r="DU7" s="38">
        <v>18.649999999999999</v>
      </c>
      <c r="DV7" s="38">
        <v>12.97</v>
      </c>
      <c r="DW7" s="38">
        <v>12.81</v>
      </c>
      <c r="DX7" s="38">
        <v>9.43</v>
      </c>
      <c r="DY7" s="38">
        <v>10.029999999999999</v>
      </c>
      <c r="DZ7" s="38">
        <v>7.26</v>
      </c>
      <c r="EA7" s="38">
        <v>11.13</v>
      </c>
      <c r="EB7" s="38">
        <v>10.84</v>
      </c>
      <c r="EC7" s="38">
        <v>15.89</v>
      </c>
      <c r="ED7" s="38">
        <v>2.08</v>
      </c>
      <c r="EE7" s="38">
        <v>1.81</v>
      </c>
      <c r="EF7" s="38">
        <v>1.66</v>
      </c>
      <c r="EG7" s="38">
        <v>0.61</v>
      </c>
      <c r="EH7" s="38">
        <v>0.94</v>
      </c>
      <c r="EI7" s="38">
        <v>0.71</v>
      </c>
      <c r="EJ7" s="38">
        <v>0.68</v>
      </c>
      <c r="EK7" s="38">
        <v>1.65</v>
      </c>
      <c r="EL7" s="38">
        <v>0.47</v>
      </c>
      <c r="EM7" s="38">
        <v>0.39</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2019-01-30T07:28:46Z</cp:lastPrinted>
  <dcterms:created xsi:type="dcterms:W3CDTF">2018-12-03T08:29:07Z</dcterms:created>
  <dcterms:modified xsi:type="dcterms:W3CDTF">2019-01-30T07:30:47Z</dcterms:modified>
</cp:coreProperties>
</file>