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12\ファイルサーバー\02_課専用\0270_水道課_専用\_16 調査回答\02 県調査回答\03 企画財政部市町村課\H30\H30　12公営企業に係る経営比較分析表（平成29年度決算）の分析等について（依頼）\"/>
    </mc:Choice>
  </mc:AlternateContent>
  <workbookProtection workbookAlgorithmName="SHA-512" workbookHashValue="OFjdISx9JeyTTaSyMVbztk2A5v9giW/EnDsTAvymLuA45SUfVCV4bPB9XXRGGUMTZFm1i5lEuAMeGa6iFtWXag==" workbookSaltValue="Khexlpk++iFXxO9LTJRKX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<sst xmlns="http://schemas.openxmlformats.org/spreadsheetml/2006/main" count="232" uniqueCount="119">
  <si>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</si>
  <si>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</si>
  <si>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</si>
  <si>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</si>
  <si>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</si>
  <si>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</si>
  <si>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</si>
  <si>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</si>
  <si>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</si>
  <si>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</si>
  <si>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</si>
  <si>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</si>
  <si>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</si>
  <si>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</si>
  <si>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</si>
  <si>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</si>
  <si>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</si>
  <si>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</si>
  <si>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</si>
  <si>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</si>
  <si>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</si>
  <si>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</si>
  <si>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</si>
  <si>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</si>
  <si>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</si>
  <si>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</si>
  <si>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</si>
  <si>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</si>
  <si>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</si>
  <si>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</si>
  <si>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</si>
  <si>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</si>
  <si>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</si>
  <si>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</si>
  <si>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</si>
  <si>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</si>
  <si>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</si>
  <si>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</si>
  <si>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</si>
  <si>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</si>
  <si>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</si>
  <si>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</si>
  <si>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</si>
  <si>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</si>
  <si>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</si>
  <si>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</si>
  <si>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</si>
  <si>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</si>
  <si>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</si>
  <si>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</si>
  <si>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</si>
  <si>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</si>
  <si>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</si>
  <si>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</si>
  <si>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</si>
  <si>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</si>
  <si>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</si>
  <si>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</si>
  <si>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</si>
  <si>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</si>
  <si>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</si>
  <si>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</si>
  <si>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</si>
  <si>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</si>
  <si>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</si>
  <si>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</si>
  <si>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</si>
  <si>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</si>
  <si>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</si>
  <si>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</si>
  <si>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</si>
  <si>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</si>
  <si>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</si>
  <si>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</si>
  <si>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</si>
  <si>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</si>
  <si>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</si>
  <si>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</si>
  <si>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</si>
  <si>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</si>
  <si>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</si>
  <si>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</si>
  <si>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</si>
  <si>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</si>
  <si>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</si>
  <si>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</si>
  <si>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</si>
  <si>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</si>
  <si>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</si>
  <si>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</si>
  <si>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</si>
  <si>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</si>
  <si>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</si>
  <si>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</si>
  <si>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</si>
  <si>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</si>
  <si>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</si>
  <si>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</si>
  <si>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</si>
  <si>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</si>
  <si>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</si>
  <si>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</si>
  <si>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</si>
  <si>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</si>
  <si>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鳩山町</t>
  </si>
  <si>
    <t>法適用</t>
  </si>
  <si>
    <t>水道事業</t>
  </si>
  <si>
    <t>末端給水事業</t>
  </si>
  <si>
    <t>A7</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</si>
  <si>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</si>
  <si>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</si>
  <si>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</si>
  <si>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</si>
  <si>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</si>
  <si>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</si>
  <si>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</si>
  <si>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指標値は100％を超えてはいるが、平均値よりやや減少している為、今後も改善を検討する必要がある。
②累積欠損金比率
　これまで累積欠損金は生じておらず、今後も生じないよう経営努力を継続する。
③流動比率
　平成26年度に施設改修がひと段落ついた為、それまで施設の耐震化に伴う支出による下降傾向から回復している。平成29年度は類似団体平均よりも高くなっている。なお、今後は、老朽管の更新事業が計画されており、流動比率にも留意しながら事業を推進する必要がある。
④企業債残高対給水収益率
　企業債については、近年借入を抑制しており、類似団体平均値、全国平均値よりも大幅に低い状況である。なお、今後は老朽管の更新事業が計画されており借入を予定しているため増加していく可能性がある。
⑤料金回収率
　料金回収率は100％を上回っており、給水費用については、給水収益で賄えていると考えられる。
⑥給水原価
　給水1㎥あたりにかかる費用を示すもので、類似団体平均値を下回り、ほぼ同水準を保っている。
⑦施設利用率
　類似団体平均値を上回っている為、良好な状態である。
⑧有収率
　類似団体平均値を上回っているが、年々下落傾向である為、老朽管の布設替えや漏水調査を実施することで有収率向上に努める。
　</t>
    <rPh sb="1" eb="3">
      <t>ケイジョウ</t>
    </rPh>
    <rPh sb="3" eb="5">
      <t>シュウシ</t>
    </rPh>
    <rPh sb="5" eb="7">
      <t>ヒリツ</t>
    </rPh>
    <rPh sb="9" eb="11">
      <t>シヒョウ</t>
    </rPh>
    <rPh sb="11" eb="12">
      <t>チ</t>
    </rPh>
    <rPh sb="18" eb="19">
      <t>コ</t>
    </rPh>
    <rPh sb="26" eb="29">
      <t>ヘイキンチ</t>
    </rPh>
    <rPh sb="33" eb="35">
      <t>ゲンショウ</t>
    </rPh>
    <rPh sb="39" eb="40">
      <t>タメ</t>
    </rPh>
    <rPh sb="41" eb="43">
      <t>コンゴ</t>
    </rPh>
    <rPh sb="44" eb="46">
      <t>カイゼン</t>
    </rPh>
    <rPh sb="47" eb="49">
      <t>ケントウ</t>
    </rPh>
    <rPh sb="51" eb="53">
      <t>ヒツヨウ</t>
    </rPh>
    <rPh sb="59" eb="61">
      <t>ルイセキ</t>
    </rPh>
    <rPh sb="61" eb="64">
      <t>ケッソンキン</t>
    </rPh>
    <rPh sb="64" eb="66">
      <t>ヒリツ</t>
    </rPh>
    <rPh sb="72" eb="74">
      <t>ルイセキ</t>
    </rPh>
    <rPh sb="74" eb="76">
      <t>ケッソン</t>
    </rPh>
    <rPh sb="76" eb="77">
      <t>キン</t>
    </rPh>
    <rPh sb="78" eb="79">
      <t>ショウ</t>
    </rPh>
    <rPh sb="85" eb="87">
      <t>コンゴ</t>
    </rPh>
    <rPh sb="88" eb="89">
      <t>ショウ</t>
    </rPh>
    <rPh sb="94" eb="96">
      <t>ケイエイ</t>
    </rPh>
    <rPh sb="96" eb="98">
      <t>ドリョク</t>
    </rPh>
    <rPh sb="99" eb="101">
      <t>ケイゾク</t>
    </rPh>
    <rPh sb="106" eb="108">
      <t>リュウドウ</t>
    </rPh>
    <rPh sb="108" eb="110">
      <t>ヒリツ</t>
    </rPh>
    <rPh sb="112" eb="114">
      <t>ヘイセイ</t>
    </rPh>
    <rPh sb="116" eb="118">
      <t>ネンド</t>
    </rPh>
    <rPh sb="119" eb="121">
      <t>シセツ</t>
    </rPh>
    <rPh sb="121" eb="123">
      <t>カイシュウ</t>
    </rPh>
    <rPh sb="126" eb="128">
      <t>ダンラク</t>
    </rPh>
    <rPh sb="131" eb="132">
      <t>タメ</t>
    </rPh>
    <rPh sb="137" eb="139">
      <t>シセツ</t>
    </rPh>
    <rPh sb="140" eb="143">
      <t>タイシンカ</t>
    </rPh>
    <rPh sb="144" eb="145">
      <t>トモナ</t>
    </rPh>
    <rPh sb="146" eb="148">
      <t>シシュツ</t>
    </rPh>
    <rPh sb="151" eb="153">
      <t>カコウ</t>
    </rPh>
    <rPh sb="153" eb="155">
      <t>ケイコウ</t>
    </rPh>
    <rPh sb="157" eb="159">
      <t>カイフク</t>
    </rPh>
    <rPh sb="164" eb="166">
      <t>ヘイセイ</t>
    </rPh>
    <rPh sb="168" eb="170">
      <t>ネンド</t>
    </rPh>
    <rPh sb="171" eb="173">
      <t>ルイジ</t>
    </rPh>
    <rPh sb="173" eb="175">
      <t>ダンタイ</t>
    </rPh>
    <rPh sb="175" eb="177">
      <t>ヘイキン</t>
    </rPh>
    <rPh sb="180" eb="181">
      <t>タカ</t>
    </rPh>
    <rPh sb="191" eb="193">
      <t>コンゴ</t>
    </rPh>
    <rPh sb="402" eb="404">
      <t>キュウスイ</t>
    </rPh>
    <rPh sb="404" eb="406">
      <t>ゲンカ</t>
    </rPh>
    <rPh sb="408" eb="410">
      <t>キュウスイ</t>
    </rPh>
    <rPh sb="419" eb="421">
      <t>ヒヨウ</t>
    </rPh>
    <rPh sb="422" eb="423">
      <t>シメ</t>
    </rPh>
    <rPh sb="428" eb="430">
      <t>ルイジ</t>
    </rPh>
    <rPh sb="430" eb="432">
      <t>ダンタイ</t>
    </rPh>
    <rPh sb="432" eb="435">
      <t>ヘイキンチ</t>
    </rPh>
    <rPh sb="436" eb="438">
      <t>シタマワ</t>
    </rPh>
    <rPh sb="454" eb="456">
      <t>シセツ</t>
    </rPh>
    <rPh sb="456" eb="458">
      <t>リヨウ</t>
    </rPh>
    <rPh sb="458" eb="459">
      <t>リツ</t>
    </rPh>
    <rPh sb="461" eb="463">
      <t>ルイジ</t>
    </rPh>
    <rPh sb="463" eb="465">
      <t>ダンタイ</t>
    </rPh>
    <rPh sb="465" eb="468">
      <t>ヘイキンチ</t>
    </rPh>
    <rPh sb="469" eb="471">
      <t>ウワマワ</t>
    </rPh>
    <rPh sb="475" eb="476">
      <t>タメ</t>
    </rPh>
    <rPh sb="477" eb="479">
      <t>リョウコウ</t>
    </rPh>
    <rPh sb="480" eb="482">
      <t>ジョウタイ</t>
    </rPh>
    <rPh sb="488" eb="490">
      <t>ユウシュウ</t>
    </rPh>
    <rPh sb="490" eb="491">
      <t>リツ</t>
    </rPh>
    <rPh sb="493" eb="495">
      <t>ルイジ</t>
    </rPh>
    <rPh sb="495" eb="497">
      <t>ダンタイ</t>
    </rPh>
    <rPh sb="497" eb="500">
      <t>ヘイキンチ</t>
    </rPh>
    <rPh sb="501" eb="503">
      <t>ウワマワ</t>
    </rPh>
    <rPh sb="509" eb="511">
      <t>ネンネン</t>
    </rPh>
    <rPh sb="511" eb="513">
      <t>ゲラク</t>
    </rPh>
    <rPh sb="513" eb="515">
      <t>ケイコウ</t>
    </rPh>
    <rPh sb="518" eb="519">
      <t>タメ</t>
    </rPh>
    <phoneticPr fontId="4"/>
  </si>
  <si>
    <t>①有形固定資産減価償却率
　類似団体とほぼ同等の数値ではあるが、今後は老朽化が進み数値は上昇傾向にある。
②管路経年化率
　平成26年度までは横ばい傾向であったが、平成27年度から大幅に上昇した。これは、平成27年度に実施したアセットマネジメント検討により、事業創設当初に設置した管路が法廷耐用年数を迎えることが明確となった為である。今後は、これら創設当初の老朽管の更新を行うことが必要である。
③管理更新率
　平成28年度にアセットマネジメントを実施し、その結果を基に将来にわたる安定的な事業経営を維持していくため計画的に老朽管の更新を行う必要がある。</t>
    <rPh sb="1" eb="3">
      <t>ユウケイ</t>
    </rPh>
    <rPh sb="3" eb="7">
      <t>コテイシサン</t>
    </rPh>
    <rPh sb="7" eb="9">
      <t>ゲンカ</t>
    </rPh>
    <rPh sb="9" eb="11">
      <t>ショウキャク</t>
    </rPh>
    <rPh sb="11" eb="12">
      <t>リツ</t>
    </rPh>
    <rPh sb="14" eb="16">
      <t>ルイジ</t>
    </rPh>
    <rPh sb="16" eb="18">
      <t>ダンタイ</t>
    </rPh>
    <rPh sb="21" eb="23">
      <t>ドウトウ</t>
    </rPh>
    <rPh sb="24" eb="26">
      <t>スウチ</t>
    </rPh>
    <rPh sb="32" eb="34">
      <t>コンゴ</t>
    </rPh>
    <phoneticPr fontId="4"/>
  </si>
  <si>
    <t>　今後も、経常収支比率が100％を下回らないよう健全な経営に努める。しかし、人口減少による給水収益の減少が進んでおり、施設等の更新財源の確保が十分とは言えない状況である。
　施設の老朽化については、平成28年度のアセットマネジメントを実施し、その結果を基に老朽管更新基本計画を策定し、この計画に基づいた老朽管更新事業に平成29年度から取り組んでいる。
　また、平成28年度に将来にわたって安定的に水道事業を継続していく為の中長期的な基本計画である「経営戦略」（「投資・財源計画」を含む）を策定し、さらなる業務の効率化を推進しながら事業の健全性を確保する為、水道料金の引き上げ等の検討を行う必要がある。</t>
    <rPh sb="1" eb="3">
      <t>コンゴ</t>
    </rPh>
    <rPh sb="5" eb="7">
      <t>ケイジョウ</t>
    </rPh>
    <rPh sb="7" eb="9">
      <t>シュウシ</t>
    </rPh>
    <rPh sb="9" eb="11">
      <t>ヒリツ</t>
    </rPh>
    <rPh sb="17" eb="19">
      <t>シタマワ</t>
    </rPh>
    <rPh sb="24" eb="26">
      <t>ケンゼン</t>
    </rPh>
    <rPh sb="27" eb="29">
      <t>ケイエイ</t>
    </rPh>
    <rPh sb="30" eb="31">
      <t>ツト</t>
    </rPh>
    <rPh sb="38" eb="40">
      <t>ジンコウ</t>
    </rPh>
    <rPh sb="40" eb="42">
      <t>ゲンショウ</t>
    </rPh>
    <rPh sb="45" eb="47">
      <t>キュウスイ</t>
    </rPh>
    <rPh sb="47" eb="49">
      <t>シュウエキ</t>
    </rPh>
    <rPh sb="50" eb="52">
      <t>ゲンショウ</t>
    </rPh>
    <rPh sb="53" eb="54">
      <t>スス</t>
    </rPh>
    <rPh sb="59" eb="61">
      <t>シセツ</t>
    </rPh>
    <rPh sb="61" eb="62">
      <t>トウ</t>
    </rPh>
    <rPh sb="63" eb="65">
      <t>コウシン</t>
    </rPh>
    <rPh sb="65" eb="67">
      <t>ザイゲン</t>
    </rPh>
    <rPh sb="68" eb="70">
      <t>カクホ</t>
    </rPh>
    <rPh sb="71" eb="73">
      <t>ジュウブン</t>
    </rPh>
    <rPh sb="75" eb="76">
      <t>イ</t>
    </rPh>
    <rPh sb="79" eb="81">
      <t>ジョウキョウ</t>
    </rPh>
    <rPh sb="87" eb="89">
      <t>シセツ</t>
    </rPh>
    <rPh sb="90" eb="93">
      <t>ロウキュウカ</t>
    </rPh>
    <rPh sb="99" eb="101">
      <t>ヘイセイ</t>
    </rPh>
    <rPh sb="103" eb="105">
      <t>ネンド</t>
    </rPh>
    <rPh sb="117" eb="119">
      <t>ジッシ</t>
    </rPh>
    <rPh sb="123" eb="125">
      <t>ケッカ</t>
    </rPh>
    <rPh sb="126" eb="127">
      <t>モト</t>
    </rPh>
    <rPh sb="128" eb="131">
      <t>ロウキュウカン</t>
    </rPh>
    <rPh sb="131" eb="133">
      <t>コウシン</t>
    </rPh>
    <rPh sb="133" eb="135">
      <t>キホン</t>
    </rPh>
    <rPh sb="135" eb="137">
      <t>ケイカク</t>
    </rPh>
    <rPh sb="138" eb="140">
      <t>サクテイ</t>
    </rPh>
    <rPh sb="144" eb="146">
      <t>ケイカク</t>
    </rPh>
    <rPh sb="147" eb="148">
      <t>モト</t>
    </rPh>
    <rPh sb="151" eb="154">
      <t>ロウキュウカン</t>
    </rPh>
    <rPh sb="154" eb="156">
      <t>コウシン</t>
    </rPh>
    <rPh sb="156" eb="158">
      <t>ジギョウ</t>
    </rPh>
    <rPh sb="159" eb="161">
      <t>ヘイセイ</t>
    </rPh>
    <rPh sb="163" eb="165">
      <t>ネンド</t>
    </rPh>
    <rPh sb="167" eb="168">
      <t>ト</t>
    </rPh>
    <rPh sb="169" eb="170">
      <t>ク</t>
    </rPh>
    <rPh sb="180" eb="182">
      <t>ヘイセイ</t>
    </rPh>
    <rPh sb="184" eb="186">
      <t>ネンド</t>
    </rPh>
    <rPh sb="187" eb="189">
      <t>ショウライ</t>
    </rPh>
    <rPh sb="194" eb="197">
      <t>アンテイテキ</t>
    </rPh>
    <rPh sb="198" eb="200">
      <t>スイドウ</t>
    </rPh>
    <rPh sb="200" eb="202">
      <t>ジギョウ</t>
    </rPh>
    <rPh sb="203" eb="205">
      <t>ケイゾク</t>
    </rPh>
    <rPh sb="209" eb="210">
      <t>タメ</t>
    </rPh>
    <rPh sb="212" eb="214">
      <t>チョウキ</t>
    </rPh>
    <rPh sb="214" eb="215">
      <t>テキ</t>
    </rPh>
    <rPh sb="216" eb="218">
      <t>キホン</t>
    </rPh>
    <rPh sb="218" eb="220">
      <t>ケイカク</t>
    </rPh>
    <rPh sb="224" eb="226">
      <t>ケイエイ</t>
    </rPh>
    <rPh sb="226" eb="228">
      <t>センリャク</t>
    </rPh>
    <rPh sb="231" eb="233">
      <t>トウシ</t>
    </rPh>
    <rPh sb="234" eb="236">
      <t>ザイゲン</t>
    </rPh>
    <rPh sb="236" eb="238">
      <t>ケイカク</t>
    </rPh>
    <rPh sb="240" eb="241">
      <t>フク</t>
    </rPh>
    <rPh sb="244" eb="246">
      <t>サクテイ</t>
    </rPh>
    <rPh sb="252" eb="254">
      <t>ギョウム</t>
    </rPh>
    <rPh sb="255" eb="258">
      <t>コウリツカ</t>
    </rPh>
    <rPh sb="259" eb="261">
      <t>スイシン</t>
    </rPh>
    <rPh sb="265" eb="267">
      <t>ジギョウ</t>
    </rPh>
    <rPh sb="268" eb="271">
      <t>ケンゼンセイ</t>
    </rPh>
    <rPh sb="272" eb="274">
      <t>カクホ</t>
    </rPh>
    <rPh sb="276" eb="277">
      <t>タメ</t>
    </rPh>
    <rPh sb="278" eb="280">
      <t>スイドウ</t>
    </rPh>
    <rPh sb="280" eb="282">
      <t>リョウキン</t>
    </rPh>
    <rPh sb="283" eb="284">
      <t>ヒ</t>
    </rPh>
    <rPh sb="285" eb="286">
      <t>ア</t>
    </rPh>
    <rPh sb="287" eb="288">
      <t>トウ</t>
    </rPh>
    <rPh sb="289" eb="291">
      <t>ケントウ</t>
    </rPh>
    <rPh sb="292" eb="293">
      <t>オコナ</t>
    </rPh>
    <rPh sb="294" eb="2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</si>
</sst>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0.17</c:v>
                </c:pt>
                <c:pt idx="1">
                  <c:v>0.46</c:v>
                </c:pt>
                <c:pt idx="2" formatCode="#,##0.00;&quot;△&quot;#,##0.00">
                  <c:v>0</c:v>
                </c:pt>
                <c:pt idx="3">
                  <c:v>0.27</c:v>
                </c:pt>
                <c:pt idx="4">
                  <c:v>0.88</c:v>
                </c:pt>
              </c:numCache>
            </c:numRef>
          </c:val>
          <c:extLst xmlns:c16r2="http://schemas.microsoft.com/office/drawing/2015/06/chart">
            <c:ext xmlns:c16="http://schemas.microsoft.com/office/drawing/2014/chart" uri="{C3380CC4-5D6E-409C-BE32-E72D297353CC}">
              <c16:uniqueId val="{00000000-BD96-4C90-8C6B-1CE55C86283F}"/>
            </c:ext>
          </c:extLst>
        </c:ser>
        <c:dLbls>
          <c:showLegendKey val="0"/>
          <c:showVal val="0"/>
          <c:showCatName val="0"/>
          <c:showSerName val="0"/>
          <c:showPercent val="0"/>
          <c:showBubbleSize val="0"/>
        </c:dLbls>
        <c:gapWidth val="150"/>
        <c:axId val="116537200"/>
        <c:axId val="11653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BD96-4C90-8C6B-1CE55C86283F}"/>
            </c:ext>
          </c:extLst>
        </c:ser>
        <c:dLbls>
          <c:showLegendKey val="0"/>
          <c:showVal val="0"/>
          <c:showCatName val="0"/>
          <c:showSerName val="0"/>
          <c:showPercent val="0"/>
          <c:showBubbleSize val="0"/>
        </c:dLbls>
        <c:marker val="1"/>
        <c:smooth val="0"/>
        <c:axId val="116537200"/>
        <c:axId val="116539632"/>
      </c:lineChart>
      <c:dateAx>
        <c:axId val="116537200"/>
        <c:scaling>
          <c:orientation val="minMax"/>
        </c:scaling>
        <c:delete val="1"/>
        <c:axPos val="b"/>
        <c:numFmt formatCode="ge" sourceLinked="1"/>
        <c:majorTickMark val="none"/>
        <c:minorTickMark val="none"/>
        <c:tickLblPos val="none"/>
        <c:crossAx val="116539632"/>
        <c:crosses val="autoZero"/>
        <c:auto val="1"/>
        <c:lblOffset val="100"/>
        <c:baseTimeUnit val="years"/>
      </c:dateAx>
      <c:valAx>
        <c:axId val="11653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3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80.89</c:v>
                </c:pt>
                <c:pt idx="1">
                  <c:v>82.38</c:v>
                </c:pt>
                <c:pt idx="2">
                  <c:v>82.51</c:v>
                </c:pt>
                <c:pt idx="3">
                  <c:v>82.45</c:v>
                </c:pt>
                <c:pt idx="4">
                  <c:v>81.790000000000006</c:v>
                </c:pt>
              </c:numCache>
            </c:numRef>
          </c:val>
          <c:extLst xmlns:c16r2="http://schemas.microsoft.com/office/drawing/2015/06/chart">
            <c:ext xmlns:c16="http://schemas.microsoft.com/office/drawing/2014/chart" uri="{C3380CC4-5D6E-409C-BE32-E72D297353CC}">
              <c16:uniqueId val="{00000000-784B-4535-BD81-9A08F1CE325C}"/>
            </c:ext>
          </c:extLst>
        </c:ser>
        <c:dLbls>
          <c:showLegendKey val="0"/>
          <c:showVal val="0"/>
          <c:showCatName val="0"/>
          <c:showSerName val="0"/>
          <c:showPercent val="0"/>
          <c:showBubbleSize val="0"/>
        </c:dLbls>
        <c:gapWidth val="150"/>
        <c:axId val="191636256"/>
        <c:axId val="19163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784B-4535-BD81-9A08F1CE325C}"/>
            </c:ext>
          </c:extLst>
        </c:ser>
        <c:dLbls>
          <c:showLegendKey val="0"/>
          <c:showVal val="0"/>
          <c:showCatName val="0"/>
          <c:showSerName val="0"/>
          <c:showPercent val="0"/>
          <c:showBubbleSize val="0"/>
        </c:dLbls>
        <c:marker val="1"/>
        <c:smooth val="0"/>
        <c:axId val="191636256"/>
        <c:axId val="191636648"/>
      </c:lineChart>
      <c:dateAx>
        <c:axId val="191636256"/>
        <c:scaling>
          <c:orientation val="minMax"/>
        </c:scaling>
        <c:delete val="1"/>
        <c:axPos val="b"/>
        <c:numFmt formatCode="ge" sourceLinked="1"/>
        <c:majorTickMark val="none"/>
        <c:minorTickMark val="none"/>
        <c:tickLblPos val="none"/>
        <c:crossAx val="191636648"/>
        <c:crosses val="autoZero"/>
        <c:auto val="1"/>
        <c:lblOffset val="100"/>
        <c:baseTimeUnit val="years"/>
      </c:dateAx>
      <c:valAx>
        <c:axId val="19163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94.93</c:v>
                </c:pt>
                <c:pt idx="1">
                  <c:v>92.38</c:v>
                </c:pt>
                <c:pt idx="2">
                  <c:v>92.49</c:v>
                </c:pt>
                <c:pt idx="3">
                  <c:v>91.78</c:v>
                </c:pt>
                <c:pt idx="4">
                  <c:v>91</c:v>
                </c:pt>
              </c:numCache>
            </c:numRef>
          </c:val>
          <c:extLst xmlns:c16r2="http://schemas.microsoft.com/office/drawing/2015/06/chart">
            <c:ext xmlns:c16="http://schemas.microsoft.com/office/drawing/2014/chart" uri="{C3380CC4-5D6E-409C-BE32-E72D297353CC}">
              <c16:uniqueId val="{00000000-20EF-48C6-8FD0-3547E56A93F2}"/>
            </c:ext>
          </c:extLst>
        </c:ser>
        <c:dLbls>
          <c:showLegendKey val="0"/>
          <c:showVal val="0"/>
          <c:showCatName val="0"/>
          <c:showSerName val="0"/>
          <c:showPercent val="0"/>
          <c:showBubbleSize val="0"/>
        </c:dLbls>
        <c:gapWidth val="150"/>
        <c:axId val="191637824"/>
        <c:axId val="19163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20EF-48C6-8FD0-3547E56A93F2}"/>
            </c:ext>
          </c:extLst>
        </c:ser>
        <c:dLbls>
          <c:showLegendKey val="0"/>
          <c:showVal val="0"/>
          <c:showCatName val="0"/>
          <c:showSerName val="0"/>
          <c:showPercent val="0"/>
          <c:showBubbleSize val="0"/>
        </c:dLbls>
        <c:marker val="1"/>
        <c:smooth val="0"/>
        <c:axId val="191637824"/>
        <c:axId val="191638216"/>
      </c:lineChart>
      <c:dateAx>
        <c:axId val="191637824"/>
        <c:scaling>
          <c:orientation val="minMax"/>
        </c:scaling>
        <c:delete val="1"/>
        <c:axPos val="b"/>
        <c:numFmt formatCode="ge" sourceLinked="1"/>
        <c:majorTickMark val="none"/>
        <c:minorTickMark val="none"/>
        <c:tickLblPos val="none"/>
        <c:crossAx val="191638216"/>
        <c:crosses val="autoZero"/>
        <c:auto val="1"/>
        <c:lblOffset val="100"/>
        <c:baseTimeUnit val="years"/>
      </c:dateAx>
      <c:valAx>
        <c:axId val="19163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98.37</c:v>
                </c:pt>
                <c:pt idx="1">
                  <c:v>110.12</c:v>
                </c:pt>
                <c:pt idx="2">
                  <c:v>113.82</c:v>
                </c:pt>
                <c:pt idx="3">
                  <c:v>112.72</c:v>
                </c:pt>
                <c:pt idx="4">
                  <c:v>107.8</c:v>
                </c:pt>
              </c:numCache>
            </c:numRef>
          </c:val>
          <c:extLst xmlns:c16r2="http://schemas.microsoft.com/office/drawing/2015/06/chart">
            <c:ext xmlns:c16="http://schemas.microsoft.com/office/drawing/2014/chart" uri="{C3380CC4-5D6E-409C-BE32-E72D297353CC}">
              <c16:uniqueId val="{00000000-9DDB-4AEB-A880-BF75FA34DA46}"/>
            </c:ext>
          </c:extLst>
        </c:ser>
        <c:dLbls>
          <c:showLegendKey val="0"/>
          <c:showVal val="0"/>
          <c:showCatName val="0"/>
          <c:showSerName val="0"/>
          <c:showPercent val="0"/>
          <c:showBubbleSize val="0"/>
        </c:dLbls>
        <c:gapWidth val="150"/>
        <c:axId val="192343304"/>
        <c:axId val="19234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9DDB-4AEB-A880-BF75FA34DA46}"/>
            </c:ext>
          </c:extLst>
        </c:ser>
        <c:dLbls>
          <c:showLegendKey val="0"/>
          <c:showVal val="0"/>
          <c:showCatName val="0"/>
          <c:showSerName val="0"/>
          <c:showPercent val="0"/>
          <c:showBubbleSize val="0"/>
        </c:dLbls>
        <c:marker val="1"/>
        <c:smooth val="0"/>
        <c:axId val="192343304"/>
        <c:axId val="192344200"/>
      </c:lineChart>
      <c:dateAx>
        <c:axId val="192343304"/>
        <c:scaling>
          <c:orientation val="minMax"/>
        </c:scaling>
        <c:delete val="1"/>
        <c:axPos val="b"/>
        <c:numFmt formatCode="ge" sourceLinked="1"/>
        <c:majorTickMark val="none"/>
        <c:minorTickMark val="none"/>
        <c:tickLblPos val="none"/>
        <c:crossAx val="192344200"/>
        <c:crosses val="autoZero"/>
        <c:auto val="1"/>
        <c:lblOffset val="100"/>
        <c:baseTimeUnit val="years"/>
      </c:dateAx>
      <c:valAx>
        <c:axId val="192344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34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48.41</c:v>
                </c:pt>
                <c:pt idx="1">
                  <c:v>46.46</c:v>
                </c:pt>
                <c:pt idx="2">
                  <c:v>48.18</c:v>
                </c:pt>
                <c:pt idx="3">
                  <c:v>49.63</c:v>
                </c:pt>
                <c:pt idx="4">
                  <c:v>50.46</c:v>
                </c:pt>
              </c:numCache>
            </c:numRef>
          </c:val>
          <c:extLst xmlns:c16r2="http://schemas.microsoft.com/office/drawing/2015/06/chart">
            <c:ext xmlns:c16="http://schemas.microsoft.com/office/drawing/2014/chart" uri="{C3380CC4-5D6E-409C-BE32-E72D297353CC}">
              <c16:uniqueId val="{00000000-B10D-40D7-BE66-1A56F221B658}"/>
            </c:ext>
          </c:extLst>
        </c:ser>
        <c:dLbls>
          <c:showLegendKey val="0"/>
          <c:showVal val="0"/>
          <c:showCatName val="0"/>
          <c:showSerName val="0"/>
          <c:showPercent val="0"/>
          <c:showBubbleSize val="0"/>
        </c:dLbls>
        <c:gapWidth val="150"/>
        <c:axId val="192395464"/>
        <c:axId val="19239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B10D-40D7-BE66-1A56F221B658}"/>
            </c:ext>
          </c:extLst>
        </c:ser>
        <c:dLbls>
          <c:showLegendKey val="0"/>
          <c:showVal val="0"/>
          <c:showCatName val="0"/>
          <c:showSerName val="0"/>
          <c:showPercent val="0"/>
          <c:showBubbleSize val="0"/>
        </c:dLbls>
        <c:marker val="1"/>
        <c:smooth val="0"/>
        <c:axId val="192395464"/>
        <c:axId val="192395848"/>
      </c:lineChart>
      <c:dateAx>
        <c:axId val="192395464"/>
        <c:scaling>
          <c:orientation val="minMax"/>
        </c:scaling>
        <c:delete val="1"/>
        <c:axPos val="b"/>
        <c:numFmt formatCode="ge" sourceLinked="1"/>
        <c:majorTickMark val="none"/>
        <c:minorTickMark val="none"/>
        <c:tickLblPos val="none"/>
        <c:crossAx val="192395848"/>
        <c:crosses val="autoZero"/>
        <c:auto val="1"/>
        <c:lblOffset val="100"/>
        <c:baseTimeUnit val="years"/>
      </c:dateAx>
      <c:valAx>
        <c:axId val="19239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9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2.4300000000000002</c:v>
                </c:pt>
                <c:pt idx="1">
                  <c:v>2.4</c:v>
                </c:pt>
                <c:pt idx="2">
                  <c:v>28.28</c:v>
                </c:pt>
                <c:pt idx="3">
                  <c:v>28.21</c:v>
                </c:pt>
                <c:pt idx="4">
                  <c:v>28.21</c:v>
                </c:pt>
              </c:numCache>
            </c:numRef>
          </c:val>
          <c:extLst xmlns:c16r2="http://schemas.microsoft.com/office/drawing/2015/06/chart">
            <c:ext xmlns:c16="http://schemas.microsoft.com/office/drawing/2014/chart" uri="{C3380CC4-5D6E-409C-BE32-E72D297353CC}">
              <c16:uniqueId val="{00000000-AFDC-4ABA-9633-51C23FD7DBCF}"/>
            </c:ext>
          </c:extLst>
        </c:ser>
        <c:dLbls>
          <c:showLegendKey val="0"/>
          <c:showVal val="0"/>
          <c:showCatName val="0"/>
          <c:showSerName val="0"/>
          <c:showPercent val="0"/>
          <c:showBubbleSize val="0"/>
        </c:dLbls>
        <c:gapWidth val="150"/>
        <c:axId val="117880840"/>
        <c:axId val="11787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AFDC-4ABA-9633-51C23FD7DBCF}"/>
            </c:ext>
          </c:extLst>
        </c:ser>
        <c:dLbls>
          <c:showLegendKey val="0"/>
          <c:showVal val="0"/>
          <c:showCatName val="0"/>
          <c:showSerName val="0"/>
          <c:showPercent val="0"/>
          <c:showBubbleSize val="0"/>
        </c:dLbls>
        <c:marker val="1"/>
        <c:smooth val="0"/>
        <c:axId val="117880840"/>
        <c:axId val="117879664"/>
      </c:lineChart>
      <c:dateAx>
        <c:axId val="117880840"/>
        <c:scaling>
          <c:orientation val="minMax"/>
        </c:scaling>
        <c:delete val="1"/>
        <c:axPos val="b"/>
        <c:numFmt formatCode="ge" sourceLinked="1"/>
        <c:majorTickMark val="none"/>
        <c:minorTickMark val="none"/>
        <c:tickLblPos val="none"/>
        <c:crossAx val="117879664"/>
        <c:crosses val="autoZero"/>
        <c:auto val="1"/>
        <c:lblOffset val="100"/>
        <c:baseTimeUnit val="years"/>
      </c:dateAx>
      <c:valAx>
        <c:axId val="11787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8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2E-4E04-9451-AFC4E0DD16AD}"/>
            </c:ext>
          </c:extLst>
        </c:ser>
        <c:dLbls>
          <c:showLegendKey val="0"/>
          <c:showVal val="0"/>
          <c:showCatName val="0"/>
          <c:showSerName val="0"/>
          <c:showPercent val="0"/>
          <c:showBubbleSize val="0"/>
        </c:dLbls>
        <c:gapWidth val="150"/>
        <c:axId val="117883584"/>
        <c:axId val="11788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F22E-4E04-9451-AFC4E0DD16AD}"/>
            </c:ext>
          </c:extLst>
        </c:ser>
        <c:dLbls>
          <c:showLegendKey val="0"/>
          <c:showVal val="0"/>
          <c:showCatName val="0"/>
          <c:showSerName val="0"/>
          <c:showPercent val="0"/>
          <c:showBubbleSize val="0"/>
        </c:dLbls>
        <c:marker val="1"/>
        <c:smooth val="0"/>
        <c:axId val="117883584"/>
        <c:axId val="117883976"/>
      </c:lineChart>
      <c:dateAx>
        <c:axId val="117883584"/>
        <c:scaling>
          <c:orientation val="minMax"/>
        </c:scaling>
        <c:delete val="1"/>
        <c:axPos val="b"/>
        <c:numFmt formatCode="ge" sourceLinked="1"/>
        <c:majorTickMark val="none"/>
        <c:minorTickMark val="none"/>
        <c:tickLblPos val="none"/>
        <c:crossAx val="117883976"/>
        <c:crosses val="autoZero"/>
        <c:auto val="1"/>
        <c:lblOffset val="100"/>
        <c:baseTimeUnit val="years"/>
      </c:dateAx>
      <c:valAx>
        <c:axId val="117883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8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956.11</c:v>
                </c:pt>
                <c:pt idx="1">
                  <c:v>328.19</c:v>
                </c:pt>
                <c:pt idx="2">
                  <c:v>2104.7199999999998</c:v>
                </c:pt>
                <c:pt idx="3">
                  <c:v>1887.4</c:v>
                </c:pt>
                <c:pt idx="4">
                  <c:v>1433.42</c:v>
                </c:pt>
              </c:numCache>
            </c:numRef>
          </c:val>
          <c:extLst xmlns:c16r2="http://schemas.microsoft.com/office/drawing/2015/06/chart">
            <c:ext xmlns:c16="http://schemas.microsoft.com/office/drawing/2014/chart" uri="{C3380CC4-5D6E-409C-BE32-E72D297353CC}">
              <c16:uniqueId val="{00000000-49D1-41FA-9526-E712659AA0EF}"/>
            </c:ext>
          </c:extLst>
        </c:ser>
        <c:dLbls>
          <c:showLegendKey val="0"/>
          <c:showVal val="0"/>
          <c:showCatName val="0"/>
          <c:showSerName val="0"/>
          <c:showPercent val="0"/>
          <c:showBubbleSize val="0"/>
        </c:dLbls>
        <c:gapWidth val="150"/>
        <c:axId val="192520848"/>
        <c:axId val="19252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49D1-41FA-9526-E712659AA0EF}"/>
            </c:ext>
          </c:extLst>
        </c:ser>
        <c:dLbls>
          <c:showLegendKey val="0"/>
          <c:showVal val="0"/>
          <c:showCatName val="0"/>
          <c:showSerName val="0"/>
          <c:showPercent val="0"/>
          <c:showBubbleSize val="0"/>
        </c:dLbls>
        <c:marker val="1"/>
        <c:smooth val="0"/>
        <c:axId val="192520848"/>
        <c:axId val="192521240"/>
      </c:lineChart>
      <c:dateAx>
        <c:axId val="192520848"/>
        <c:scaling>
          <c:orientation val="minMax"/>
        </c:scaling>
        <c:delete val="1"/>
        <c:axPos val="b"/>
        <c:numFmt formatCode="ge" sourceLinked="1"/>
        <c:majorTickMark val="none"/>
        <c:minorTickMark val="none"/>
        <c:tickLblPos val="none"/>
        <c:crossAx val="192521240"/>
        <c:crosses val="autoZero"/>
        <c:auto val="1"/>
        <c:lblOffset val="100"/>
        <c:baseTimeUnit val="years"/>
      </c:dateAx>
      <c:valAx>
        <c:axId val="192521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52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28.91</c:v>
                </c:pt>
                <c:pt idx="1">
                  <c:v>26.32</c:v>
                </c:pt>
                <c:pt idx="2">
                  <c:v>23.01</c:v>
                </c:pt>
                <c:pt idx="3">
                  <c:v>20.010000000000002</c:v>
                </c:pt>
                <c:pt idx="4">
                  <c:v>16.87</c:v>
                </c:pt>
              </c:numCache>
            </c:numRef>
          </c:val>
          <c:extLst xmlns:c16r2="http://schemas.microsoft.com/office/drawing/2015/06/chart">
            <c:ext xmlns:c16="http://schemas.microsoft.com/office/drawing/2014/chart" uri="{C3380CC4-5D6E-409C-BE32-E72D297353CC}">
              <c16:uniqueId val="{00000000-76E9-4AB2-9846-8CC524D33A2D}"/>
            </c:ext>
          </c:extLst>
        </c:ser>
        <c:dLbls>
          <c:showLegendKey val="0"/>
          <c:showVal val="0"/>
          <c:showCatName val="0"/>
          <c:showSerName val="0"/>
          <c:showPercent val="0"/>
          <c:showBubbleSize val="0"/>
        </c:dLbls>
        <c:gapWidth val="150"/>
        <c:axId val="117882800"/>
        <c:axId val="11788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76E9-4AB2-9846-8CC524D33A2D}"/>
            </c:ext>
          </c:extLst>
        </c:ser>
        <c:dLbls>
          <c:showLegendKey val="0"/>
          <c:showVal val="0"/>
          <c:showCatName val="0"/>
          <c:showSerName val="0"/>
          <c:showPercent val="0"/>
          <c:showBubbleSize val="0"/>
        </c:dLbls>
        <c:marker val="1"/>
        <c:smooth val="0"/>
        <c:axId val="117882800"/>
        <c:axId val="117882408"/>
      </c:lineChart>
      <c:dateAx>
        <c:axId val="117882800"/>
        <c:scaling>
          <c:orientation val="minMax"/>
        </c:scaling>
        <c:delete val="1"/>
        <c:axPos val="b"/>
        <c:numFmt formatCode="ge" sourceLinked="1"/>
        <c:majorTickMark val="none"/>
        <c:minorTickMark val="none"/>
        <c:tickLblPos val="none"/>
        <c:crossAx val="117882408"/>
        <c:crosses val="autoZero"/>
        <c:auto val="1"/>
        <c:lblOffset val="100"/>
        <c:baseTimeUnit val="years"/>
      </c:dateAx>
      <c:valAx>
        <c:axId val="117882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88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89.46</c:v>
                </c:pt>
                <c:pt idx="1">
                  <c:v>101.89</c:v>
                </c:pt>
                <c:pt idx="2">
                  <c:v>106.24</c:v>
                </c:pt>
                <c:pt idx="3">
                  <c:v>106.38</c:v>
                </c:pt>
                <c:pt idx="4">
                  <c:v>103.66</c:v>
                </c:pt>
              </c:numCache>
            </c:numRef>
          </c:val>
          <c:extLst xmlns:c16r2="http://schemas.microsoft.com/office/drawing/2015/06/chart">
            <c:ext xmlns:c16="http://schemas.microsoft.com/office/drawing/2014/chart" uri="{C3380CC4-5D6E-409C-BE32-E72D297353CC}">
              <c16:uniqueId val="{00000000-DC71-49B5-B45D-7A9749330959}"/>
            </c:ext>
          </c:extLst>
        </c:ser>
        <c:dLbls>
          <c:showLegendKey val="0"/>
          <c:showVal val="0"/>
          <c:showCatName val="0"/>
          <c:showSerName val="0"/>
          <c:showPercent val="0"/>
          <c:showBubbleSize val="0"/>
        </c:dLbls>
        <c:gapWidth val="150"/>
        <c:axId val="117883192"/>
        <c:axId val="19252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DC71-49B5-B45D-7A9749330959}"/>
            </c:ext>
          </c:extLst>
        </c:ser>
        <c:dLbls>
          <c:showLegendKey val="0"/>
          <c:showVal val="0"/>
          <c:showCatName val="0"/>
          <c:showSerName val="0"/>
          <c:showPercent val="0"/>
          <c:showBubbleSize val="0"/>
        </c:dLbls>
        <c:marker val="1"/>
        <c:smooth val="0"/>
        <c:axId val="117883192"/>
        <c:axId val="192522416"/>
      </c:lineChart>
      <c:dateAx>
        <c:axId val="117883192"/>
        <c:scaling>
          <c:orientation val="minMax"/>
        </c:scaling>
        <c:delete val="1"/>
        <c:axPos val="b"/>
        <c:numFmt formatCode="ge" sourceLinked="1"/>
        <c:majorTickMark val="none"/>
        <c:minorTickMark val="none"/>
        <c:tickLblPos val="none"/>
        <c:crossAx val="192522416"/>
        <c:crosses val="autoZero"/>
        <c:auto val="1"/>
        <c:lblOffset val="100"/>
        <c:baseTimeUnit val="years"/>
      </c:dateAx>
      <c:valAx>
        <c:axId val="19252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8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158.77000000000001</c:v>
                </c:pt>
                <c:pt idx="1">
                  <c:v>139.02000000000001</c:v>
                </c:pt>
                <c:pt idx="2">
                  <c:v>134.01</c:v>
                </c:pt>
                <c:pt idx="3">
                  <c:v>134.31</c:v>
                </c:pt>
                <c:pt idx="4">
                  <c:v>138.66</c:v>
                </c:pt>
              </c:numCache>
            </c:numRef>
          </c:val>
          <c:extLst xmlns:c16r2="http://schemas.microsoft.com/office/drawing/2015/06/chart">
            <c:ext xmlns:c16="http://schemas.microsoft.com/office/drawing/2014/chart" uri="{C3380CC4-5D6E-409C-BE32-E72D297353CC}">
              <c16:uniqueId val="{00000000-AF28-4432-B537-79743497135C}"/>
            </c:ext>
          </c:extLst>
        </c:ser>
        <c:dLbls>
          <c:showLegendKey val="0"/>
          <c:showVal val="0"/>
          <c:showCatName val="0"/>
          <c:showSerName val="0"/>
          <c:showPercent val="0"/>
          <c:showBubbleSize val="0"/>
        </c:dLbls>
        <c:gapWidth val="150"/>
        <c:axId val="192523592"/>
        <c:axId val="19163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AF28-4432-B537-79743497135C}"/>
            </c:ext>
          </c:extLst>
        </c:ser>
        <c:dLbls>
          <c:showLegendKey val="0"/>
          <c:showVal val="0"/>
          <c:showCatName val="0"/>
          <c:showSerName val="0"/>
          <c:showPercent val="0"/>
          <c:showBubbleSize val="0"/>
        </c:dLbls>
        <c:marker val="1"/>
        <c:smooth val="0"/>
        <c:axId val="192523592"/>
        <c:axId val="191635080"/>
      </c:lineChart>
      <c:dateAx>
        <c:axId val="192523592"/>
        <c:scaling>
          <c:orientation val="minMax"/>
        </c:scaling>
        <c:delete val="1"/>
        <c:axPos val="b"/>
        <c:numFmt formatCode="ge" sourceLinked="1"/>
        <c:majorTickMark val="none"/>
        <c:minorTickMark val="none"/>
        <c:tickLblPos val="none"/>
        <c:crossAx val="191635080"/>
        <c:crosses val="autoZero"/>
        <c:auto val="1"/>
        <c:lblOffset val="100"/>
        <c:baseTimeUnit val="years"/>
      </c:dateAx>
      <c:valAx>
        <c:axId val="19163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2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埼玉県　鳩山町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その他</v>
      </c>
      <c r="AE8" s="76"/>
      <c r="AF8" s="76"/>
      <c r="AG8" s="76"/>
      <c r="AH8" s="76"/>
      <c r="AI8" s="76"/>
      <c r="AJ8" s="76"/>
      <c r="AK8" s="4"/>
      <c r="AL8" s="64">
        <f>データ!$R$6</f>
        <v>14000</v>
      </c>
      <c r="AM8" s="64"/>
      <c r="AN8" s="64"/>
      <c r="AO8" s="64"/>
      <c r="AP8" s="64"/>
      <c r="AQ8" s="64"/>
      <c r="AR8" s="64"/>
      <c r="AS8" s="64"/>
      <c r="AT8" s="60">
        <f>データ!$S$6</f>
        <v>25.73</v>
      </c>
      <c r="AU8" s="61"/>
      <c r="AV8" s="61"/>
      <c r="AW8" s="61"/>
      <c r="AX8" s="61"/>
      <c r="AY8" s="61"/>
      <c r="AZ8" s="61"/>
      <c r="BA8" s="61"/>
      <c r="BB8" s="63">
        <f>データ!$T$6</f>
        <v>544.11</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97.52</v>
      </c>
      <c r="J10" s="61"/>
      <c r="K10" s="61"/>
      <c r="L10" s="61"/>
      <c r="M10" s="61"/>
      <c r="N10" s="61"/>
      <c r="O10" s="62"/>
      <c r="P10" s="63">
        <f>データ!$P$6</f>
        <v>99.91</v>
      </c>
      <c r="Q10" s="63"/>
      <c r="R10" s="63"/>
      <c r="S10" s="63"/>
      <c r="T10" s="63"/>
      <c r="U10" s="63"/>
      <c r="V10" s="63"/>
      <c r="W10" s="64">
        <f>データ!$Q$6</f>
        <v>2246</v>
      </c>
      <c r="X10" s="64"/>
      <c r="Y10" s="64"/>
      <c r="Z10" s="64"/>
      <c r="AA10" s="64"/>
      <c r="AB10" s="64"/>
      <c r="AC10" s="64"/>
      <c r="AD10" s="2"/>
      <c r="AE10" s="2"/>
      <c r="AF10" s="2"/>
      <c r="AG10" s="2"/>
      <c r="AH10" s="4"/>
      <c r="AI10" s="4"/>
      <c r="AJ10" s="4"/>
      <c r="AK10" s="4"/>
      <c r="AL10" s="64">
        <f>データ!$U$6</f>
        <v>13909</v>
      </c>
      <c r="AM10" s="64"/>
      <c r="AN10" s="64"/>
      <c r="AO10" s="64"/>
      <c r="AP10" s="64"/>
      <c r="AQ10" s="64"/>
      <c r="AR10" s="64"/>
      <c r="AS10" s="64"/>
      <c r="AT10" s="60">
        <f>データ!$V$6</f>
        <v>25.73</v>
      </c>
      <c r="AU10" s="61"/>
      <c r="AV10" s="61"/>
      <c r="AW10" s="61"/>
      <c r="AX10" s="61"/>
      <c r="AY10" s="61"/>
      <c r="AZ10" s="61"/>
      <c r="BA10" s="61"/>
      <c r="BB10" s="63">
        <f>データ!$W$6</f>
        <v>540.58000000000004</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116</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117</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118</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4y6FZD1idlRRf5jYaW7Np58uqbVM/Z6x2vhdSNE3pS+mhdqBcBwVZBP6aIw5tzKEyyY6rs8loHHAqtMFVoN1bQ==" saltValue="7gUisTehQ3ARlNPxEoaVK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35</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64</v>
      </c>
      <c r="B4" s="30"/>
      <c r="C4" s="30"/>
      <c r="D4" s="30"/>
      <c r="E4" s="30"/>
      <c r="F4" s="30"/>
      <c r="G4" s="30"/>
      <c r="H4" s="84"/>
      <c r="I4" s="85"/>
      <c r="J4" s="85"/>
      <c r="K4" s="85"/>
      <c r="L4" s="85"/>
      <c r="M4" s="85"/>
      <c r="N4" s="85"/>
      <c r="O4" s="85"/>
      <c r="P4" s="85"/>
      <c r="Q4" s="85"/>
      <c r="R4" s="85"/>
      <c r="S4" s="85"/>
      <c r="T4" s="85"/>
      <c r="U4" s="85"/>
      <c r="V4" s="85"/>
      <c r="W4" s="86"/>
      <c r="X4" s="80" t="s">
        <v>65</v>
      </c>
      <c r="Y4" s="80"/>
      <c r="Z4" s="80"/>
      <c r="AA4" s="80"/>
      <c r="AB4" s="80"/>
      <c r="AC4" s="80"/>
      <c r="AD4" s="80"/>
      <c r="AE4" s="80"/>
      <c r="AF4" s="80"/>
      <c r="AG4" s="80"/>
      <c r="AH4" s="80"/>
      <c r="AI4" s="80" t="s">
        <v>66</v>
      </c>
      <c r="AJ4" s="80"/>
      <c r="AK4" s="80"/>
      <c r="AL4" s="80"/>
      <c r="AM4" s="80"/>
      <c r="AN4" s="80"/>
      <c r="AO4" s="80"/>
      <c r="AP4" s="80"/>
      <c r="AQ4" s="80"/>
      <c r="AR4" s="80"/>
      <c r="AS4" s="80"/>
      <c r="AT4" s="80" t="s">
        <v>67</v>
      </c>
      <c r="AU4" s="80"/>
      <c r="AV4" s="80"/>
      <c r="AW4" s="80"/>
      <c r="AX4" s="80"/>
      <c r="AY4" s="80"/>
      <c r="AZ4" s="80"/>
      <c r="BA4" s="80"/>
      <c r="BB4" s="80"/>
      <c r="BC4" s="80"/>
      <c r="BD4" s="80"/>
      <c r="BE4" s="80" t="s">
        <v>68</v>
      </c>
      <c r="BF4" s="80"/>
      <c r="BG4" s="80"/>
      <c r="BH4" s="80"/>
      <c r="BI4" s="80"/>
      <c r="BJ4" s="80"/>
      <c r="BK4" s="80"/>
      <c r="BL4" s="80"/>
      <c r="BM4" s="80"/>
      <c r="BN4" s="80"/>
      <c r="BO4" s="80"/>
      <c r="BP4" s="80" t="s">
        <v>69</v>
      </c>
      <c r="BQ4" s="80"/>
      <c r="BR4" s="80"/>
      <c r="BS4" s="80"/>
      <c r="BT4" s="80"/>
      <c r="BU4" s="80"/>
      <c r="BV4" s="80"/>
      <c r="BW4" s="80"/>
      <c r="BX4" s="80"/>
      <c r="BY4" s="80"/>
      <c r="BZ4" s="80"/>
      <c r="CA4" s="80" t="s">
        <v>70</v>
      </c>
      <c r="CB4" s="80"/>
      <c r="CC4" s="80"/>
      <c r="CD4" s="80"/>
      <c r="CE4" s="80"/>
      <c r="CF4" s="80"/>
      <c r="CG4" s="80"/>
      <c r="CH4" s="80"/>
      <c r="CI4" s="80"/>
      <c r="CJ4" s="80"/>
      <c r="CK4" s="80"/>
      <c r="CL4" s="80" t="s">
        <v>71</v>
      </c>
      <c r="CM4" s="80"/>
      <c r="CN4" s="80"/>
      <c r="CO4" s="80"/>
      <c r="CP4" s="80"/>
      <c r="CQ4" s="80"/>
      <c r="CR4" s="80"/>
      <c r="CS4" s="80"/>
      <c r="CT4" s="80"/>
      <c r="CU4" s="80"/>
      <c r="CV4" s="80"/>
      <c r="CW4" s="80" t="s">
        <v>72</v>
      </c>
      <c r="CX4" s="80"/>
      <c r="CY4" s="80"/>
      <c r="CZ4" s="80"/>
      <c r="DA4" s="80"/>
      <c r="DB4" s="80"/>
      <c r="DC4" s="80"/>
      <c r="DD4" s="80"/>
      <c r="DE4" s="80"/>
      <c r="DF4" s="80"/>
      <c r="DG4" s="80"/>
      <c r="DH4" s="80" t="s">
        <v>73</v>
      </c>
      <c r="DI4" s="80"/>
      <c r="DJ4" s="80"/>
      <c r="DK4" s="80"/>
      <c r="DL4" s="80"/>
      <c r="DM4" s="80"/>
      <c r="DN4" s="80"/>
      <c r="DO4" s="80"/>
      <c r="DP4" s="80"/>
      <c r="DQ4" s="80"/>
      <c r="DR4" s="80"/>
      <c r="DS4" s="80" t="s">
        <v>74</v>
      </c>
      <c r="DT4" s="80"/>
      <c r="DU4" s="80"/>
      <c r="DV4" s="80"/>
      <c r="DW4" s="80"/>
      <c r="DX4" s="80"/>
      <c r="DY4" s="80"/>
      <c r="DZ4" s="80"/>
      <c r="EA4" s="80"/>
      <c r="EB4" s="80"/>
      <c r="EC4" s="80"/>
      <c r="ED4" s="80" t="s">
        <v>75</v>
      </c>
      <c r="EE4" s="80"/>
      <c r="EF4" s="80"/>
      <c r="EG4" s="80"/>
      <c r="EH4" s="80"/>
      <c r="EI4" s="80"/>
      <c r="EJ4" s="80"/>
      <c r="EK4" s="80"/>
      <c r="EL4" s="80"/>
      <c r="EM4" s="80"/>
      <c r="EN4" s="80"/>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113484</v>
      </c>
      <c r="D6" s="33">
        <f t="shared" si="3"/>
        <v>46</v>
      </c>
      <c r="E6" s="33">
        <f t="shared" si="3"/>
        <v>1</v>
      </c>
      <c r="F6" s="33">
        <f t="shared" si="3"/>
        <v>0</v>
      </c>
      <c r="G6" s="33">
        <f t="shared" si="3"/>
        <v>1</v>
      </c>
      <c r="H6" s="33" t="str">
        <f t="shared" si="3"/>
        <v>埼玉県　鳩山町</v>
      </c>
      <c r="I6" s="33" t="str">
        <f t="shared" si="3"/>
        <v>法適用</v>
      </c>
      <c r="J6" s="33" t="str">
        <f t="shared" si="3"/>
        <v>水道事業</v>
      </c>
      <c r="K6" s="33" t="str">
        <f t="shared" si="3"/>
        <v>末端給水事業</v>
      </c>
      <c r="L6" s="33" t="str">
        <f t="shared" si="3"/>
        <v>A7</v>
      </c>
      <c r="M6" s="33" t="str">
        <f t="shared" si="3"/>
        <v>その他</v>
      </c>
      <c r="N6" s="34" t="str">
        <f t="shared" si="3"/>
        <v>-</v>
      </c>
      <c r="O6" s="34">
        <f t="shared" si="3"/>
        <v>97.52</v>
      </c>
      <c r="P6" s="34">
        <f t="shared" si="3"/>
        <v>99.91</v>
      </c>
      <c r="Q6" s="34">
        <f t="shared" si="3"/>
        <v>2246</v>
      </c>
      <c r="R6" s="34">
        <f t="shared" si="3"/>
        <v>14000</v>
      </c>
      <c r="S6" s="34">
        <f t="shared" si="3"/>
        <v>25.73</v>
      </c>
      <c r="T6" s="34">
        <f t="shared" si="3"/>
        <v>544.11</v>
      </c>
      <c r="U6" s="34">
        <f t="shared" si="3"/>
        <v>13909</v>
      </c>
      <c r="V6" s="34">
        <f t="shared" si="3"/>
        <v>25.73</v>
      </c>
      <c r="W6" s="34">
        <f t="shared" si="3"/>
        <v>540.58000000000004</v>
      </c>
      <c r="X6" s="35">
        <f>IF(X7="",NA(),X7)</f>
        <v>98.37</v>
      </c>
      <c r="Y6" s="35">
        <f t="shared" ref="Y6:AG6" si="4">IF(Y7="",NA(),Y7)</f>
        <v>110.12</v>
      </c>
      <c r="Z6" s="35">
        <f t="shared" si="4"/>
        <v>113.82</v>
      </c>
      <c r="AA6" s="35">
        <f t="shared" si="4"/>
        <v>112.72</v>
      </c>
      <c r="AB6" s="35">
        <f t="shared" si="4"/>
        <v>107.8</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956.11</v>
      </c>
      <c r="AU6" s="35">
        <f t="shared" ref="AU6:BC6" si="6">IF(AU7="",NA(),AU7)</f>
        <v>328.19</v>
      </c>
      <c r="AV6" s="35">
        <f t="shared" si="6"/>
        <v>2104.7199999999998</v>
      </c>
      <c r="AW6" s="35">
        <f t="shared" si="6"/>
        <v>1887.4</v>
      </c>
      <c r="AX6" s="35">
        <f t="shared" si="6"/>
        <v>1433.42</v>
      </c>
      <c r="AY6" s="35">
        <f t="shared" si="6"/>
        <v>1081.23</v>
      </c>
      <c r="AZ6" s="35">
        <f t="shared" si="6"/>
        <v>406.37</v>
      </c>
      <c r="BA6" s="35">
        <f t="shared" si="6"/>
        <v>398.29</v>
      </c>
      <c r="BB6" s="35">
        <f t="shared" si="6"/>
        <v>388.67</v>
      </c>
      <c r="BC6" s="35">
        <f t="shared" si="6"/>
        <v>355.27</v>
      </c>
      <c r="BD6" s="34" t="str">
        <f>IF(BD7="","",IF(BD7="-","【-】","【"&amp;SUBSTITUTE(TEXT(BD7,"#,##0.00"),"-","△")&amp;"】"))</f>
        <v>【264.34】</v>
      </c>
      <c r="BE6" s="35">
        <f>IF(BE7="",NA(),BE7)</f>
        <v>28.91</v>
      </c>
      <c r="BF6" s="35">
        <f t="shared" ref="BF6:BN6" si="7">IF(BF7="",NA(),BF7)</f>
        <v>26.32</v>
      </c>
      <c r="BG6" s="35">
        <f t="shared" si="7"/>
        <v>23.01</v>
      </c>
      <c r="BH6" s="35">
        <f t="shared" si="7"/>
        <v>20.010000000000002</v>
      </c>
      <c r="BI6" s="35">
        <f t="shared" si="7"/>
        <v>16.87</v>
      </c>
      <c r="BJ6" s="35">
        <f t="shared" si="7"/>
        <v>443.13</v>
      </c>
      <c r="BK6" s="35">
        <f t="shared" si="7"/>
        <v>442.54</v>
      </c>
      <c r="BL6" s="35">
        <f t="shared" si="7"/>
        <v>431</v>
      </c>
      <c r="BM6" s="35">
        <f t="shared" si="7"/>
        <v>422.5</v>
      </c>
      <c r="BN6" s="35">
        <f t="shared" si="7"/>
        <v>458.27</v>
      </c>
      <c r="BO6" s="34" t="str">
        <f>IF(BO7="","",IF(BO7="-","【-】","【"&amp;SUBSTITUTE(TEXT(BO7,"#,##0.00"),"-","△")&amp;"】"))</f>
        <v>【274.27】</v>
      </c>
      <c r="BP6" s="35">
        <f>IF(BP7="",NA(),BP7)</f>
        <v>89.46</v>
      </c>
      <c r="BQ6" s="35">
        <f t="shared" ref="BQ6:BY6" si="8">IF(BQ7="",NA(),BQ7)</f>
        <v>101.89</v>
      </c>
      <c r="BR6" s="35">
        <f t="shared" si="8"/>
        <v>106.24</v>
      </c>
      <c r="BS6" s="35">
        <f t="shared" si="8"/>
        <v>106.38</v>
      </c>
      <c r="BT6" s="35">
        <f t="shared" si="8"/>
        <v>103.66</v>
      </c>
      <c r="BU6" s="35">
        <f t="shared" si="8"/>
        <v>95.4</v>
      </c>
      <c r="BV6" s="35">
        <f t="shared" si="8"/>
        <v>98.6</v>
      </c>
      <c r="BW6" s="35">
        <f t="shared" si="8"/>
        <v>100.82</v>
      </c>
      <c r="BX6" s="35">
        <f t="shared" si="8"/>
        <v>101.64</v>
      </c>
      <c r="BY6" s="35">
        <f t="shared" si="8"/>
        <v>96.77</v>
      </c>
      <c r="BZ6" s="34" t="str">
        <f>IF(BZ7="","",IF(BZ7="-","【-】","【"&amp;SUBSTITUTE(TEXT(BZ7,"#,##0.00"),"-","△")&amp;"】"))</f>
        <v>【104.36】</v>
      </c>
      <c r="CA6" s="35">
        <f>IF(CA7="",NA(),CA7)</f>
        <v>158.77000000000001</v>
      </c>
      <c r="CB6" s="35">
        <f t="shared" ref="CB6:CJ6" si="9">IF(CB7="",NA(),CB7)</f>
        <v>139.02000000000001</v>
      </c>
      <c r="CC6" s="35">
        <f t="shared" si="9"/>
        <v>134.01</v>
      </c>
      <c r="CD6" s="35">
        <f t="shared" si="9"/>
        <v>134.31</v>
      </c>
      <c r="CE6" s="35">
        <f t="shared" si="9"/>
        <v>138.66</v>
      </c>
      <c r="CF6" s="35">
        <f t="shared" si="9"/>
        <v>186.15</v>
      </c>
      <c r="CG6" s="35">
        <f t="shared" si="9"/>
        <v>181.67</v>
      </c>
      <c r="CH6" s="35">
        <f t="shared" si="9"/>
        <v>179.55</v>
      </c>
      <c r="CI6" s="35">
        <f t="shared" si="9"/>
        <v>179.16</v>
      </c>
      <c r="CJ6" s="35">
        <f t="shared" si="9"/>
        <v>187.18</v>
      </c>
      <c r="CK6" s="34" t="str">
        <f>IF(CK7="","",IF(CK7="-","【-】","【"&amp;SUBSTITUTE(TEXT(CK7,"#,##0.00"),"-","△")&amp;"】"))</f>
        <v>【165.71】</v>
      </c>
      <c r="CL6" s="35">
        <f>IF(CL7="",NA(),CL7)</f>
        <v>80.89</v>
      </c>
      <c r="CM6" s="35">
        <f t="shared" ref="CM6:CU6" si="10">IF(CM7="",NA(),CM7)</f>
        <v>82.38</v>
      </c>
      <c r="CN6" s="35">
        <f t="shared" si="10"/>
        <v>82.51</v>
      </c>
      <c r="CO6" s="35">
        <f t="shared" si="10"/>
        <v>82.45</v>
      </c>
      <c r="CP6" s="35">
        <f t="shared" si="10"/>
        <v>81.790000000000006</v>
      </c>
      <c r="CQ6" s="35">
        <f t="shared" si="10"/>
        <v>54.47</v>
      </c>
      <c r="CR6" s="35">
        <f t="shared" si="10"/>
        <v>53.61</v>
      </c>
      <c r="CS6" s="35">
        <f t="shared" si="10"/>
        <v>53.52</v>
      </c>
      <c r="CT6" s="35">
        <f t="shared" si="10"/>
        <v>54.24</v>
      </c>
      <c r="CU6" s="35">
        <f t="shared" si="10"/>
        <v>55.88</v>
      </c>
      <c r="CV6" s="34" t="str">
        <f>IF(CV7="","",IF(CV7="-","【-】","【"&amp;SUBSTITUTE(TEXT(CV7,"#,##0.00"),"-","△")&amp;"】"))</f>
        <v>【60.41】</v>
      </c>
      <c r="CW6" s="35">
        <f>IF(CW7="",NA(),CW7)</f>
        <v>94.93</v>
      </c>
      <c r="CX6" s="35">
        <f t="shared" ref="CX6:DF6" si="11">IF(CX7="",NA(),CX7)</f>
        <v>92.38</v>
      </c>
      <c r="CY6" s="35">
        <f t="shared" si="11"/>
        <v>92.49</v>
      </c>
      <c r="CZ6" s="35">
        <f t="shared" si="11"/>
        <v>91.78</v>
      </c>
      <c r="DA6" s="35">
        <f t="shared" si="11"/>
        <v>91</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48.41</v>
      </c>
      <c r="DI6" s="35">
        <f t="shared" ref="DI6:DQ6" si="12">IF(DI7="",NA(),DI7)</f>
        <v>46.46</v>
      </c>
      <c r="DJ6" s="35">
        <f t="shared" si="12"/>
        <v>48.18</v>
      </c>
      <c r="DK6" s="35">
        <f t="shared" si="12"/>
        <v>49.63</v>
      </c>
      <c r="DL6" s="35">
        <f t="shared" si="12"/>
        <v>50.46</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2.4300000000000002</v>
      </c>
      <c r="DT6" s="35">
        <f t="shared" ref="DT6:EB6" si="13">IF(DT7="",NA(),DT7)</f>
        <v>2.4</v>
      </c>
      <c r="DU6" s="35">
        <f t="shared" si="13"/>
        <v>28.28</v>
      </c>
      <c r="DV6" s="35">
        <f t="shared" si="13"/>
        <v>28.21</v>
      </c>
      <c r="DW6" s="35">
        <f t="shared" si="13"/>
        <v>28.21</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0.17</v>
      </c>
      <c r="EE6" s="35">
        <f t="shared" ref="EE6:EM6" si="14">IF(EE7="",NA(),EE7)</f>
        <v>0.46</v>
      </c>
      <c r="EF6" s="34">
        <f t="shared" si="14"/>
        <v>0</v>
      </c>
      <c r="EG6" s="35">
        <f t="shared" si="14"/>
        <v>0.27</v>
      </c>
      <c r="EH6" s="35">
        <f t="shared" si="14"/>
        <v>0.88</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113484</v>
      </c>
      <c r="D7" s="37">
        <v>46</v>
      </c>
      <c r="E7" s="37">
        <v>1</v>
      </c>
      <c r="F7" s="37">
        <v>0</v>
      </c>
      <c r="G7" s="37">
        <v>1</v>
      </c>
      <c r="H7" s="37" t="s">
        <v>104</v>
      </c>
      <c r="I7" s="37" t="s">
        <v>105</v>
      </c>
      <c r="J7" s="37" t="s">
        <v>106</v>
      </c>
      <c r="K7" s="37" t="s">
        <v>107</v>
      </c>
      <c r="L7" s="37" t="s">
        <v>108</v>
      </c>
      <c r="M7" s="37" t="s">
        <v>109</v>
      </c>
      <c r="N7" s="38" t="s">
        <v>110</v>
      </c>
      <c r="O7" s="38">
        <v>97.52</v>
      </c>
      <c r="P7" s="38">
        <v>99.91</v>
      </c>
      <c r="Q7" s="38">
        <v>2246</v>
      </c>
      <c r="R7" s="38">
        <v>14000</v>
      </c>
      <c r="S7" s="38">
        <v>25.73</v>
      </c>
      <c r="T7" s="38">
        <v>544.11</v>
      </c>
      <c r="U7" s="38">
        <v>13909</v>
      </c>
      <c r="V7" s="38">
        <v>25.73</v>
      </c>
      <c r="W7" s="38">
        <v>540.58000000000004</v>
      </c>
      <c r="X7" s="38">
        <v>98.37</v>
      </c>
      <c r="Y7" s="38">
        <v>110.12</v>
      </c>
      <c r="Z7" s="38">
        <v>113.82</v>
      </c>
      <c r="AA7" s="38">
        <v>112.72</v>
      </c>
      <c r="AB7" s="38">
        <v>107.8</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956.11</v>
      </c>
      <c r="AU7" s="38">
        <v>328.19</v>
      </c>
      <c r="AV7" s="38">
        <v>2104.7199999999998</v>
      </c>
      <c r="AW7" s="38">
        <v>1887.4</v>
      </c>
      <c r="AX7" s="38">
        <v>1433.42</v>
      </c>
      <c r="AY7" s="38">
        <v>1081.23</v>
      </c>
      <c r="AZ7" s="38">
        <v>406.37</v>
      </c>
      <c r="BA7" s="38">
        <v>398.29</v>
      </c>
      <c r="BB7" s="38">
        <v>388.67</v>
      </c>
      <c r="BC7" s="38">
        <v>355.27</v>
      </c>
      <c r="BD7" s="38">
        <v>264.33999999999997</v>
      </c>
      <c r="BE7" s="38">
        <v>28.91</v>
      </c>
      <c r="BF7" s="38">
        <v>26.32</v>
      </c>
      <c r="BG7" s="38">
        <v>23.01</v>
      </c>
      <c r="BH7" s="38">
        <v>20.010000000000002</v>
      </c>
      <c r="BI7" s="38">
        <v>16.87</v>
      </c>
      <c r="BJ7" s="38">
        <v>443.13</v>
      </c>
      <c r="BK7" s="38">
        <v>442.54</v>
      </c>
      <c r="BL7" s="38">
        <v>431</v>
      </c>
      <c r="BM7" s="38">
        <v>422.5</v>
      </c>
      <c r="BN7" s="38">
        <v>458.27</v>
      </c>
      <c r="BO7" s="38">
        <v>274.27</v>
      </c>
      <c r="BP7" s="38">
        <v>89.46</v>
      </c>
      <c r="BQ7" s="38">
        <v>101.89</v>
      </c>
      <c r="BR7" s="38">
        <v>106.24</v>
      </c>
      <c r="BS7" s="38">
        <v>106.38</v>
      </c>
      <c r="BT7" s="38">
        <v>103.66</v>
      </c>
      <c r="BU7" s="38">
        <v>95.4</v>
      </c>
      <c r="BV7" s="38">
        <v>98.6</v>
      </c>
      <c r="BW7" s="38">
        <v>100.82</v>
      </c>
      <c r="BX7" s="38">
        <v>101.64</v>
      </c>
      <c r="BY7" s="38">
        <v>96.77</v>
      </c>
      <c r="BZ7" s="38">
        <v>104.36</v>
      </c>
      <c r="CA7" s="38">
        <v>158.77000000000001</v>
      </c>
      <c r="CB7" s="38">
        <v>139.02000000000001</v>
      </c>
      <c r="CC7" s="38">
        <v>134.01</v>
      </c>
      <c r="CD7" s="38">
        <v>134.31</v>
      </c>
      <c r="CE7" s="38">
        <v>138.66</v>
      </c>
      <c r="CF7" s="38">
        <v>186.15</v>
      </c>
      <c r="CG7" s="38">
        <v>181.67</v>
      </c>
      <c r="CH7" s="38">
        <v>179.55</v>
      </c>
      <c r="CI7" s="38">
        <v>179.16</v>
      </c>
      <c r="CJ7" s="38">
        <v>187.18</v>
      </c>
      <c r="CK7" s="38">
        <v>165.71</v>
      </c>
      <c r="CL7" s="38">
        <v>80.89</v>
      </c>
      <c r="CM7" s="38">
        <v>82.38</v>
      </c>
      <c r="CN7" s="38">
        <v>82.51</v>
      </c>
      <c r="CO7" s="38">
        <v>82.45</v>
      </c>
      <c r="CP7" s="38">
        <v>81.790000000000006</v>
      </c>
      <c r="CQ7" s="38">
        <v>54.47</v>
      </c>
      <c r="CR7" s="38">
        <v>53.61</v>
      </c>
      <c r="CS7" s="38">
        <v>53.52</v>
      </c>
      <c r="CT7" s="38">
        <v>54.24</v>
      </c>
      <c r="CU7" s="38">
        <v>55.88</v>
      </c>
      <c r="CV7" s="38">
        <v>60.41</v>
      </c>
      <c r="CW7" s="38">
        <v>94.93</v>
      </c>
      <c r="CX7" s="38">
        <v>92.38</v>
      </c>
      <c r="CY7" s="38">
        <v>92.49</v>
      </c>
      <c r="CZ7" s="38">
        <v>91.78</v>
      </c>
      <c r="DA7" s="38">
        <v>91</v>
      </c>
      <c r="DB7" s="38">
        <v>81.459999999999994</v>
      </c>
      <c r="DC7" s="38">
        <v>81.31</v>
      </c>
      <c r="DD7" s="38">
        <v>81.459999999999994</v>
      </c>
      <c r="DE7" s="38">
        <v>81.680000000000007</v>
      </c>
      <c r="DF7" s="38">
        <v>80.989999999999995</v>
      </c>
      <c r="DG7" s="38">
        <v>89.93</v>
      </c>
      <c r="DH7" s="38">
        <v>48.41</v>
      </c>
      <c r="DI7" s="38">
        <v>46.46</v>
      </c>
      <c r="DJ7" s="38">
        <v>48.18</v>
      </c>
      <c r="DK7" s="38">
        <v>49.63</v>
      </c>
      <c r="DL7" s="38">
        <v>50.46</v>
      </c>
      <c r="DM7" s="38">
        <v>38.520000000000003</v>
      </c>
      <c r="DN7" s="38">
        <v>46.67</v>
      </c>
      <c r="DO7" s="38">
        <v>47.7</v>
      </c>
      <c r="DP7" s="38">
        <v>48.14</v>
      </c>
      <c r="DQ7" s="38">
        <v>46.61</v>
      </c>
      <c r="DR7" s="38">
        <v>48.12</v>
      </c>
      <c r="DS7" s="38">
        <v>2.4300000000000002</v>
      </c>
      <c r="DT7" s="38">
        <v>2.4</v>
      </c>
      <c r="DU7" s="38">
        <v>28.28</v>
      </c>
      <c r="DV7" s="38">
        <v>28.21</v>
      </c>
      <c r="DW7" s="38">
        <v>28.21</v>
      </c>
      <c r="DX7" s="38">
        <v>9.43</v>
      </c>
      <c r="DY7" s="38">
        <v>10.029999999999999</v>
      </c>
      <c r="DZ7" s="38">
        <v>7.26</v>
      </c>
      <c r="EA7" s="38">
        <v>11.13</v>
      </c>
      <c r="EB7" s="38">
        <v>10.84</v>
      </c>
      <c r="EC7" s="38">
        <v>15.89</v>
      </c>
      <c r="ED7" s="38">
        <v>0.17</v>
      </c>
      <c r="EE7" s="38">
        <v>0.46</v>
      </c>
      <c r="EF7" s="38">
        <v>0</v>
      </c>
      <c r="EG7" s="38">
        <v>0.27</v>
      </c>
      <c r="EH7" s="38">
        <v>0.88</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2019-01-24T09:18:21Z</cp:lastPrinted>
  <dcterms:created xsi:type="dcterms:W3CDTF">2018-12-03T08:29:07Z</dcterms:created>
  <dcterms:modified xsi:type="dcterms:W3CDTF">2019-01-24T09:18:23Z</dcterms:modified>
  <cp:category/>
</cp:coreProperties>
</file>