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各課保存文書\13上下水道課\下水道グループ\C2 下水道担当\0020 予算・決算\【経営比較分析表】\H30年度　経営比較分析（29年度決算分）\02　回答\02　農集\"/>
    </mc:Choice>
  </mc:AlternateContent>
  <workbookProtection workbookAlgorithmName="SHA-512" workbookHashValue="JiceelqfKF+d709S4tQXn2lhvRMiGF+he2b6MJoCJ5j5ELIvaSeCIyKxiVz4gjujMH05IcfK1efKfg+mgRlK7w==" workbookSaltValue="GrP+iipWZQgsgxvCYQfvDw=="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<sst xmlns="http://schemas.openxmlformats.org/spreadsheetml/2006/main" count="240" uniqueCount="126">
  <si>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</si>
  <si>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</si>
  <si>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</si>
  <si>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</si>
  <si>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</si>
  <si>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</si>
  <si>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</si>
  <si>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</si>
  <si>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</si>
  <si>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</si>
  <si>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</si>
  <si>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</si>
  <si>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</si>
  <si>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</si>
  <si>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</si>
  <si>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</si>
  <si>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</si>
  <si>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</si>
  <si>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</si>
  <si>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</si>
  <si>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</si>
  <si>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</si>
  <si>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</si>
  <si>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</si>
  <si>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</si>
  <si>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</si>
  <si>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</si>
  <si>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</si>
  <si>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</si>
  <si>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</si>
  <si>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</si>
  <si>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</si>
  <si>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</si>
  <si>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</si>
  <si>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</si>
  <si>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</si>
  <si>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</si>
  <si>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</si>
  <si>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</si>
  <si>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</si>
  <si>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</si>
  <si>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</si>
  <si>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</si>
  <si>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</si>
  <si>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</si>
  <si>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</si>
  <si>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</si>
  <si>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</si>
  <si>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</si>
  <si>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</si>
  <si>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</si>
  <si>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</si>
  <si>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</si>
  <si>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</si>
  <si>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</si>
  <si>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</si>
  <si>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</si>
  <si>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</si>
  <si>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</si>
  <si>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</si>
  <si>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</si>
  <si>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</si>
  <si>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</si>
  <si>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</si>
  <si>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</si>
  <si>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</si>
  <si>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</si>
  <si>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</si>
  <si>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</si>
  <si>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</si>
  <si>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</si>
  <si>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</si>
  <si>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</si>
  <si>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</si>
  <si>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</si>
  <si>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</si>
  <si>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</si>
  <si>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</si>
  <si>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</si>
  <si>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</si>
  <si>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</si>
  <si>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</si>
  <si>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</si>
  <si>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</si>
  <si>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</si>
  <si>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</si>
  <si>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</si>
  <si>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</si>
  <si>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</si>
  <si>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</si>
  <si>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</si>
  <si>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</si>
  <si>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</si>
  <si>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</si>
  <si>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</si>
  <si>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</si>
  <si>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</si>
  <si>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</si>
  <si>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</si>
  <si>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</si>
  <si>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</si>
  <si>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</si>
  <si>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</si>
  <si>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</si>
  <si>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</si>
  <si>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</si>
  <si>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</si>
  <si>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</si>
  <si>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</si>
  <si>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</si>
  <si>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小川町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</si>
  <si>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</si>
  <si>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</si>
  <si>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</si>
  <si>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</si>
  <si>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</si>
  <si>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</si>
  <si>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</si>
  <si>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</si>
  <si>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</si>
  <si>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</si>
  <si>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</si>
  <si>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</si>
  <si>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当町では３つの農業集落排水区域があり、最も古い地域では供用開始から２０年が経過する。現状では処理場の維持修繕に多くの費用を必要としている。
　経過年数的には直ちに管渠の老朽化に伴う更新が必要な状況ではないが、人口減少を見据えた長期的な使用料収入を予測したうえで更新投資に充てる財源を確保していく必要がある。</t>
    <phoneticPr fontId="4"/>
  </si>
  <si>
    <t>　公共下水道事業と比較すると経営状態は非常に厳しい状況にあり、一般会計からの繰入金に依存せざるを得ない状況である。今後も有収水量の増加を図る等接続率向上の取組は必要である。
　公営企業会計適用後は使用料の段階的引上げも視野に入れつつ、現在の人口密度、将来の人口減少傾向等を考慮すると処理施設の統合等の抜本的な見直しが必要と考えられる。町全体の汚水処理計画（公共下水道区域、農業集落排水区域、合併浄化槽区域）を総合的に見直すことも必要な状況にある。</t>
    <phoneticPr fontId="4"/>
  </si>
  <si>
    <t>●収益的収支比率
　平成29年度は、経常経費に加えて公営企業会計移行のための固定資産整理を行った経費があったことにより比率は低くなった。依然として赤字収支となっているため、経営改善の取組が必要である。
●企業債残高対事業規模比率
　農業集落排水の新規事業は行っておらず、企業債償還は主に一般会計からの繰入金で賄っている状況である。
●経費回収率
　平均値と比較して若干低めの数値であるが、100％を大きく下回っており、汚水処理に係る費用を使用料で賄えていない状況である。特に平成29年度は公営企業会計移行のための固定資産整理を行ったことにより経費が増加した。
●汚水処理原価
　近年は、平均値と比較して若干低めの数値で推移していたが、平成29年度は公営企業会計移行のための固定資産整理に伴う経費があったため、汚水処理費全体が増加した。これにより汚水処理原価が高くなり平均値を上回った。今後も接続率向上の取組を行い、有収水量の増加を図ることが重要である。
●施設利用率
　平均値とほぼ同等の数値である。今後の人口減少の状況を考慮すると処理施設の統合についても検討を要する状況である。
●水洗化率
　平均値とほぼ同等の数値である。水質保全の観点からも水洗化率向上の取組が必要である。</t>
    <rPh sb="10" eb="12">
      <t>ヘイセイ</t>
    </rPh>
    <rPh sb="14" eb="16">
      <t>ネンド</t>
    </rPh>
    <rPh sb="18" eb="20">
      <t>ケイジョウ</t>
    </rPh>
    <rPh sb="20" eb="22">
      <t>ケイヒ</t>
    </rPh>
    <rPh sb="23" eb="24">
      <t>クワ</t>
    </rPh>
    <rPh sb="26" eb="28">
      <t>コウエイ</t>
    </rPh>
    <rPh sb="28" eb="30">
      <t>キギョウ</t>
    </rPh>
    <rPh sb="30" eb="32">
      <t>カイケイ</t>
    </rPh>
    <rPh sb="32" eb="34">
      <t>イコウ</t>
    </rPh>
    <rPh sb="38" eb="40">
      <t>コテイ</t>
    </rPh>
    <rPh sb="40" eb="42">
      <t>シサン</t>
    </rPh>
    <rPh sb="42" eb="44">
      <t>セイリ</t>
    </rPh>
    <rPh sb="45" eb="46">
      <t>オコナ</t>
    </rPh>
    <rPh sb="48" eb="50">
      <t>ケイヒ</t>
    </rPh>
    <rPh sb="59" eb="61">
      <t>ヒリツ</t>
    </rPh>
    <rPh sb="62" eb="63">
      <t>ヒク</t>
    </rPh>
    <rPh sb="68" eb="70">
      <t>イゼン</t>
    </rPh>
    <rPh sb="229" eb="231">
      <t>ジョウキョウ</t>
    </rPh>
    <rPh sb="235" eb="236">
      <t>トク</t>
    </rPh>
    <rPh sb="237" eb="239">
      <t>ヘイセイ</t>
    </rPh>
    <rPh sb="241" eb="243">
      <t>ネンド</t>
    </rPh>
    <rPh sb="244" eb="246">
      <t>コウエイ</t>
    </rPh>
    <rPh sb="246" eb="248">
      <t>キギョウ</t>
    </rPh>
    <rPh sb="248" eb="250">
      <t>カイケイ</t>
    </rPh>
    <rPh sb="250" eb="252">
      <t>イコウ</t>
    </rPh>
    <rPh sb="256" eb="258">
      <t>コテイ</t>
    </rPh>
    <rPh sb="258" eb="260">
      <t>シサン</t>
    </rPh>
    <rPh sb="260" eb="262">
      <t>セイリ</t>
    </rPh>
    <rPh sb="263" eb="264">
      <t>オコナ</t>
    </rPh>
    <rPh sb="271" eb="273">
      <t>ケイヒ</t>
    </rPh>
    <rPh sb="274" eb="276">
      <t>ゾウカ</t>
    </rPh>
    <rPh sb="289" eb="291">
      <t>キンネン</t>
    </rPh>
    <rPh sb="306" eb="308">
      <t>スウチ</t>
    </rPh>
    <rPh sb="309" eb="311">
      <t>スイイ</t>
    </rPh>
    <rPh sb="317" eb="319">
      <t>ヘイセイ</t>
    </rPh>
    <rPh sb="321" eb="323">
      <t>ネンド</t>
    </rPh>
    <rPh sb="324" eb="326">
      <t>コウエイ</t>
    </rPh>
    <rPh sb="326" eb="328">
      <t>キギョウ</t>
    </rPh>
    <rPh sb="328" eb="330">
      <t>カイケイ</t>
    </rPh>
    <rPh sb="330" eb="332">
      <t>イコウ</t>
    </rPh>
    <rPh sb="336" eb="338">
      <t>コテイ</t>
    </rPh>
    <rPh sb="338" eb="340">
      <t>シサン</t>
    </rPh>
    <rPh sb="340" eb="342">
      <t>セイリ</t>
    </rPh>
    <rPh sb="343" eb="344">
      <t>トモナ</t>
    </rPh>
    <rPh sb="345" eb="347">
      <t>ケイヒ</t>
    </rPh>
    <rPh sb="354" eb="356">
      <t>オスイ</t>
    </rPh>
    <rPh sb="356" eb="358">
      <t>ショリ</t>
    </rPh>
    <rPh sb="362" eb="364">
      <t>ゾウカ</t>
    </rPh>
    <rPh sb="372" eb="374">
      <t>オスイ</t>
    </rPh>
    <rPh sb="374" eb="376">
      <t>ショリ</t>
    </rPh>
    <rPh sb="376" eb="378">
      <t>ゲンカ</t>
    </rPh>
    <rPh sb="379" eb="380">
      <t>タカ</t>
    </rPh>
    <rPh sb="383" eb="386">
      <t>ヘイキンチ</t>
    </rPh>
    <rPh sb="387" eb="389">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</si>
</sst>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76-4489-A43B-9D05922C839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9076-4489-A43B-9D05922C839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65</c:v>
                </c:pt>
                <c:pt idx="1">
                  <c:v>57.57</c:v>
                </c:pt>
                <c:pt idx="2">
                  <c:v>59.32</c:v>
                </c:pt>
                <c:pt idx="3">
                  <c:v>59.32</c:v>
                </c:pt>
                <c:pt idx="4">
                  <c:v>57.7</c:v>
                </c:pt>
              </c:numCache>
            </c:numRef>
          </c:val>
          <c:extLst>
            <c:ext xmlns:c16="http://schemas.microsoft.com/office/drawing/2014/chart" uri="{C3380CC4-5D6E-409C-BE32-E72D297353CC}">
              <c16:uniqueId val="{00000000-6537-4673-8CA9-791240D32DD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6537-4673-8CA9-791240D32DD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82.83</c:v>
                </c:pt>
                <c:pt idx="1">
                  <c:v>83.56</c:v>
                </c:pt>
                <c:pt idx="2">
                  <c:v>83.71</c:v>
                </c:pt>
                <c:pt idx="3">
                  <c:v>84.12</c:v>
                </c:pt>
                <c:pt idx="4">
                  <c:v>84.05</c:v>
                </c:pt>
              </c:numCache>
            </c:numRef>
          </c:val>
          <c:extLst>
            <c:ext xmlns:c16="http://schemas.microsoft.com/office/drawing/2014/chart" uri="{C3380CC4-5D6E-409C-BE32-E72D297353CC}">
              <c16:uniqueId val="{00000000-6A2E-4598-B767-63A7A7F9E49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6A2E-4598-B767-63A7A7F9E49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71.680000000000007</c:v>
                </c:pt>
                <c:pt idx="1">
                  <c:v>73.19</c:v>
                </c:pt>
                <c:pt idx="2">
                  <c:v>71.06</c:v>
                </c:pt>
                <c:pt idx="3">
                  <c:v>68.239999999999995</c:v>
                </c:pt>
                <c:pt idx="4">
                  <c:v>53.83</c:v>
                </c:pt>
              </c:numCache>
            </c:numRef>
          </c:val>
          <c:extLst>
            <c:ext xmlns:c16="http://schemas.microsoft.com/office/drawing/2014/chart" uri="{C3380CC4-5D6E-409C-BE32-E72D297353CC}">
              <c16:uniqueId val="{00000000-A3A8-4A8D-AB52-2B35B8D1B2E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A8-4A8D-AB52-2B35B8D1B2E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0E-488B-897A-633D9F8735B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0E-488B-897A-633D9F8735B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29-4324-A962-7B2D2507F3D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29-4324-A962-7B2D2507F3D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E0-490E-ADDB-AE509D33F3C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E0-490E-ADDB-AE509D33F3C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80-49FA-A036-B296BE3E97E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80-49FA-A036-B296BE3E97E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23-4ABF-9EE7-002516A6F2A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0E23-4ABF-9EE7-002516A6F2A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45.07</c:v>
                </c:pt>
                <c:pt idx="1">
                  <c:v>49.78</c:v>
                </c:pt>
                <c:pt idx="2">
                  <c:v>51.81</c:v>
                </c:pt>
                <c:pt idx="3">
                  <c:v>48.6</c:v>
                </c:pt>
                <c:pt idx="4">
                  <c:v>39.020000000000003</c:v>
                </c:pt>
              </c:numCache>
            </c:numRef>
          </c:val>
          <c:extLst>
            <c:ext xmlns:c16="http://schemas.microsoft.com/office/drawing/2014/chart" uri="{C3380CC4-5D6E-409C-BE32-E72D297353CC}">
              <c16:uniqueId val="{00000000-3C43-4975-A2B2-E3FADC9040A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3C43-4975-A2B2-E3FADC9040A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261.94</c:v>
                </c:pt>
                <c:pt idx="1">
                  <c:v>262.81</c:v>
                </c:pt>
                <c:pt idx="2">
                  <c:v>259.2</c:v>
                </c:pt>
                <c:pt idx="3">
                  <c:v>273.52999999999997</c:v>
                </c:pt>
                <c:pt idx="4">
                  <c:v>357.77</c:v>
                </c:pt>
              </c:numCache>
            </c:numRef>
          </c:val>
          <c:extLst>
            <c:ext xmlns:c16="http://schemas.microsoft.com/office/drawing/2014/chart" uri="{C3380CC4-5D6E-409C-BE32-E72D297353CC}">
              <c16:uniqueId val="{00000000-0D0C-4344-BB98-F95CC663A44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0D0C-4344-BB98-F95CC663A44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J78" sqref="BJ7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埼玉県　小川町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30619</v>
      </c>
      <c r="AM8" s="49"/>
      <c r="AN8" s="49"/>
      <c r="AO8" s="49"/>
      <c r="AP8" s="49"/>
      <c r="AQ8" s="49"/>
      <c r="AR8" s="49"/>
      <c r="AS8" s="49"/>
      <c r="AT8" s="44">
        <f>データ!T6</f>
        <v>60.36</v>
      </c>
      <c r="AU8" s="44"/>
      <c r="AV8" s="44"/>
      <c r="AW8" s="44"/>
      <c r="AX8" s="44"/>
      <c r="AY8" s="44"/>
      <c r="AZ8" s="44"/>
      <c r="BA8" s="44"/>
      <c r="BB8" s="44">
        <f>データ!U6</f>
        <v>507.27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5.62</v>
      </c>
      <c r="Q10" s="44"/>
      <c r="R10" s="44"/>
      <c r="S10" s="44"/>
      <c r="T10" s="44"/>
      <c r="U10" s="44"/>
      <c r="V10" s="44"/>
      <c r="W10" s="44">
        <f>データ!Q6</f>
        <v>89.37</v>
      </c>
      <c r="X10" s="44"/>
      <c r="Y10" s="44"/>
      <c r="Z10" s="44"/>
      <c r="AA10" s="44"/>
      <c r="AB10" s="44"/>
      <c r="AC10" s="44"/>
      <c r="AD10" s="49">
        <f>データ!R6</f>
        <v>3137</v>
      </c>
      <c r="AE10" s="49"/>
      <c r="AF10" s="49"/>
      <c r="AG10" s="49"/>
      <c r="AH10" s="49"/>
      <c r="AI10" s="49"/>
      <c r="AJ10" s="49"/>
      <c r="AK10" s="2"/>
      <c r="AL10" s="49">
        <f>データ!V6</f>
        <v>1712</v>
      </c>
      <c r="AM10" s="49"/>
      <c r="AN10" s="49"/>
      <c r="AO10" s="49"/>
      <c r="AP10" s="49"/>
      <c r="AQ10" s="49"/>
      <c r="AR10" s="49"/>
      <c r="AS10" s="49"/>
      <c r="AT10" s="44">
        <f>データ!W6</f>
        <v>3.02</v>
      </c>
      <c r="AU10" s="44"/>
      <c r="AV10" s="44"/>
      <c r="AW10" s="44"/>
      <c r="AX10" s="44"/>
      <c r="AY10" s="44"/>
      <c r="AZ10" s="44"/>
      <c r="BA10" s="44"/>
      <c r="BB10" s="44">
        <f>データ!X6</f>
        <v>566.89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56</v>
      </c>
      <c r="O86" s="25" t="str">
        <f>データ!EO6</f>
        <v>【0.11】</v>
      </c>
    </row>
  </sheetData>
  <sheetProtection algorithmName="SHA-512" hashValue="JwCMVi1lZke2MlRvfflMM+iLVKWX6N3k9M01L54FOGhBNyMJB4l/UCG+Dv1KjMZ2RWNUCkfOk1UeikqTmlkjWg==" saltValue="wnlkQHLJ2kaSIuPwf4I29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113433</v>
      </c>
      <c r="D6" s="32">
        <f t="shared" si="3"/>
        <v>47</v>
      </c>
      <c r="E6" s="32">
        <f t="shared" si="3"/>
        <v>17</v>
      </c>
      <c r="F6" s="32">
        <f t="shared" si="3"/>
        <v>5</v>
      </c>
      <c r="G6" s="32">
        <f t="shared" si="3"/>
        <v>0</v>
      </c>
      <c r="H6" s="32" t="str">
        <f t="shared" si="3"/>
        <v>埼玉県　小川町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5.62</v>
      </c>
      <c r="Q6" s="33">
        <f t="shared" si="3"/>
        <v>89.37</v>
      </c>
      <c r="R6" s="33">
        <f t="shared" si="3"/>
        <v>3137</v>
      </c>
      <c r="S6" s="33">
        <f t="shared" si="3"/>
        <v>30619</v>
      </c>
      <c r="T6" s="33">
        <f t="shared" si="3"/>
        <v>60.36</v>
      </c>
      <c r="U6" s="33">
        <f t="shared" si="3"/>
        <v>507.27</v>
      </c>
      <c r="V6" s="33">
        <f t="shared" si="3"/>
        <v>1712</v>
      </c>
      <c r="W6" s="33">
        <f t="shared" si="3"/>
        <v>3.02</v>
      </c>
      <c r="X6" s="33">
        <f t="shared" si="3"/>
        <v>566.89</v>
      </c>
      <c r="Y6" s="34">
        <f>IF(Y7="",NA(),Y7)</f>
        <v>71.680000000000007</v>
      </c>
      <c r="Z6" s="34">
        <f t="shared" ref="Z6:AH6" si="4">IF(Z7="",NA(),Z7)</f>
        <v>73.19</v>
      </c>
      <c r="AA6" s="34">
        <f t="shared" si="4"/>
        <v>71.06</v>
      </c>
      <c r="AB6" s="34">
        <f t="shared" si="4"/>
        <v>68.239999999999995</v>
      </c>
      <c r="AC6" s="34">
        <f t="shared" si="4"/>
        <v>53.83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45.07</v>
      </c>
      <c r="BR6" s="34">
        <f t="shared" ref="BR6:BZ6" si="8">IF(BR7="",NA(),BR7)</f>
        <v>49.78</v>
      </c>
      <c r="BS6" s="34">
        <f t="shared" si="8"/>
        <v>51.81</v>
      </c>
      <c r="BT6" s="34">
        <f t="shared" si="8"/>
        <v>48.6</v>
      </c>
      <c r="BU6" s="34">
        <f t="shared" si="8"/>
        <v>39.020000000000003</v>
      </c>
      <c r="BV6" s="34">
        <f t="shared" si="8"/>
        <v>50.9</v>
      </c>
      <c r="BW6" s="34">
        <f t="shared" si="8"/>
        <v>50.82</v>
      </c>
      <c r="BX6" s="34">
        <f t="shared" si="8"/>
        <v>52.19</v>
      </c>
      <c r="BY6" s="34">
        <f t="shared" si="8"/>
        <v>55.32</v>
      </c>
      <c r="BZ6" s="34">
        <f t="shared" si="8"/>
        <v>59.8</v>
      </c>
      <c r="CA6" s="33" t="str">
        <f>IF(CA7="","",IF(CA7="-","【-】","【"&amp;SUBSTITUTE(TEXT(CA7,"#,##0.00"),"-","△")&amp;"】"))</f>
        <v>【60.64】</v>
      </c>
      <c r="CB6" s="34">
        <f>IF(CB7="",NA(),CB7)</f>
        <v>261.94</v>
      </c>
      <c r="CC6" s="34">
        <f t="shared" ref="CC6:CK6" si="9">IF(CC7="",NA(),CC7)</f>
        <v>262.81</v>
      </c>
      <c r="CD6" s="34">
        <f t="shared" si="9"/>
        <v>259.2</v>
      </c>
      <c r="CE6" s="34">
        <f t="shared" si="9"/>
        <v>273.52999999999997</v>
      </c>
      <c r="CF6" s="34">
        <f t="shared" si="9"/>
        <v>357.77</v>
      </c>
      <c r="CG6" s="34">
        <f t="shared" si="9"/>
        <v>293.27</v>
      </c>
      <c r="CH6" s="34">
        <f t="shared" si="9"/>
        <v>300.52</v>
      </c>
      <c r="CI6" s="34">
        <f t="shared" si="9"/>
        <v>296.14</v>
      </c>
      <c r="CJ6" s="34">
        <f t="shared" si="9"/>
        <v>283.17</v>
      </c>
      <c r="CK6" s="34">
        <f t="shared" si="9"/>
        <v>263.76</v>
      </c>
      <c r="CL6" s="33" t="str">
        <f>IF(CL7="","",IF(CL7="-","【-】","【"&amp;SUBSTITUTE(TEXT(CL7,"#,##0.00"),"-","△")&amp;"】"))</f>
        <v>【255.52】</v>
      </c>
      <c r="CM6" s="34">
        <f>IF(CM7="",NA(),CM7)</f>
        <v>65</v>
      </c>
      <c r="CN6" s="34">
        <f t="shared" ref="CN6:CV6" si="10">IF(CN7="",NA(),CN7)</f>
        <v>57.57</v>
      </c>
      <c r="CO6" s="34">
        <f t="shared" si="10"/>
        <v>59.32</v>
      </c>
      <c r="CP6" s="34">
        <f t="shared" si="10"/>
        <v>59.32</v>
      </c>
      <c r="CQ6" s="34">
        <f t="shared" si="10"/>
        <v>57.7</v>
      </c>
      <c r="CR6" s="34">
        <f t="shared" si="10"/>
        <v>53.78</v>
      </c>
      <c r="CS6" s="34">
        <f t="shared" si="10"/>
        <v>53.24</v>
      </c>
      <c r="CT6" s="34">
        <f t="shared" si="10"/>
        <v>52.31</v>
      </c>
      <c r="CU6" s="34">
        <f t="shared" si="10"/>
        <v>60.65</v>
      </c>
      <c r="CV6" s="34">
        <f t="shared" si="10"/>
        <v>51.75</v>
      </c>
      <c r="CW6" s="33" t="str">
        <f>IF(CW7="","",IF(CW7="-","【-】","【"&amp;SUBSTITUTE(TEXT(CW7,"#,##0.00"),"-","△")&amp;"】"))</f>
        <v>【52.49】</v>
      </c>
      <c r="CX6" s="34">
        <f>IF(CX7="",NA(),CX7)</f>
        <v>82.83</v>
      </c>
      <c r="CY6" s="34">
        <f t="shared" ref="CY6:DG6" si="11">IF(CY7="",NA(),CY7)</f>
        <v>83.56</v>
      </c>
      <c r="CZ6" s="34">
        <f t="shared" si="11"/>
        <v>83.71</v>
      </c>
      <c r="DA6" s="34">
        <f t="shared" si="11"/>
        <v>84.12</v>
      </c>
      <c r="DB6" s="34">
        <f t="shared" si="11"/>
        <v>84.05</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113433</v>
      </c>
      <c r="D7" s="36">
        <v>47</v>
      </c>
      <c r="E7" s="36">
        <v>17</v>
      </c>
      <c r="F7" s="36">
        <v>5</v>
      </c>
      <c r="G7" s="36">
        <v>0</v>
      </c>
      <c r="H7" s="36" t="s">
        <v>110</v>
      </c>
      <c r="I7" s="36" t="s">
        <v>111</v>
      </c>
      <c r="J7" s="36" t="s">
        <v>112</v>
      </c>
      <c r="K7" s="36" t="s">
        <v>113</v>
      </c>
      <c r="L7" s="36" t="s">
        <v>114</v>
      </c>
      <c r="M7" s="36" t="s">
        <v>115</v>
      </c>
      <c r="N7" s="37" t="s">
        <v>116</v>
      </c>
      <c r="O7" s="37" t="s">
        <v>117</v>
      </c>
      <c r="P7" s="37">
        <v>5.62</v>
      </c>
      <c r="Q7" s="37">
        <v>89.37</v>
      </c>
      <c r="R7" s="37">
        <v>3137</v>
      </c>
      <c r="S7" s="37">
        <v>30619</v>
      </c>
      <c r="T7" s="37">
        <v>60.36</v>
      </c>
      <c r="U7" s="37">
        <v>507.27</v>
      </c>
      <c r="V7" s="37">
        <v>1712</v>
      </c>
      <c r="W7" s="37">
        <v>3.02</v>
      </c>
      <c r="X7" s="37">
        <v>566.89</v>
      </c>
      <c r="Y7" s="37">
        <v>71.680000000000007</v>
      </c>
      <c r="Z7" s="37">
        <v>73.19</v>
      </c>
      <c r="AA7" s="37">
        <v>71.06</v>
      </c>
      <c r="AB7" s="37">
        <v>68.239999999999995</v>
      </c>
      <c r="AC7" s="37">
        <v>53.83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1126.77</v>
      </c>
      <c r="BL7" s="37">
        <v>1044.8</v>
      </c>
      <c r="BM7" s="37">
        <v>1081.8</v>
      </c>
      <c r="BN7" s="37">
        <v>974.93</v>
      </c>
      <c r="BO7" s="37">
        <v>855.8</v>
      </c>
      <c r="BP7" s="37">
        <v>814.89</v>
      </c>
      <c r="BQ7" s="37">
        <v>45.07</v>
      </c>
      <c r="BR7" s="37">
        <v>49.78</v>
      </c>
      <c r="BS7" s="37">
        <v>51.81</v>
      </c>
      <c r="BT7" s="37">
        <v>48.6</v>
      </c>
      <c r="BU7" s="37">
        <v>39.020000000000003</v>
      </c>
      <c r="BV7" s="37">
        <v>50.9</v>
      </c>
      <c r="BW7" s="37">
        <v>50.82</v>
      </c>
      <c r="BX7" s="37">
        <v>52.19</v>
      </c>
      <c r="BY7" s="37">
        <v>55.32</v>
      </c>
      <c r="BZ7" s="37">
        <v>59.8</v>
      </c>
      <c r="CA7" s="37">
        <v>60.64</v>
      </c>
      <c r="CB7" s="37">
        <v>261.94</v>
      </c>
      <c r="CC7" s="37">
        <v>262.81</v>
      </c>
      <c r="CD7" s="37">
        <v>259.2</v>
      </c>
      <c r="CE7" s="37">
        <v>273.52999999999997</v>
      </c>
      <c r="CF7" s="37">
        <v>357.77</v>
      </c>
      <c r="CG7" s="37">
        <v>293.27</v>
      </c>
      <c r="CH7" s="37">
        <v>300.52</v>
      </c>
      <c r="CI7" s="37">
        <v>296.14</v>
      </c>
      <c r="CJ7" s="37">
        <v>283.17</v>
      </c>
      <c r="CK7" s="37">
        <v>263.76</v>
      </c>
      <c r="CL7" s="37">
        <v>255.52</v>
      </c>
      <c r="CM7" s="37">
        <v>65</v>
      </c>
      <c r="CN7" s="37">
        <v>57.57</v>
      </c>
      <c r="CO7" s="37">
        <v>59.32</v>
      </c>
      <c r="CP7" s="37">
        <v>59.32</v>
      </c>
      <c r="CQ7" s="37">
        <v>57.7</v>
      </c>
      <c r="CR7" s="37">
        <v>53.78</v>
      </c>
      <c r="CS7" s="37">
        <v>53.24</v>
      </c>
      <c r="CT7" s="37">
        <v>52.31</v>
      </c>
      <c r="CU7" s="37">
        <v>60.65</v>
      </c>
      <c r="CV7" s="37">
        <v>51.75</v>
      </c>
      <c r="CW7" s="37">
        <v>52.49</v>
      </c>
      <c r="CX7" s="37">
        <v>82.83</v>
      </c>
      <c r="CY7" s="37">
        <v>83.56</v>
      </c>
      <c r="CZ7" s="37">
        <v>83.71</v>
      </c>
      <c r="DA7" s="37">
        <v>84.12</v>
      </c>
      <c r="DB7" s="37">
        <v>84.05</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小川町</cp:lastModifiedBy>
  <cp:lastPrinted>2019-01-23T02:51:13Z</cp:lastPrinted>
  <dcterms:created xsi:type="dcterms:W3CDTF">2018-12-03T09:22:50Z</dcterms:created>
  <dcterms:modified xsi:type="dcterms:W3CDTF">2019-01-23T03:01:51Z</dcterms:modified>
  <cp:category/>
</cp:coreProperties>
</file>