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sblDMv6WW4thEX0JFO5+aTIPbOSEuAPGTvFxo/lPmoMVMBoSRqZHY4cR6tHKbnGYUJG1Chy2KalMfoaT6C2hA==" workbookSaltValue="Yl3oEoiXco2Euupt7JIiu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D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<sst xmlns="http://schemas.openxmlformats.org/spreadsheetml/2006/main" count="245" uniqueCount="125">
  <si>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</si>
  <si>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</si>
  <si>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</si>
  <si>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</si>
  <si>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</si>
  <si>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</si>
  <si>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</si>
  <si>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</si>
  <si>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</si>
  <si>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</si>
  <si>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</si>
  <si>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</si>
  <si>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</si>
  <si>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</si>
  <si>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</si>
  <si>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</si>
  <si>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</si>
  <si>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</si>
  <si>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</si>
  <si>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</si>
  <si>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</si>
  <si>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</si>
  <si>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</si>
  <si>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</si>
  <si>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</si>
  <si>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</si>
  <si>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</si>
  <si>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</si>
  <si>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</si>
  <si>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</si>
  <si>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</si>
  <si>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</si>
  <si>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</si>
  <si>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</si>
  <si>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</si>
  <si>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</si>
  <si>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</si>
  <si>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</si>
  <si>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</si>
  <si>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</si>
  <si>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</si>
  <si>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</si>
  <si>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</si>
  <si>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</si>
  <si>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</si>
  <si>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</si>
  <si>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</si>
  <si>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</si>
  <si>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</si>
  <si>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</si>
  <si>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</si>
  <si>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</si>
  <si>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</si>
  <si>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</si>
  <si>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</si>
  <si>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</si>
  <si>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</si>
  <si>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</si>
  <si>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</si>
  <si>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</si>
  <si>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</si>
  <si>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</si>
  <si>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</si>
  <si>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</si>
  <si>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</si>
  <si>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</si>
  <si>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</si>
  <si>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</si>
  <si>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</si>
  <si>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</si>
  <si>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</si>
  <si>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</si>
  <si>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</si>
  <si>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</si>
  <si>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</si>
  <si>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</si>
  <si>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</si>
  <si>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</si>
  <si>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</si>
  <si>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</si>
  <si>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</si>
  <si>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</si>
  <si>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</si>
  <si>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</si>
  <si>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</si>
  <si>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</si>
  <si>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</si>
  <si>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</si>
  <si>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</si>
  <si>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</si>
  <si>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</si>
  <si>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</si>
  <si>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</si>
  <si>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</si>
  <si>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</si>
  <si>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</si>
  <si>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</si>
  <si>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</si>
  <si>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</si>
  <si>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</si>
  <si>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</si>
  <si>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</si>
  <si>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</si>
  <si>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</si>
  <si>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</si>
  <si>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</si>
  <si>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</si>
  <si>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</si>
  <si>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</si>
  <si>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小川町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</si>
  <si>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</si>
  <si>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</si>
  <si>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</si>
  <si>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</si>
  <si>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</si>
  <si>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</si>
  <si>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</si>
  <si>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</si>
  <si>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</si>
  <si>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</si>
  <si>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</si>
  <si>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</si>
  <si>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当町の下水道整備計画の現状は新規整備地区を拡大している状況にある。しかし将来の収支を見通すと継続的な人口減少に比例して収益的収支は低下していくものと考えられる。
　新規整備地区も町の中心地から徐々に人口密度の低い地区へ移行していく状況である。また当町は今後数十年のスパンで激しい人口減少が予想されている地域であることから、長期的な視点で経営を考える必要性がある。
　将来老朽化に伴う更新事業も必要になることを見据えると、適切な事業規模を再検討し長期にわたる安定した経営を維持できるよう努めなければならない。　公営企業会計適用後には使用料の段階的な引き上げも視野に入れつつ、町全体の汚水処理計画（公共下水道区域・農業集落排水区域・合併浄化槽区域）を総合的に見直すことも必要な状況にある。</t>
    <phoneticPr fontId="4"/>
  </si>
  <si>
    <t>●収益的収支比率
　一般会計からの繰入金を優先して収益的収支に充当するようにしたため、収入が増加し比率は上昇したものの、依然として100％に満たない赤字収支となっている。今後も経営改善に向けた取り組みが必要である。
●企業債残高対事業規模比率
　数値の把握に誤りがあり、グラフの見た目はH29に大きく伸びているが、H29の正確な数値は384.87％である。この数字は一般会計負担額が大きいため平均値と比較して低い数値となっているが、現在まだ面整備の途中であり、今後も新規の企業債発行が予想されるため、比率は増加すると想定される。比率を改善するためには、接続率を上げて料金収入の増加を図るか長期的には料金の見直しを視野に入れる必要がある。
●経費回収率
　公営企業会計移行に伴う固定資産整理を行ったことにより経費が増加した。また、前年に比べ下水道使用料も減少したため、経費回収率としては低くなった。
●汚水処理原価
　平均値と比較して低い数値である。引き続き経費の削減や接続率の向上に取り組み、効率的な汚水処理を目指す。
●水洗化率
　平均値とほぼ同等の数値となっている。使用料収入の増加による収益的収支の改善や水質の保全という観点から水洗化率向上の取り組みを引き続き実施していく。</t>
    <rPh sb="1" eb="4">
      <t>シュウエキテキ</t>
    </rPh>
    <rPh sb="4" eb="6">
      <t>シュウシ</t>
    </rPh>
    <rPh sb="6" eb="8">
      <t>ヒリツ</t>
    </rPh>
    <rPh sb="10" eb="12">
      <t>イッパン</t>
    </rPh>
    <rPh sb="12" eb="14">
      <t>カイケイ</t>
    </rPh>
    <rPh sb="17" eb="19">
      <t>クリイレ</t>
    </rPh>
    <rPh sb="19" eb="20">
      <t>キン</t>
    </rPh>
    <rPh sb="21" eb="23">
      <t>ユウセン</t>
    </rPh>
    <rPh sb="25" eb="28">
      <t>シュウエキテキ</t>
    </rPh>
    <rPh sb="28" eb="30">
      <t>シュウシ</t>
    </rPh>
    <rPh sb="31" eb="33">
      <t>ジュウトウ</t>
    </rPh>
    <rPh sb="43" eb="45">
      <t>シュウニュウ</t>
    </rPh>
    <rPh sb="46" eb="48">
      <t>ゾウカ</t>
    </rPh>
    <rPh sb="49" eb="51">
      <t>ヒリツ</t>
    </rPh>
    <rPh sb="52" eb="54">
      <t>ジョウショウ</t>
    </rPh>
    <rPh sb="60" eb="62">
      <t>イゼン</t>
    </rPh>
    <rPh sb="70" eb="71">
      <t>ミ</t>
    </rPh>
    <rPh sb="74" eb="76">
      <t>アカジ</t>
    </rPh>
    <rPh sb="76" eb="78">
      <t>シュウシ</t>
    </rPh>
    <rPh sb="85" eb="87">
      <t>コンゴ</t>
    </rPh>
    <rPh sb="88" eb="90">
      <t>ケイエイ</t>
    </rPh>
    <rPh sb="90" eb="92">
      <t>カイゼン</t>
    </rPh>
    <rPh sb="93" eb="94">
      <t>ム</t>
    </rPh>
    <rPh sb="96" eb="97">
      <t>ト</t>
    </rPh>
    <rPh sb="98" eb="99">
      <t>ク</t>
    </rPh>
    <rPh sb="101" eb="103">
      <t>ヒツヨウ</t>
    </rPh>
    <rPh sb="109" eb="111">
      <t>キギョウ</t>
    </rPh>
    <rPh sb="111" eb="112">
      <t>サイ</t>
    </rPh>
    <rPh sb="112" eb="114">
      <t>ザンダカ</t>
    </rPh>
    <rPh sb="114" eb="115">
      <t>タイ</t>
    </rPh>
    <rPh sb="115" eb="117">
      <t>ジギョウ</t>
    </rPh>
    <rPh sb="117" eb="119">
      <t>キボ</t>
    </rPh>
    <rPh sb="119" eb="121">
      <t>ヒリツ</t>
    </rPh>
    <rPh sb="123" eb="125">
      <t>スウチ</t>
    </rPh>
    <rPh sb="126" eb="128">
      <t>ハアク</t>
    </rPh>
    <rPh sb="129" eb="130">
      <t>アヤマ</t>
    </rPh>
    <rPh sb="139" eb="140">
      <t>ミ</t>
    </rPh>
    <rPh sb="141" eb="142">
      <t>メ</t>
    </rPh>
    <rPh sb="147" eb="148">
      <t>オオ</t>
    </rPh>
    <rPh sb="150" eb="151">
      <t>ノ</t>
    </rPh>
    <rPh sb="161" eb="163">
      <t>セイカク</t>
    </rPh>
    <rPh sb="164" eb="166">
      <t>スウチ</t>
    </rPh>
    <rPh sb="180" eb="182">
      <t>スウジ</t>
    </rPh>
    <rPh sb="183" eb="185">
      <t>イッパン</t>
    </rPh>
    <rPh sb="185" eb="187">
      <t>カイケイ</t>
    </rPh>
    <rPh sb="187" eb="189">
      <t>フタン</t>
    </rPh>
    <rPh sb="189" eb="190">
      <t>ガク</t>
    </rPh>
    <rPh sb="191" eb="192">
      <t>オオ</t>
    </rPh>
    <rPh sb="196" eb="199">
      <t>ヘイキンチ</t>
    </rPh>
    <rPh sb="200" eb="202">
      <t>ヒカク</t>
    </rPh>
    <rPh sb="204" eb="205">
      <t>ヒク</t>
    </rPh>
    <rPh sb="206" eb="208">
      <t>スウチ</t>
    </rPh>
    <rPh sb="216" eb="218">
      <t>ゲンザイ</t>
    </rPh>
    <rPh sb="220" eb="221">
      <t>メン</t>
    </rPh>
    <rPh sb="221" eb="223">
      <t>セイビ</t>
    </rPh>
    <rPh sb="224" eb="226">
      <t>トチュウ</t>
    </rPh>
    <rPh sb="230" eb="232">
      <t>コンゴ</t>
    </rPh>
    <rPh sb="233" eb="235">
      <t>シンキ</t>
    </rPh>
    <rPh sb="236" eb="238">
      <t>キギョウ</t>
    </rPh>
    <rPh sb="238" eb="239">
      <t>サイ</t>
    </rPh>
    <rPh sb="239" eb="241">
      <t>ハッコウ</t>
    </rPh>
    <rPh sb="242" eb="244">
      <t>ヨソウ</t>
    </rPh>
    <rPh sb="250" eb="252">
      <t>ヒリツ</t>
    </rPh>
    <rPh sb="253" eb="255">
      <t>ゾウカ</t>
    </rPh>
    <rPh sb="258" eb="260">
      <t>ソウテイ</t>
    </rPh>
    <rPh sb="264" eb="266">
      <t>ヒリツ</t>
    </rPh>
    <rPh sb="267" eb="269">
      <t>カイゼン</t>
    </rPh>
    <rPh sb="276" eb="278">
      <t>セツゾク</t>
    </rPh>
    <rPh sb="278" eb="279">
      <t>リツ</t>
    </rPh>
    <rPh sb="280" eb="281">
      <t>ア</t>
    </rPh>
    <rPh sb="283" eb="285">
      <t>リョウキン</t>
    </rPh>
    <rPh sb="285" eb="287">
      <t>シュウニュウ</t>
    </rPh>
    <rPh sb="288" eb="290">
      <t>ゾウカ</t>
    </rPh>
    <rPh sb="291" eb="292">
      <t>ハカ</t>
    </rPh>
    <rPh sb="294" eb="297">
      <t>チョウキテキ</t>
    </rPh>
    <rPh sb="299" eb="301">
      <t>リョウキン</t>
    </rPh>
    <rPh sb="302" eb="304">
      <t>ミナオ</t>
    </rPh>
    <rPh sb="306" eb="308">
      <t>シヤ</t>
    </rPh>
    <rPh sb="309" eb="310">
      <t>イ</t>
    </rPh>
    <rPh sb="312" eb="314">
      <t>ヒツヨウ</t>
    </rPh>
    <rPh sb="320" eb="322">
      <t>ケイヒ</t>
    </rPh>
    <rPh sb="322" eb="324">
      <t>カイシュウ</t>
    </rPh>
    <rPh sb="324" eb="325">
      <t>リツ</t>
    </rPh>
    <rPh sb="327" eb="329">
      <t>コウエイ</t>
    </rPh>
    <rPh sb="329" eb="331">
      <t>キギョウ</t>
    </rPh>
    <rPh sb="331" eb="333">
      <t>カイケイ</t>
    </rPh>
    <rPh sb="333" eb="335">
      <t>イコウ</t>
    </rPh>
    <rPh sb="336" eb="337">
      <t>トモナ</t>
    </rPh>
    <rPh sb="338" eb="340">
      <t>コテイ</t>
    </rPh>
    <rPh sb="340" eb="342">
      <t>シサン</t>
    </rPh>
    <rPh sb="342" eb="344">
      <t>セイリ</t>
    </rPh>
    <rPh sb="345" eb="346">
      <t>オコナ</t>
    </rPh>
    <rPh sb="353" eb="355">
      <t>ケイヒ</t>
    </rPh>
    <rPh sb="356" eb="358">
      <t>ゾウカ</t>
    </rPh>
    <rPh sb="364" eb="366">
      <t>ゼンネン</t>
    </rPh>
    <rPh sb="367" eb="368">
      <t>クラ</t>
    </rPh>
    <rPh sb="369" eb="372">
      <t>ゲスイドウ</t>
    </rPh>
    <rPh sb="372" eb="375">
      <t>シヨウリョウ</t>
    </rPh>
    <rPh sb="376" eb="378">
      <t>ゲンショウ</t>
    </rPh>
    <rPh sb="383" eb="385">
      <t>ケイヒ</t>
    </rPh>
    <rPh sb="385" eb="387">
      <t>カイシュウ</t>
    </rPh>
    <rPh sb="387" eb="388">
      <t>リツ</t>
    </rPh>
    <rPh sb="392" eb="393">
      <t>ヒク</t>
    </rPh>
    <rPh sb="400" eb="402">
      <t>オスイ</t>
    </rPh>
    <rPh sb="402" eb="404">
      <t>ショリ</t>
    </rPh>
    <rPh sb="404" eb="406">
      <t>ゲンカ</t>
    </rPh>
    <rPh sb="408" eb="411">
      <t>ヘイキンチ</t>
    </rPh>
    <rPh sb="412" eb="414">
      <t>ヒカク</t>
    </rPh>
    <rPh sb="416" eb="417">
      <t>ヒク</t>
    </rPh>
    <rPh sb="418" eb="420">
      <t>スウチ</t>
    </rPh>
    <rPh sb="424" eb="425">
      <t>ヒ</t>
    </rPh>
    <rPh sb="426" eb="427">
      <t>ツヅ</t>
    </rPh>
    <rPh sb="428" eb="430">
      <t>ケイヒ</t>
    </rPh>
    <rPh sb="431" eb="433">
      <t>サクゲン</t>
    </rPh>
    <rPh sb="434" eb="436">
      <t>セツゾク</t>
    </rPh>
    <rPh sb="436" eb="437">
      <t>リツ</t>
    </rPh>
    <rPh sb="438" eb="440">
      <t>コウジョウ</t>
    </rPh>
    <rPh sb="441" eb="442">
      <t>ト</t>
    </rPh>
    <rPh sb="443" eb="444">
      <t>ク</t>
    </rPh>
    <rPh sb="446" eb="449">
      <t>コウリツテキ</t>
    </rPh>
    <rPh sb="450" eb="452">
      <t>オスイ</t>
    </rPh>
    <rPh sb="452" eb="454">
      <t>ショリ</t>
    </rPh>
    <rPh sb="461" eb="464">
      <t>スイセンカ</t>
    </rPh>
    <rPh sb="464" eb="465">
      <t>リツ</t>
    </rPh>
    <rPh sb="467" eb="470">
      <t>ヘイキンチ</t>
    </rPh>
    <rPh sb="473" eb="475">
      <t>ドウトウ</t>
    </rPh>
    <rPh sb="476" eb="478">
      <t>スウチ</t>
    </rPh>
    <rPh sb="485" eb="488">
      <t>シヨウリョウ</t>
    </rPh>
    <rPh sb="488" eb="490">
      <t>シュウニュウ</t>
    </rPh>
    <rPh sb="491" eb="493">
      <t>ゾウカ</t>
    </rPh>
    <rPh sb="496" eb="499">
      <t>シュウエキテキ</t>
    </rPh>
    <rPh sb="499" eb="501">
      <t>シュウシ</t>
    </rPh>
    <rPh sb="502" eb="504">
      <t>カイゼン</t>
    </rPh>
    <rPh sb="505" eb="507">
      <t>スイシツ</t>
    </rPh>
    <rPh sb="508" eb="510">
      <t>ホゼン</t>
    </rPh>
    <rPh sb="513" eb="515">
      <t>カンテン</t>
    </rPh>
    <rPh sb="517" eb="520">
      <t>スイセンカ</t>
    </rPh>
    <rPh sb="520" eb="521">
      <t>リツ</t>
    </rPh>
    <rPh sb="521" eb="523">
      <t>コウジョウ</t>
    </rPh>
    <rPh sb="524" eb="525">
      <t>ト</t>
    </rPh>
    <rPh sb="526" eb="527">
      <t>ク</t>
    </rPh>
    <rPh sb="529" eb="530">
      <t>ヒ</t>
    </rPh>
    <rPh sb="531" eb="532">
      <t>ツヅ</t>
    </rPh>
    <rPh sb="533" eb="535">
      <t>ジッシ</t>
    </rPh>
    <phoneticPr fontId="4"/>
  </si>
  <si>
    <t>　当町では最も古い管渠でも30数年が経過した状況であり、管渠の老朽化対策に早急に取組む状況にはない。更新時期を迎えていない現在は、未普及地域の新規整備に力を入れている状況である。管渠改善率がH29に突出して伸びているように見えるが、数値の誤りであり、正確には0％である。
　今後、公営企業会計の適用に伴い、減価償却累計率等が算出できるようになる。更新事業に対する投資の試算を行うことにより老朽化対策への転換時期等の検討を進めていく必要があると思われる。</t>
    <rPh sb="1" eb="3">
      <t>トウチョウ</t>
    </rPh>
    <rPh sb="5" eb="6">
      <t>モット</t>
    </rPh>
    <rPh sb="7" eb="8">
      <t>フル</t>
    </rPh>
    <rPh sb="9" eb="11">
      <t>カンキョ</t>
    </rPh>
    <rPh sb="15" eb="17">
      <t>スウネン</t>
    </rPh>
    <rPh sb="18" eb="20">
      <t>ケイカ</t>
    </rPh>
    <rPh sb="22" eb="24">
      <t>ジョウキョウ</t>
    </rPh>
    <rPh sb="28" eb="30">
      <t>カンキョ</t>
    </rPh>
    <rPh sb="31" eb="34">
      <t>ロウキュウカ</t>
    </rPh>
    <rPh sb="34" eb="36">
      <t>タイサク</t>
    </rPh>
    <rPh sb="37" eb="39">
      <t>ソウキュウ</t>
    </rPh>
    <rPh sb="40" eb="42">
      <t>トリク</t>
    </rPh>
    <rPh sb="43" eb="45">
      <t>ジョウキョウ</t>
    </rPh>
    <rPh sb="89" eb="91">
      <t>カンキョ</t>
    </rPh>
    <rPh sb="91" eb="93">
      <t>カイゼン</t>
    </rPh>
    <rPh sb="93" eb="94">
      <t>リツ</t>
    </rPh>
    <rPh sb="99" eb="101">
      <t>トッシュツ</t>
    </rPh>
    <rPh sb="103" eb="104">
      <t>ノ</t>
    </rPh>
    <rPh sb="111" eb="112">
      <t>ミ</t>
    </rPh>
    <rPh sb="116" eb="118">
      <t>スウチ</t>
    </rPh>
    <rPh sb="119" eb="120">
      <t>アヤマ</t>
    </rPh>
    <rPh sb="125" eb="127">
      <t>セイカク</t>
    </rPh>
    <rPh sb="137" eb="139">
      <t>コンゴ</t>
    </rPh>
    <rPh sb="140" eb="142">
      <t>コウエイ</t>
    </rPh>
    <rPh sb="142" eb="144">
      <t>キギョウ</t>
    </rPh>
    <rPh sb="144" eb="146">
      <t>カイケイ</t>
    </rPh>
    <rPh sb="147" eb="149">
      <t>テキヨウ</t>
    </rPh>
    <rPh sb="150" eb="151">
      <t>トモナ</t>
    </rPh>
    <rPh sb="153" eb="155">
      <t>ゲンカ</t>
    </rPh>
    <rPh sb="155" eb="157">
      <t>ショウキャク</t>
    </rPh>
    <rPh sb="157" eb="159">
      <t>ルイケイ</t>
    </rPh>
    <rPh sb="159" eb="160">
      <t>リツ</t>
    </rPh>
    <rPh sb="160" eb="161">
      <t>トウ</t>
    </rPh>
    <rPh sb="162" eb="164">
      <t>サンシュツ</t>
    </rPh>
    <rPh sb="173" eb="175">
      <t>コウシン</t>
    </rPh>
    <rPh sb="175" eb="177">
      <t>ジギョウ</t>
    </rPh>
    <rPh sb="178" eb="179">
      <t>タイ</t>
    </rPh>
    <rPh sb="181" eb="183">
      <t>トウシ</t>
    </rPh>
    <rPh sb="184" eb="186">
      <t>シサン</t>
    </rPh>
    <rPh sb="187" eb="188">
      <t>オコナ</t>
    </rPh>
    <rPh sb="194" eb="197">
      <t>ロウキュウカ</t>
    </rPh>
    <rPh sb="197" eb="199">
      <t>タイサク</t>
    </rPh>
    <rPh sb="201" eb="203">
      <t>テンカン</t>
    </rPh>
    <rPh sb="203" eb="205">
      <t>ジキ</t>
    </rPh>
    <rPh sb="205" eb="206">
      <t>トウ</t>
    </rPh>
    <rPh sb="207" eb="209">
      <t>ケントウ</t>
    </rPh>
    <rPh sb="210" eb="211">
      <t>スス</t>
    </rPh>
    <rPh sb="215" eb="217">
      <t>ヒツヨウ</t>
    </rPh>
    <rPh sb="221" eb="222">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</si>
</sst>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1.85</c:v>
                </c:pt>
              </c:numCache>
            </c:numRef>
          </c:val>
          <c:extLst xmlns:c16r2="http://schemas.microsoft.com/office/drawing/2015/06/chart">
            <c:ext xmlns:c16="http://schemas.microsoft.com/office/drawing/2014/chart" uri="{C3380CC4-5D6E-409C-BE32-E72D297353CC}">
              <c16:uniqueId val="{00000000-6548-4623-9E25-D9C7BA71576C}"/>
            </c:ext>
          </c:extLst>
        </c:ser>
        <c:dLbls>
          <c:showLegendKey val="0"/>
          <c:showVal val="0"/>
          <c:showCatName val="0"/>
          <c:showSerName val="0"/>
          <c:showPercent val="0"/>
          <c:showBubbleSize val="0"/>
        </c:dLbls>
        <c:gapWidth val="150"/>
        <c:axId val="32708864"/>
        <c:axId val="3272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6548-4623-9E25-D9C7BA71576C}"/>
            </c:ext>
          </c:extLst>
        </c:ser>
        <c:dLbls>
          <c:showLegendKey val="0"/>
          <c:showVal val="0"/>
          <c:showCatName val="0"/>
          <c:showSerName val="0"/>
          <c:showPercent val="0"/>
          <c:showBubbleSize val="0"/>
        </c:dLbls>
        <c:marker val="1"/>
        <c:smooth val="0"/>
        <c:axId val="32708864"/>
        <c:axId val="32723328"/>
      </c:lineChart>
      <c:dateAx>
        <c:axId val="32708864"/>
        <c:scaling>
          <c:orientation val="minMax"/>
        </c:scaling>
        <c:delete val="1"/>
        <c:axPos val="b"/>
        <c:numFmt formatCode="ge" sourceLinked="1"/>
        <c:majorTickMark val="none"/>
        <c:minorTickMark val="none"/>
        <c:tickLblPos val="none"/>
        <c:crossAx val="32723328"/>
        <c:crosses val="autoZero"/>
        <c:auto val="1"/>
        <c:lblOffset val="100"/>
        <c:baseTimeUnit val="years"/>
      </c:dateAx>
      <c:valAx>
        <c:axId val="327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ED-41A0-ADBB-722446780D74}"/>
            </c:ext>
          </c:extLst>
        </c:ser>
        <c:dLbls>
          <c:showLegendKey val="0"/>
          <c:showVal val="0"/>
          <c:showCatName val="0"/>
          <c:showSerName val="0"/>
          <c:showPercent val="0"/>
          <c:showBubbleSize val="0"/>
        </c:dLbls>
        <c:gapWidth val="150"/>
        <c:axId val="33405184"/>
        <c:axId val="334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0CED-41A0-ADBB-722446780D74}"/>
            </c:ext>
          </c:extLst>
        </c:ser>
        <c:dLbls>
          <c:showLegendKey val="0"/>
          <c:showVal val="0"/>
          <c:showCatName val="0"/>
          <c:showSerName val="0"/>
          <c:showPercent val="0"/>
          <c:showBubbleSize val="0"/>
        </c:dLbls>
        <c:marker val="1"/>
        <c:smooth val="0"/>
        <c:axId val="33405184"/>
        <c:axId val="33415552"/>
      </c:lineChart>
      <c:dateAx>
        <c:axId val="33405184"/>
        <c:scaling>
          <c:orientation val="minMax"/>
        </c:scaling>
        <c:delete val="1"/>
        <c:axPos val="b"/>
        <c:numFmt formatCode="ge" sourceLinked="1"/>
        <c:majorTickMark val="none"/>
        <c:minorTickMark val="none"/>
        <c:tickLblPos val="none"/>
        <c:crossAx val="33415552"/>
        <c:crosses val="autoZero"/>
        <c:auto val="1"/>
        <c:lblOffset val="100"/>
        <c:baseTimeUnit val="years"/>
      </c:dateAx>
      <c:valAx>
        <c:axId val="334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80.14</c:v>
                </c:pt>
                <c:pt idx="1">
                  <c:v>81.540000000000006</c:v>
                </c:pt>
                <c:pt idx="2">
                  <c:v>79.23</c:v>
                </c:pt>
                <c:pt idx="3">
                  <c:v>82.41</c:v>
                </c:pt>
                <c:pt idx="4">
                  <c:v>82.1</c:v>
                </c:pt>
              </c:numCache>
            </c:numRef>
          </c:val>
          <c:extLst xmlns:c16r2="http://schemas.microsoft.com/office/drawing/2015/06/chart">
            <c:ext xmlns:c16="http://schemas.microsoft.com/office/drawing/2014/chart" uri="{C3380CC4-5D6E-409C-BE32-E72D297353CC}">
              <c16:uniqueId val="{00000000-9581-452B-A7C9-CBE86E18F1FF}"/>
            </c:ext>
          </c:extLst>
        </c:ser>
        <c:dLbls>
          <c:showLegendKey val="0"/>
          <c:showVal val="0"/>
          <c:showCatName val="0"/>
          <c:showSerName val="0"/>
          <c:showPercent val="0"/>
          <c:showBubbleSize val="0"/>
        </c:dLbls>
        <c:gapWidth val="150"/>
        <c:axId val="33331840"/>
        <c:axId val="3333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9581-452B-A7C9-CBE86E18F1FF}"/>
            </c:ext>
          </c:extLst>
        </c:ser>
        <c:dLbls>
          <c:showLegendKey val="0"/>
          <c:showVal val="0"/>
          <c:showCatName val="0"/>
          <c:showSerName val="0"/>
          <c:showPercent val="0"/>
          <c:showBubbleSize val="0"/>
        </c:dLbls>
        <c:marker val="1"/>
        <c:smooth val="0"/>
        <c:axId val="33331840"/>
        <c:axId val="33338112"/>
      </c:lineChart>
      <c:dateAx>
        <c:axId val="33331840"/>
        <c:scaling>
          <c:orientation val="minMax"/>
        </c:scaling>
        <c:delete val="1"/>
        <c:axPos val="b"/>
        <c:numFmt formatCode="ge" sourceLinked="1"/>
        <c:majorTickMark val="none"/>
        <c:minorTickMark val="none"/>
        <c:tickLblPos val="none"/>
        <c:crossAx val="33338112"/>
        <c:crosses val="autoZero"/>
        <c:auto val="1"/>
        <c:lblOffset val="100"/>
        <c:baseTimeUnit val="years"/>
      </c:dateAx>
      <c:valAx>
        <c:axId val="333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86.24</c:v>
                </c:pt>
                <c:pt idx="1">
                  <c:v>90.43</c:v>
                </c:pt>
                <c:pt idx="2">
                  <c:v>89.55</c:v>
                </c:pt>
                <c:pt idx="3">
                  <c:v>57</c:v>
                </c:pt>
                <c:pt idx="4">
                  <c:v>73.599999999999994</c:v>
                </c:pt>
              </c:numCache>
            </c:numRef>
          </c:val>
          <c:extLst xmlns:c16r2="http://schemas.microsoft.com/office/drawing/2015/06/chart">
            <c:ext xmlns:c16="http://schemas.microsoft.com/office/drawing/2014/chart" uri="{C3380CC4-5D6E-409C-BE32-E72D297353CC}">
              <c16:uniqueId val="{00000000-1267-404D-90FD-0528397FFFF6}"/>
            </c:ext>
          </c:extLst>
        </c:ser>
        <c:dLbls>
          <c:showLegendKey val="0"/>
          <c:showVal val="0"/>
          <c:showCatName val="0"/>
          <c:showSerName val="0"/>
          <c:showPercent val="0"/>
          <c:showBubbleSize val="0"/>
        </c:dLbls>
        <c:gapWidth val="150"/>
        <c:axId val="32746112"/>
        <c:axId val="327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67-404D-90FD-0528397FFFF6}"/>
            </c:ext>
          </c:extLst>
        </c:ser>
        <c:dLbls>
          <c:showLegendKey val="0"/>
          <c:showVal val="0"/>
          <c:showCatName val="0"/>
          <c:showSerName val="0"/>
          <c:showPercent val="0"/>
          <c:showBubbleSize val="0"/>
        </c:dLbls>
        <c:marker val="1"/>
        <c:smooth val="0"/>
        <c:axId val="32746112"/>
        <c:axId val="32760576"/>
      </c:lineChart>
      <c:dateAx>
        <c:axId val="32746112"/>
        <c:scaling>
          <c:orientation val="minMax"/>
        </c:scaling>
        <c:delete val="1"/>
        <c:axPos val="b"/>
        <c:numFmt formatCode="ge" sourceLinked="1"/>
        <c:majorTickMark val="none"/>
        <c:minorTickMark val="none"/>
        <c:tickLblPos val="none"/>
        <c:crossAx val="32760576"/>
        <c:crosses val="autoZero"/>
        <c:auto val="1"/>
        <c:lblOffset val="100"/>
        <c:baseTimeUnit val="years"/>
      </c:dateAx>
      <c:valAx>
        <c:axId val="327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0B-4B9E-A622-F0472E59E20B}"/>
            </c:ext>
          </c:extLst>
        </c:ser>
        <c:dLbls>
          <c:showLegendKey val="0"/>
          <c:showVal val="0"/>
          <c:showCatName val="0"/>
          <c:showSerName val="0"/>
          <c:showPercent val="0"/>
          <c:showBubbleSize val="0"/>
        </c:dLbls>
        <c:gapWidth val="150"/>
        <c:axId val="32914432"/>
        <c:axId val="329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0B-4B9E-A622-F0472E59E20B}"/>
            </c:ext>
          </c:extLst>
        </c:ser>
        <c:dLbls>
          <c:showLegendKey val="0"/>
          <c:showVal val="0"/>
          <c:showCatName val="0"/>
          <c:showSerName val="0"/>
          <c:showPercent val="0"/>
          <c:showBubbleSize val="0"/>
        </c:dLbls>
        <c:marker val="1"/>
        <c:smooth val="0"/>
        <c:axId val="32914432"/>
        <c:axId val="32941184"/>
      </c:lineChart>
      <c:dateAx>
        <c:axId val="32914432"/>
        <c:scaling>
          <c:orientation val="minMax"/>
        </c:scaling>
        <c:delete val="1"/>
        <c:axPos val="b"/>
        <c:numFmt formatCode="ge" sourceLinked="1"/>
        <c:majorTickMark val="none"/>
        <c:minorTickMark val="none"/>
        <c:tickLblPos val="none"/>
        <c:crossAx val="32941184"/>
        <c:crosses val="autoZero"/>
        <c:auto val="1"/>
        <c:lblOffset val="100"/>
        <c:baseTimeUnit val="years"/>
      </c:dateAx>
      <c:valAx>
        <c:axId val="329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63-4947-AF99-D86E155261FD}"/>
            </c:ext>
          </c:extLst>
        </c:ser>
        <c:dLbls>
          <c:showLegendKey val="0"/>
          <c:showVal val="0"/>
          <c:showCatName val="0"/>
          <c:showSerName val="0"/>
          <c:showPercent val="0"/>
          <c:showBubbleSize val="0"/>
        </c:dLbls>
        <c:gapWidth val="150"/>
        <c:axId val="33107328"/>
        <c:axId val="331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63-4947-AF99-D86E155261FD}"/>
            </c:ext>
          </c:extLst>
        </c:ser>
        <c:dLbls>
          <c:showLegendKey val="0"/>
          <c:showVal val="0"/>
          <c:showCatName val="0"/>
          <c:showSerName val="0"/>
          <c:showPercent val="0"/>
          <c:showBubbleSize val="0"/>
        </c:dLbls>
        <c:marker val="1"/>
        <c:smooth val="0"/>
        <c:axId val="33107328"/>
        <c:axId val="33109504"/>
      </c:lineChart>
      <c:dateAx>
        <c:axId val="33107328"/>
        <c:scaling>
          <c:orientation val="minMax"/>
        </c:scaling>
        <c:delete val="1"/>
        <c:axPos val="b"/>
        <c:numFmt formatCode="ge" sourceLinked="1"/>
        <c:majorTickMark val="none"/>
        <c:minorTickMark val="none"/>
        <c:tickLblPos val="none"/>
        <c:crossAx val="33109504"/>
        <c:crosses val="autoZero"/>
        <c:auto val="1"/>
        <c:lblOffset val="100"/>
        <c:baseTimeUnit val="years"/>
      </c:dateAx>
      <c:valAx>
        <c:axId val="331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59-460C-883E-9EC8098FA767}"/>
            </c:ext>
          </c:extLst>
        </c:ser>
        <c:dLbls>
          <c:showLegendKey val="0"/>
          <c:showVal val="0"/>
          <c:showCatName val="0"/>
          <c:showSerName val="0"/>
          <c:showPercent val="0"/>
          <c:showBubbleSize val="0"/>
        </c:dLbls>
        <c:gapWidth val="150"/>
        <c:axId val="33159808"/>
        <c:axId val="331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59-460C-883E-9EC8098FA767}"/>
            </c:ext>
          </c:extLst>
        </c:ser>
        <c:dLbls>
          <c:showLegendKey val="0"/>
          <c:showVal val="0"/>
          <c:showCatName val="0"/>
          <c:showSerName val="0"/>
          <c:showPercent val="0"/>
          <c:showBubbleSize val="0"/>
        </c:dLbls>
        <c:marker val="1"/>
        <c:smooth val="0"/>
        <c:axId val="33159808"/>
        <c:axId val="33159040"/>
      </c:lineChart>
      <c:dateAx>
        <c:axId val="33159808"/>
        <c:scaling>
          <c:orientation val="minMax"/>
        </c:scaling>
        <c:delete val="1"/>
        <c:axPos val="b"/>
        <c:numFmt formatCode="ge" sourceLinked="1"/>
        <c:majorTickMark val="none"/>
        <c:minorTickMark val="none"/>
        <c:tickLblPos val="none"/>
        <c:crossAx val="33159040"/>
        <c:crosses val="autoZero"/>
        <c:auto val="1"/>
        <c:lblOffset val="100"/>
        <c:baseTimeUnit val="years"/>
      </c:dateAx>
      <c:valAx>
        <c:axId val="331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BD-40BB-B33E-56DBC4AC3A56}"/>
            </c:ext>
          </c:extLst>
        </c:ser>
        <c:dLbls>
          <c:showLegendKey val="0"/>
          <c:showVal val="0"/>
          <c:showCatName val="0"/>
          <c:showSerName val="0"/>
          <c:showPercent val="0"/>
          <c:showBubbleSize val="0"/>
        </c:dLbls>
        <c:gapWidth val="150"/>
        <c:axId val="33065600"/>
        <c:axId val="330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BD-40BB-B33E-56DBC4AC3A56}"/>
            </c:ext>
          </c:extLst>
        </c:ser>
        <c:dLbls>
          <c:showLegendKey val="0"/>
          <c:showVal val="0"/>
          <c:showCatName val="0"/>
          <c:showSerName val="0"/>
          <c:showPercent val="0"/>
          <c:showBubbleSize val="0"/>
        </c:dLbls>
        <c:marker val="1"/>
        <c:smooth val="0"/>
        <c:axId val="33065600"/>
        <c:axId val="33071872"/>
      </c:lineChart>
      <c:dateAx>
        <c:axId val="33065600"/>
        <c:scaling>
          <c:orientation val="minMax"/>
        </c:scaling>
        <c:delete val="1"/>
        <c:axPos val="b"/>
        <c:numFmt formatCode="ge" sourceLinked="1"/>
        <c:majorTickMark val="none"/>
        <c:minorTickMark val="none"/>
        <c:tickLblPos val="none"/>
        <c:crossAx val="33071872"/>
        <c:crosses val="autoZero"/>
        <c:auto val="1"/>
        <c:lblOffset val="100"/>
        <c:baseTimeUnit val="years"/>
      </c:dateAx>
      <c:valAx>
        <c:axId val="330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440.48</c:v>
                </c:pt>
                <c:pt idx="1">
                  <c:v>412.09</c:v>
                </c:pt>
                <c:pt idx="2">
                  <c:v>338.63</c:v>
                </c:pt>
                <c:pt idx="3">
                  <c:v>496.87</c:v>
                </c:pt>
                <c:pt idx="4">
                  <c:v>1804</c:v>
                </c:pt>
              </c:numCache>
            </c:numRef>
          </c:val>
          <c:extLst xmlns:c16r2="http://schemas.microsoft.com/office/drawing/2015/06/chart">
            <c:ext xmlns:c16="http://schemas.microsoft.com/office/drawing/2014/chart" uri="{C3380CC4-5D6E-409C-BE32-E72D297353CC}">
              <c16:uniqueId val="{00000000-3778-4495-BE69-1869AC5A3126}"/>
            </c:ext>
          </c:extLst>
        </c:ser>
        <c:dLbls>
          <c:showLegendKey val="0"/>
          <c:showVal val="0"/>
          <c:showCatName val="0"/>
          <c:showSerName val="0"/>
          <c:showPercent val="0"/>
          <c:showBubbleSize val="0"/>
        </c:dLbls>
        <c:gapWidth val="150"/>
        <c:axId val="33240576"/>
        <c:axId val="3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3778-4495-BE69-1869AC5A3126}"/>
            </c:ext>
          </c:extLst>
        </c:ser>
        <c:dLbls>
          <c:showLegendKey val="0"/>
          <c:showVal val="0"/>
          <c:showCatName val="0"/>
          <c:showSerName val="0"/>
          <c:showPercent val="0"/>
          <c:showBubbleSize val="0"/>
        </c:dLbls>
        <c:marker val="1"/>
        <c:smooth val="0"/>
        <c:axId val="33240576"/>
        <c:axId val="33242496"/>
      </c:lineChart>
      <c:dateAx>
        <c:axId val="33240576"/>
        <c:scaling>
          <c:orientation val="minMax"/>
        </c:scaling>
        <c:delete val="1"/>
        <c:axPos val="b"/>
        <c:numFmt formatCode="ge" sourceLinked="1"/>
        <c:majorTickMark val="none"/>
        <c:minorTickMark val="none"/>
        <c:tickLblPos val="none"/>
        <c:crossAx val="33242496"/>
        <c:crosses val="autoZero"/>
        <c:auto val="1"/>
        <c:lblOffset val="100"/>
        <c:baseTimeUnit val="years"/>
      </c:dateAx>
      <c:valAx>
        <c:axId val="3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96.71</c:v>
                </c:pt>
                <c:pt idx="1">
                  <c:v>100.41</c:v>
                </c:pt>
                <c:pt idx="2">
                  <c:v>100.98</c:v>
                </c:pt>
                <c:pt idx="3">
                  <c:v>100</c:v>
                </c:pt>
                <c:pt idx="4">
                  <c:v>91.71</c:v>
                </c:pt>
              </c:numCache>
            </c:numRef>
          </c:val>
          <c:extLst xmlns:c16r2="http://schemas.microsoft.com/office/drawing/2015/06/chart">
            <c:ext xmlns:c16="http://schemas.microsoft.com/office/drawing/2014/chart" uri="{C3380CC4-5D6E-409C-BE32-E72D297353CC}">
              <c16:uniqueId val="{00000000-4368-440F-8A18-7BAEF4B2E1EA}"/>
            </c:ext>
          </c:extLst>
        </c:ser>
        <c:dLbls>
          <c:showLegendKey val="0"/>
          <c:showVal val="0"/>
          <c:showCatName val="0"/>
          <c:showSerName val="0"/>
          <c:showPercent val="0"/>
          <c:showBubbleSize val="0"/>
        </c:dLbls>
        <c:gapWidth val="150"/>
        <c:axId val="33269632"/>
        <c:axId val="332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4368-440F-8A18-7BAEF4B2E1EA}"/>
            </c:ext>
          </c:extLst>
        </c:ser>
        <c:dLbls>
          <c:showLegendKey val="0"/>
          <c:showVal val="0"/>
          <c:showCatName val="0"/>
          <c:showSerName val="0"/>
          <c:showPercent val="0"/>
          <c:showBubbleSize val="0"/>
        </c:dLbls>
        <c:marker val="1"/>
        <c:smooth val="0"/>
        <c:axId val="33269632"/>
        <c:axId val="33271808"/>
      </c:lineChart>
      <c:dateAx>
        <c:axId val="33269632"/>
        <c:scaling>
          <c:orientation val="minMax"/>
        </c:scaling>
        <c:delete val="1"/>
        <c:axPos val="b"/>
        <c:numFmt formatCode="ge" sourceLinked="1"/>
        <c:majorTickMark val="none"/>
        <c:minorTickMark val="none"/>
        <c:tickLblPos val="none"/>
        <c:crossAx val="33271808"/>
        <c:crosses val="autoZero"/>
        <c:auto val="1"/>
        <c:lblOffset val="100"/>
        <c:baseTimeUnit val="years"/>
      </c:dateAx>
      <c:valAx>
        <c:axId val="332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152.71</c:v>
                </c:pt>
                <c:pt idx="3">
                  <c:v>158.79</c:v>
                </c:pt>
                <c:pt idx="4">
                  <c:v>164.31</c:v>
                </c:pt>
              </c:numCache>
            </c:numRef>
          </c:val>
          <c:extLst xmlns:c16r2="http://schemas.microsoft.com/office/drawing/2015/06/chart">
            <c:ext xmlns:c16="http://schemas.microsoft.com/office/drawing/2014/chart" uri="{C3380CC4-5D6E-409C-BE32-E72D297353CC}">
              <c16:uniqueId val="{00000000-B2E7-48BB-A52C-D05B2AD42514}"/>
            </c:ext>
          </c:extLst>
        </c:ser>
        <c:dLbls>
          <c:showLegendKey val="0"/>
          <c:showVal val="0"/>
          <c:showCatName val="0"/>
          <c:showSerName val="0"/>
          <c:showPercent val="0"/>
          <c:showBubbleSize val="0"/>
        </c:dLbls>
        <c:gapWidth val="150"/>
        <c:axId val="33372032"/>
        <c:axId val="333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B2E7-48BB-A52C-D05B2AD42514}"/>
            </c:ext>
          </c:extLst>
        </c:ser>
        <c:dLbls>
          <c:showLegendKey val="0"/>
          <c:showVal val="0"/>
          <c:showCatName val="0"/>
          <c:showSerName val="0"/>
          <c:showPercent val="0"/>
          <c:showBubbleSize val="0"/>
        </c:dLbls>
        <c:marker val="1"/>
        <c:smooth val="0"/>
        <c:axId val="33372032"/>
        <c:axId val="33374208"/>
      </c:lineChart>
      <c:dateAx>
        <c:axId val="33372032"/>
        <c:scaling>
          <c:orientation val="minMax"/>
        </c:scaling>
        <c:delete val="1"/>
        <c:axPos val="b"/>
        <c:numFmt formatCode="ge" sourceLinked="1"/>
        <c:majorTickMark val="none"/>
        <c:minorTickMark val="none"/>
        <c:tickLblPos val="none"/>
        <c:crossAx val="33374208"/>
        <c:crosses val="autoZero"/>
        <c:auto val="1"/>
        <c:lblOffset val="100"/>
        <c:baseTimeUnit val="years"/>
      </c:dateAx>
      <c:valAx>
        <c:axId val="333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小川町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2">
        <f>データ!S6</f>
        <v>30619</v>
      </c>
      <c r="AM8" s="72"/>
      <c r="AN8" s="72"/>
      <c r="AO8" s="72"/>
      <c r="AP8" s="72"/>
      <c r="AQ8" s="72"/>
      <c r="AR8" s="72"/>
      <c r="AS8" s="72"/>
      <c r="AT8" s="71">
        <f>データ!T6</f>
        <v>60.36</v>
      </c>
      <c r="AU8" s="71"/>
      <c r="AV8" s="71"/>
      <c r="AW8" s="71"/>
      <c r="AX8" s="71"/>
      <c r="AY8" s="71"/>
      <c r="AZ8" s="71"/>
      <c r="BA8" s="71"/>
      <c r="BB8" s="71">
        <f>データ!U6</f>
        <v>507.27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51.13</v>
      </c>
      <c r="Q10" s="71"/>
      <c r="R10" s="71"/>
      <c r="S10" s="71"/>
      <c r="T10" s="71"/>
      <c r="U10" s="71"/>
      <c r="V10" s="71"/>
      <c r="W10" s="71">
        <f>データ!Q6</f>
        <v>100.22</v>
      </c>
      <c r="X10" s="71"/>
      <c r="Y10" s="71"/>
      <c r="Z10" s="71"/>
      <c r="AA10" s="71"/>
      <c r="AB10" s="71"/>
      <c r="AC10" s="71"/>
      <c r="AD10" s="72">
        <f>データ!R6</f>
        <v>2366</v>
      </c>
      <c r="AE10" s="72"/>
      <c r="AF10" s="72"/>
      <c r="AG10" s="72"/>
      <c r="AH10" s="72"/>
      <c r="AI10" s="72"/>
      <c r="AJ10" s="72"/>
      <c r="AK10" s="2"/>
      <c r="AL10" s="72">
        <f>データ!V6</f>
        <v>15582</v>
      </c>
      <c r="AM10" s="72"/>
      <c r="AN10" s="72"/>
      <c r="AO10" s="72"/>
      <c r="AP10" s="72"/>
      <c r="AQ10" s="72"/>
      <c r="AR10" s="72"/>
      <c r="AS10" s="72"/>
      <c r="AT10" s="71">
        <f>データ!W6</f>
        <v>4.3600000000000003</v>
      </c>
      <c r="AU10" s="71"/>
      <c r="AV10" s="71"/>
      <c r="AW10" s="71"/>
      <c r="AX10" s="71"/>
      <c r="AY10" s="71"/>
      <c r="AZ10" s="71"/>
      <c r="BA10" s="71"/>
      <c r="BB10" s="71">
        <f>データ!X6</f>
        <v>3573.85</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3p+w0km+XbheugH9eZWOn0HEeuJWYMR9ygAXsg0+LmbUMjwzQ2G36eirxNaMSWM2aGN0MTHacUOMgChYVRPijw==" saltValue="CAHNPYr+3O4Pa0/0/gfRg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113433</v>
      </c>
      <c r="D6" s="32">
        <f t="shared" si="3"/>
        <v>47</v>
      </c>
      <c r="E6" s="32">
        <f t="shared" si="3"/>
        <v>17</v>
      </c>
      <c r="F6" s="32">
        <f t="shared" si="3"/>
        <v>1</v>
      </c>
      <c r="G6" s="32">
        <f t="shared" si="3"/>
        <v>0</v>
      </c>
      <c r="H6" s="32" t="str">
        <f t="shared" si="3"/>
        <v>埼玉県　小川町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51.13</v>
      </c>
      <c r="Q6" s="33">
        <f t="shared" si="3"/>
        <v>100.22</v>
      </c>
      <c r="R6" s="33">
        <f t="shared" si="3"/>
        <v>2366</v>
      </c>
      <c r="S6" s="33">
        <f t="shared" si="3"/>
        <v>30619</v>
      </c>
      <c r="T6" s="33">
        <f t="shared" si="3"/>
        <v>60.36</v>
      </c>
      <c r="U6" s="33">
        <f t="shared" si="3"/>
        <v>507.27</v>
      </c>
      <c r="V6" s="33">
        <f t="shared" si="3"/>
        <v>15582</v>
      </c>
      <c r="W6" s="33">
        <f t="shared" si="3"/>
        <v>4.3600000000000003</v>
      </c>
      <c r="X6" s="33">
        <f t="shared" si="3"/>
        <v>3573.85</v>
      </c>
      <c r="Y6" s="34">
        <f>IF(Y7="",NA(),Y7)</f>
        <v>86.24</v>
      </c>
      <c r="Z6" s="34">
        <f t="shared" ref="Z6:AH6" si="4">IF(Z7="",NA(),Z7)</f>
        <v>90.43</v>
      </c>
      <c r="AA6" s="34">
        <f t="shared" si="4"/>
        <v>89.55</v>
      </c>
      <c r="AB6" s="34">
        <f t="shared" si="4"/>
        <v>57</v>
      </c>
      <c r="AC6" s="34">
        <f t="shared" si="4"/>
        <v>73.599999999999994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440.48</v>
      </c>
      <c r="BG6" s="34">
        <f t="shared" ref="BG6:BO6" si="7">IF(BG7="",NA(),BG7)</f>
        <v>412.09</v>
      </c>
      <c r="BH6" s="34">
        <f t="shared" si="7"/>
        <v>338.63</v>
      </c>
      <c r="BI6" s="34">
        <f t="shared" si="7"/>
        <v>496.87</v>
      </c>
      <c r="BJ6" s="34">
        <f t="shared" si="7"/>
        <v>1804</v>
      </c>
      <c r="BK6" s="34">
        <f t="shared" si="7"/>
        <v>1209.95</v>
      </c>
      <c r="BL6" s="34">
        <f t="shared" si="7"/>
        <v>1136.5</v>
      </c>
      <c r="BM6" s="34">
        <f t="shared" si="7"/>
        <v>1118.56</v>
      </c>
      <c r="BN6" s="34">
        <f t="shared" si="7"/>
        <v>1111.31</v>
      </c>
      <c r="BO6" s="34">
        <f t="shared" si="7"/>
        <v>966.33</v>
      </c>
      <c r="BP6" s="33" t="str">
        <f>IF(BP7="","",IF(BP7="-","【-】","【"&amp;SUBSTITUTE(TEXT(BP7,"#,##0.00"),"-","△")&amp;"】"))</f>
        <v>【707.33】</v>
      </c>
      <c r="BQ6" s="34">
        <f>IF(BQ7="",NA(),BQ7)</f>
        <v>96.71</v>
      </c>
      <c r="BR6" s="34">
        <f t="shared" ref="BR6:BZ6" si="8">IF(BR7="",NA(),BR7)</f>
        <v>100.41</v>
      </c>
      <c r="BS6" s="34">
        <f t="shared" si="8"/>
        <v>100.98</v>
      </c>
      <c r="BT6" s="34">
        <f t="shared" si="8"/>
        <v>100</v>
      </c>
      <c r="BU6" s="34">
        <f t="shared" si="8"/>
        <v>91.71</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150</v>
      </c>
      <c r="CC6" s="34">
        <f t="shared" ref="CC6:CK6" si="9">IF(CC7="",NA(),CC7)</f>
        <v>150</v>
      </c>
      <c r="CD6" s="34">
        <f t="shared" si="9"/>
        <v>152.71</v>
      </c>
      <c r="CE6" s="34">
        <f t="shared" si="9"/>
        <v>158.79</v>
      </c>
      <c r="CF6" s="34">
        <f t="shared" si="9"/>
        <v>164.31</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80.14</v>
      </c>
      <c r="CY6" s="34">
        <f t="shared" ref="CY6:DG6" si="11">IF(CY7="",NA(),CY7)</f>
        <v>81.540000000000006</v>
      </c>
      <c r="CZ6" s="34">
        <f t="shared" si="11"/>
        <v>79.23</v>
      </c>
      <c r="DA6" s="34">
        <f t="shared" si="11"/>
        <v>82.41</v>
      </c>
      <c r="DB6" s="34">
        <f t="shared" si="11"/>
        <v>82.1</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1.85</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113433</v>
      </c>
      <c r="D7" s="36">
        <v>47</v>
      </c>
      <c r="E7" s="36">
        <v>17</v>
      </c>
      <c r="F7" s="36">
        <v>1</v>
      </c>
      <c r="G7" s="36">
        <v>0</v>
      </c>
      <c r="H7" s="36" t="s">
        <v>109</v>
      </c>
      <c r="I7" s="36" t="s">
        <v>110</v>
      </c>
      <c r="J7" s="36" t="s">
        <v>111</v>
      </c>
      <c r="K7" s="36" t="s">
        <v>112</v>
      </c>
      <c r="L7" s="36" t="s">
        <v>113</v>
      </c>
      <c r="M7" s="36" t="s">
        <v>114</v>
      </c>
      <c r="N7" s="37" t="s">
        <v>115</v>
      </c>
      <c r="O7" s="37" t="s">
        <v>116</v>
      </c>
      <c r="P7" s="37">
        <v>51.13</v>
      </c>
      <c r="Q7" s="37">
        <v>100.22</v>
      </c>
      <c r="R7" s="37">
        <v>2366</v>
      </c>
      <c r="S7" s="37">
        <v>30619</v>
      </c>
      <c r="T7" s="37">
        <v>60.36</v>
      </c>
      <c r="U7" s="37">
        <v>507.27</v>
      </c>
      <c r="V7" s="37">
        <v>15582</v>
      </c>
      <c r="W7" s="37">
        <v>4.3600000000000003</v>
      </c>
      <c r="X7" s="37">
        <v>3573.85</v>
      </c>
      <c r="Y7" s="37">
        <v>86.24</v>
      </c>
      <c r="Z7" s="37">
        <v>90.43</v>
      </c>
      <c r="AA7" s="37">
        <v>89.55</v>
      </c>
      <c r="AB7" s="37">
        <v>57</v>
      </c>
      <c r="AC7" s="37">
        <v>73.599999999999994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440.48</v>
      </c>
      <c r="BG7" s="37">
        <v>412.09</v>
      </c>
      <c r="BH7" s="37">
        <v>338.63</v>
      </c>
      <c r="BI7" s="37">
        <v>496.87</v>
      </c>
      <c r="BJ7" s="37">
        <v>1804</v>
      </c>
      <c r="BK7" s="37">
        <v>1209.95</v>
      </c>
      <c r="BL7" s="37">
        <v>1136.5</v>
      </c>
      <c r="BM7" s="37">
        <v>1118.56</v>
      </c>
      <c r="BN7" s="37">
        <v>1111.31</v>
      </c>
      <c r="BO7" s="37">
        <v>966.33</v>
      </c>
      <c r="BP7" s="37">
        <v>707.33</v>
      </c>
      <c r="BQ7" s="37">
        <v>96.71</v>
      </c>
      <c r="BR7" s="37">
        <v>100.41</v>
      </c>
      <c r="BS7" s="37">
        <v>100.98</v>
      </c>
      <c r="BT7" s="37">
        <v>100</v>
      </c>
      <c r="BU7" s="37">
        <v>91.71</v>
      </c>
      <c r="BV7" s="37">
        <v>69.48</v>
      </c>
      <c r="BW7" s="37">
        <v>71.650000000000006</v>
      </c>
      <c r="BX7" s="37">
        <v>72.33</v>
      </c>
      <c r="BY7" s="37">
        <v>75.540000000000006</v>
      </c>
      <c r="BZ7" s="37">
        <v>81.739999999999995</v>
      </c>
      <c r="CA7" s="37">
        <v>101.26</v>
      </c>
      <c r="CB7" s="37">
        <v>150</v>
      </c>
      <c r="CC7" s="37">
        <v>150</v>
      </c>
      <c r="CD7" s="37">
        <v>152.71</v>
      </c>
      <c r="CE7" s="37">
        <v>158.79</v>
      </c>
      <c r="CF7" s="37">
        <v>164.31</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80.14</v>
      </c>
      <c r="CY7" s="37">
        <v>81.540000000000006</v>
      </c>
      <c r="CZ7" s="37">
        <v>79.23</v>
      </c>
      <c r="DA7" s="37">
        <v>82.41</v>
      </c>
      <c r="DB7" s="37">
        <v>82.1</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1.85</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IRWS3161</cp:lastModifiedBy>
  <cp:lastPrinted>2019-02-08T05:05:11Z</cp:lastPrinted>
  <dcterms:created xsi:type="dcterms:W3CDTF">2018-12-03T09:01:52Z</dcterms:created>
  <dcterms:modified xsi:type="dcterms:W3CDTF">2019-02-08T05:05:13Z</dcterms:modified>
  <cp:category/>
</cp:coreProperties>
</file>