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k334m+eq4Jbl5nxaFnGXca+ThTabgu8FovPNyDkBWoKuMHMeEUJ88qTjlkZY9u7nqiQVP/epeH6xgqoM0AkUw==" workbookSaltValue="zA95GUpZ+1omNBL4s6k0X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<sst xmlns="http://schemas.openxmlformats.org/spreadsheetml/2006/main" count="232" uniqueCount="120">
  <si>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</si>
  <si>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</si>
  <si>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</si>
  <si>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</si>
  <si>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</si>
  <si>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</si>
  <si>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</si>
  <si>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</si>
  <si>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</si>
  <si>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</si>
  <si>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</si>
  <si>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</si>
  <si>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</si>
  <si>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</si>
  <si>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</si>
  <si>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</si>
  <si>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</si>
  <si>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</si>
  <si>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</si>
  <si>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</si>
  <si>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</si>
  <si>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</si>
  <si>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</si>
  <si>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</si>
  <si>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</si>
  <si>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</si>
  <si>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</si>
  <si>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</si>
  <si>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</si>
  <si>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</si>
  <si>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</si>
  <si>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</si>
  <si>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</si>
  <si>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</si>
  <si>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</si>
  <si>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</si>
  <si>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</si>
  <si>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</si>
  <si>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</si>
  <si>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</si>
  <si>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</si>
  <si>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</si>
  <si>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</si>
  <si>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</si>
  <si>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</si>
  <si>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</si>
  <si>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</si>
  <si>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</si>
  <si>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</si>
  <si>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</si>
  <si>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</si>
  <si>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</si>
  <si>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</si>
  <si>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</si>
  <si>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</si>
  <si>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</si>
  <si>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</si>
  <si>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</si>
  <si>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</si>
  <si>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</si>
  <si>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</si>
  <si>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</si>
  <si>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</si>
  <si>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</si>
  <si>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</si>
  <si>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</si>
  <si>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</si>
  <si>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</si>
  <si>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</si>
  <si>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</si>
  <si>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</si>
  <si>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</si>
  <si>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</si>
  <si>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</si>
  <si>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</si>
  <si>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</si>
  <si>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</si>
  <si>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</si>
  <si>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</si>
  <si>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</si>
  <si>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</si>
  <si>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</si>
  <si>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</si>
  <si>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</si>
  <si>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</si>
  <si>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</si>
  <si>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</si>
  <si>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</si>
  <si>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</si>
  <si>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</si>
  <si>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</si>
  <si>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</si>
  <si>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</si>
  <si>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</si>
  <si>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</si>
  <si>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</si>
  <si>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</si>
  <si>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</si>
  <si>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</si>
  <si>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</si>
  <si>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</si>
  <si>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</si>
  <si>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</si>
  <si>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</si>
  <si>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</si>
  <si>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嵐山町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</si>
  <si>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</si>
  <si>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</si>
  <si>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</si>
  <si>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</si>
  <si>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</si>
  <si>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</si>
  <si>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</si>
  <si>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</si>
  <si>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</si>
  <si>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</si>
  <si>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</si>
  <si>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当町の水道事業は、昭和38年の簡易水道開始以来、水道法の目的を目指し、清浄にして豊富低廉な水の供給に努めてまいりました。
　現在の当町の水道事業の経営の健全性や効率性は昨年度に引き続き、きわめて順調に推移しています。また、老朽化の状況につきましても経営が順調なために当年度は低調でしたが必要な投資が行えているため適切に更新できています。今後もこの良好な状況を維持向上させるために常日頃から経営手法の研究を重ね、経営の効率性を高めてまいります。また、施設の再配置や再検討を進め、より効率的で人口減少などに対応可能な配水塔などの水道施設を嵐山町第２次水道事業基本計画やこれから作成する予定の経営戦略に基づいて更新を進めてまいります。
　これらの施策により、当町の水道事業の目標であります、安全・安心・安価で豊富な水を将来に向かって安定して送り届けることができますよう邁進してまいります。</t>
    <rPh sb="1" eb="3">
      <t>トウチョウ</t>
    </rPh>
    <rPh sb="4" eb="6">
      <t>スイドウ</t>
    </rPh>
    <rPh sb="6" eb="8">
      <t>ジギョウ</t>
    </rPh>
    <rPh sb="10" eb="12">
      <t>ショウワ</t>
    </rPh>
    <rPh sb="14" eb="15">
      <t>ネン</t>
    </rPh>
    <rPh sb="16" eb="18">
      <t>カンイ</t>
    </rPh>
    <rPh sb="18" eb="20">
      <t>スイドウ</t>
    </rPh>
    <rPh sb="20" eb="22">
      <t>カイシ</t>
    </rPh>
    <rPh sb="22" eb="24">
      <t>イライ</t>
    </rPh>
    <rPh sb="25" eb="27">
      <t>スイドウ</t>
    </rPh>
    <rPh sb="27" eb="28">
      <t>ホウ</t>
    </rPh>
    <rPh sb="29" eb="31">
      <t>モクテキ</t>
    </rPh>
    <rPh sb="32" eb="34">
      <t>メザ</t>
    </rPh>
    <rPh sb="36" eb="38">
      <t>セイジョウ</t>
    </rPh>
    <rPh sb="41" eb="43">
      <t>ホウフ</t>
    </rPh>
    <rPh sb="43" eb="45">
      <t>テイレン</t>
    </rPh>
    <rPh sb="46" eb="47">
      <t>ミズ</t>
    </rPh>
    <rPh sb="48" eb="50">
      <t>キョウキュウ</t>
    </rPh>
    <rPh sb="51" eb="52">
      <t>ツト</t>
    </rPh>
    <rPh sb="63" eb="65">
      <t>ゲンザイ</t>
    </rPh>
    <rPh sb="66" eb="68">
      <t>トウチョウ</t>
    </rPh>
    <rPh sb="69" eb="71">
      <t>スイドウ</t>
    </rPh>
    <rPh sb="71" eb="73">
      <t>ジギョウ</t>
    </rPh>
    <rPh sb="74" eb="76">
      <t>ケイエイ</t>
    </rPh>
    <rPh sb="77" eb="80">
      <t>ケンゼンセイ</t>
    </rPh>
    <rPh sb="81" eb="84">
      <t>コウリツセイ</t>
    </rPh>
    <rPh sb="85" eb="88">
      <t>サクネンド</t>
    </rPh>
    <rPh sb="89" eb="90">
      <t>ヒ</t>
    </rPh>
    <rPh sb="91" eb="92">
      <t>ツヅ</t>
    </rPh>
    <rPh sb="98" eb="100">
      <t>ジュンチョウ</t>
    </rPh>
    <rPh sb="101" eb="103">
      <t>スイイ</t>
    </rPh>
    <rPh sb="112" eb="115">
      <t>ロウキュウカ</t>
    </rPh>
    <rPh sb="116" eb="118">
      <t>ジョウキョウ</t>
    </rPh>
    <rPh sb="125" eb="127">
      <t>ケイエイ</t>
    </rPh>
    <rPh sb="128" eb="130">
      <t>ジュンチョウ</t>
    </rPh>
    <rPh sb="134" eb="135">
      <t>トウ</t>
    </rPh>
    <rPh sb="135" eb="137">
      <t>ネンド</t>
    </rPh>
    <rPh sb="138" eb="140">
      <t>テイチョウ</t>
    </rPh>
    <rPh sb="144" eb="146">
      <t>ヒツヨウ</t>
    </rPh>
    <rPh sb="147" eb="149">
      <t>トウシ</t>
    </rPh>
    <rPh sb="150" eb="151">
      <t>オコナ</t>
    </rPh>
    <rPh sb="157" eb="159">
      <t>テキセツ</t>
    </rPh>
    <rPh sb="160" eb="162">
      <t>コウシン</t>
    </rPh>
    <rPh sb="169" eb="171">
      <t>コンゴ</t>
    </rPh>
    <rPh sb="174" eb="176">
      <t>リョウコウ</t>
    </rPh>
    <rPh sb="177" eb="179">
      <t>ジョウキョウ</t>
    </rPh>
    <rPh sb="180" eb="182">
      <t>イジ</t>
    </rPh>
    <rPh sb="182" eb="184">
      <t>コウジョウ</t>
    </rPh>
    <rPh sb="190" eb="191">
      <t>ツネ</t>
    </rPh>
    <rPh sb="191" eb="193">
      <t>ヒゴロ</t>
    </rPh>
    <rPh sb="195" eb="197">
      <t>ケイエイ</t>
    </rPh>
    <rPh sb="197" eb="199">
      <t>シュホウ</t>
    </rPh>
    <rPh sb="200" eb="202">
      <t>ケンキュウ</t>
    </rPh>
    <rPh sb="203" eb="204">
      <t>カサ</t>
    </rPh>
    <rPh sb="206" eb="208">
      <t>ケイエイ</t>
    </rPh>
    <rPh sb="209" eb="212">
      <t>コウリツセイ</t>
    </rPh>
    <rPh sb="213" eb="214">
      <t>タカ</t>
    </rPh>
    <rPh sb="225" eb="227">
      <t>シセツ</t>
    </rPh>
    <rPh sb="228" eb="231">
      <t>サイハイチ</t>
    </rPh>
    <rPh sb="232" eb="235">
      <t>サイケントウ</t>
    </rPh>
    <rPh sb="236" eb="237">
      <t>スス</t>
    </rPh>
    <rPh sb="241" eb="244">
      <t>コウリツテキ</t>
    </rPh>
    <rPh sb="245" eb="247">
      <t>ジンコウ</t>
    </rPh>
    <rPh sb="247" eb="249">
      <t>ゲンショウ</t>
    </rPh>
    <rPh sb="252" eb="254">
      <t>タイオウ</t>
    </rPh>
    <rPh sb="254" eb="256">
      <t>カノウ</t>
    </rPh>
    <rPh sb="382" eb="384">
      <t>マイシン</t>
    </rPh>
    <phoneticPr fontId="4"/>
  </si>
  <si>
    <r>
      <rPr>
        <sz val="11"/>
        <color theme="1"/>
        <rFont val="ＭＳ Ｐゴシック"/>
        <family val="3"/>
        <charset val="128"/>
      </rPr>
      <t>①</t>
    </r>
    <r>
      <rPr>
        <sz val="11"/>
        <color theme="1"/>
        <rFont val="ＭＳ ゴシック"/>
        <family val="3"/>
        <charset val="128"/>
      </rPr>
      <t>経常収支比率、</t>
    </r>
    <r>
      <rPr>
        <sz val="11"/>
        <color theme="1"/>
        <rFont val="ＭＳ Ｐゴシック"/>
        <family val="3"/>
        <charset val="128"/>
      </rPr>
      <t>②</t>
    </r>
    <r>
      <rPr>
        <sz val="11"/>
        <color theme="1"/>
        <rFont val="ＭＳ ゴシック"/>
        <family val="3"/>
        <charset val="128"/>
      </rPr>
      <t xml:space="preserve">累積欠損金比率
　経常収支比率は前年比-８．７２ポイントの減少でありますが、類似団体平均値や平成29年度全国平均を上回っており良好な状況です。
</t>
    </r>
    <r>
      <rPr>
        <sz val="11"/>
        <color theme="1"/>
        <rFont val="ＭＳ Ｐゴシック"/>
        <family val="3"/>
        <charset val="128"/>
      </rPr>
      <t>③</t>
    </r>
    <r>
      <rPr>
        <sz val="11"/>
        <color theme="1"/>
        <rFont val="ＭＳ ゴシック"/>
        <family val="3"/>
        <charset val="128"/>
      </rPr>
      <t xml:space="preserve">流動比率
　短期的な支払能力を示す値で、類似団体平均値や平成29年度全国平均を大幅に上回っており大変良好な状態です。
</t>
    </r>
    <r>
      <rPr>
        <sz val="11"/>
        <color theme="1"/>
        <rFont val="ＭＳ Ｐゴシック"/>
        <family val="3"/>
        <charset val="128"/>
      </rPr>
      <t>④</t>
    </r>
    <r>
      <rPr>
        <sz val="11"/>
        <color theme="1"/>
        <rFont val="ＭＳ ゴシック"/>
        <family val="3"/>
        <charset val="128"/>
      </rPr>
      <t xml:space="preserve">企業債残高対給水収益比率
　当事業は、毎年借入をせず事業運営しており、企業債残高は減少の一途です。
</t>
    </r>
    <r>
      <rPr>
        <sz val="11"/>
        <color theme="1"/>
        <rFont val="ＭＳ Ｐゴシック"/>
        <family val="3"/>
        <charset val="128"/>
      </rPr>
      <t>⑤料金</t>
    </r>
    <r>
      <rPr>
        <sz val="11"/>
        <color theme="1"/>
        <rFont val="ＭＳ ゴシック"/>
        <family val="3"/>
        <charset val="128"/>
      </rPr>
      <t xml:space="preserve">回収率
　一般家庭向け料金は減少傾向ですが法人向け料金が好調なため類似団体平均値や平成29年度全国平均を上回り安定しています。
</t>
    </r>
    <r>
      <rPr>
        <sz val="11"/>
        <color theme="1"/>
        <rFont val="ＭＳ Ｐゴシック"/>
        <family val="3"/>
        <charset val="128"/>
      </rPr>
      <t>⑥</t>
    </r>
    <r>
      <rPr>
        <sz val="11"/>
        <color theme="1"/>
        <rFont val="ＭＳ ゴシック"/>
        <family val="3"/>
        <charset val="128"/>
      </rPr>
      <t xml:space="preserve">給水原価
　給水１㎥あたりの製造費で、費用対効果を考えた企業努力をしているため類似団体平均値や平成29年度全国平均を上回った良好な状況です。
</t>
    </r>
    <r>
      <rPr>
        <sz val="11"/>
        <color theme="1"/>
        <rFont val="ＭＳ Ｐゴシック"/>
        <family val="3"/>
        <charset val="128"/>
      </rPr>
      <t>⑦</t>
    </r>
    <r>
      <rPr>
        <sz val="11"/>
        <color theme="1"/>
        <rFont val="ＭＳ ゴシック"/>
        <family val="3"/>
        <charset val="128"/>
      </rPr>
      <t xml:space="preserve">施設利用率
　類似団体平均値や平成29年度全国平均と同程度の値であるが下回っており、施設の再検討が必要です。
</t>
    </r>
    <r>
      <rPr>
        <sz val="11"/>
        <color theme="1"/>
        <rFont val="ＭＳ Ｐゴシック"/>
        <family val="3"/>
        <charset val="128"/>
      </rPr>
      <t>⑧</t>
    </r>
    <r>
      <rPr>
        <sz val="11"/>
        <color theme="1"/>
        <rFont val="ＭＳ ゴシック"/>
        <family val="3"/>
        <charset val="128"/>
      </rPr>
      <t>有収率
　類似団体平均値や平成29年度全国平均を高い数値で上回っており、今後も一層の数値上昇を目指します。</t>
    </r>
    <rPh sb="1" eb="3">
      <t>ケイジョウ</t>
    </rPh>
    <rPh sb="3" eb="5">
      <t>シュウシ</t>
    </rPh>
    <rPh sb="5" eb="7">
      <t>ヒリツ</t>
    </rPh>
    <rPh sb="9" eb="11">
      <t>ルイセキ</t>
    </rPh>
    <rPh sb="11" eb="14">
      <t>ケッソンキン</t>
    </rPh>
    <rPh sb="14" eb="16">
      <t>ヒリツ</t>
    </rPh>
    <rPh sb="18" eb="20">
      <t>ケイジョウ</t>
    </rPh>
    <rPh sb="20" eb="22">
      <t>シュウシ</t>
    </rPh>
    <rPh sb="22" eb="24">
      <t>ヒリツ</t>
    </rPh>
    <rPh sb="25" eb="28">
      <t>ゼンネンヒ</t>
    </rPh>
    <rPh sb="38" eb="40">
      <t>ゲンショウ</t>
    </rPh>
    <rPh sb="47" eb="49">
      <t>ルイジ</t>
    </rPh>
    <rPh sb="49" eb="51">
      <t>ダンタイ</t>
    </rPh>
    <rPh sb="51" eb="54">
      <t>ヘイキンチ</t>
    </rPh>
    <rPh sb="55" eb="57">
      <t>ヘイセイ</t>
    </rPh>
    <rPh sb="59" eb="61">
      <t>ネンド</t>
    </rPh>
    <rPh sb="61" eb="63">
      <t>ゼンコク</t>
    </rPh>
    <rPh sb="63" eb="65">
      <t>ヘイキン</t>
    </rPh>
    <rPh sb="66" eb="68">
      <t>ウワマワ</t>
    </rPh>
    <rPh sb="72" eb="74">
      <t>リョウコウ</t>
    </rPh>
    <rPh sb="75" eb="77">
      <t>ジョウキョウ</t>
    </rPh>
    <rPh sb="82" eb="84">
      <t>リュウドウ</t>
    </rPh>
    <rPh sb="84" eb="86">
      <t>ヒリツ</t>
    </rPh>
    <rPh sb="88" eb="91">
      <t>タンキテキ</t>
    </rPh>
    <rPh sb="92" eb="94">
      <t>シハライ</t>
    </rPh>
    <rPh sb="94" eb="96">
      <t>ノウリョク</t>
    </rPh>
    <rPh sb="97" eb="98">
      <t>シメ</t>
    </rPh>
    <rPh sb="99" eb="100">
      <t>アタイ</t>
    </rPh>
    <rPh sb="102" eb="104">
      <t>ルイジ</t>
    </rPh>
    <rPh sb="104" eb="106">
      <t>ダンタイ</t>
    </rPh>
    <rPh sb="106" eb="109">
      <t>ヘイキンチ</t>
    </rPh>
    <rPh sb="110" eb="112">
      <t>ヘイセイ</t>
    </rPh>
    <rPh sb="114" eb="116">
      <t>ネンド</t>
    </rPh>
    <rPh sb="116" eb="118">
      <t>ゼンコク</t>
    </rPh>
    <rPh sb="142" eb="144">
      <t>キギョウ</t>
    </rPh>
    <rPh sb="144" eb="145">
      <t>サイ</t>
    </rPh>
    <rPh sb="145" eb="147">
      <t>ザンダカ</t>
    </rPh>
    <rPh sb="147" eb="148">
      <t>タイ</t>
    </rPh>
    <rPh sb="148" eb="150">
      <t>キュウスイ</t>
    </rPh>
    <rPh sb="150" eb="152">
      <t>シュウエキ</t>
    </rPh>
    <rPh sb="152" eb="154">
      <t>ヒリツ</t>
    </rPh>
    <rPh sb="156" eb="157">
      <t>トウ</t>
    </rPh>
    <rPh sb="157" eb="159">
      <t>ジギョウ</t>
    </rPh>
    <rPh sb="161" eb="163">
      <t>マイトシ</t>
    </rPh>
    <rPh sb="163" eb="165">
      <t>カリイレ</t>
    </rPh>
    <rPh sb="168" eb="170">
      <t>ジギョウ</t>
    </rPh>
    <rPh sb="170" eb="172">
      <t>ウンエイ</t>
    </rPh>
    <rPh sb="177" eb="179">
      <t>キギョウ</t>
    </rPh>
    <rPh sb="179" eb="180">
      <t>サイ</t>
    </rPh>
    <rPh sb="180" eb="182">
      <t>ザンダカ</t>
    </rPh>
    <rPh sb="183" eb="185">
      <t>ゲンショウ</t>
    </rPh>
    <rPh sb="186" eb="188">
      <t>イット</t>
    </rPh>
    <rPh sb="193" eb="195">
      <t>リョウキン</t>
    </rPh>
    <rPh sb="195" eb="197">
      <t>カイシュウ</t>
    </rPh>
    <rPh sb="197" eb="198">
      <t>リツ</t>
    </rPh>
    <rPh sb="200" eb="202">
      <t>イッパン</t>
    </rPh>
    <rPh sb="202" eb="204">
      <t>カテイ</t>
    </rPh>
    <rPh sb="204" eb="205">
      <t>ム</t>
    </rPh>
    <rPh sb="206" eb="208">
      <t>リョウキン</t>
    </rPh>
    <rPh sb="209" eb="211">
      <t>ゲンショウ</t>
    </rPh>
    <rPh sb="211" eb="213">
      <t>ケイコウ</t>
    </rPh>
    <rPh sb="216" eb="218">
      <t>ホウジン</t>
    </rPh>
    <rPh sb="218" eb="219">
      <t>ム</t>
    </rPh>
    <rPh sb="220" eb="222">
      <t>リョウキン</t>
    </rPh>
    <rPh sb="223" eb="225">
      <t>コウチョウ</t>
    </rPh>
    <rPh sb="228" eb="230">
      <t>ルイジ</t>
    </rPh>
    <rPh sb="230" eb="232">
      <t>ダンタイ</t>
    </rPh>
    <rPh sb="232" eb="235">
      <t>ヘイキンチ</t>
    </rPh>
    <rPh sb="236" eb="238">
      <t>ヘイセイ</t>
    </rPh>
    <rPh sb="240" eb="242">
      <t>ネンド</t>
    </rPh>
    <rPh sb="242" eb="244">
      <t>ゼンコク</t>
    </rPh>
    <rPh sb="244" eb="246">
      <t>ヘイキン</t>
    </rPh>
    <rPh sb="247" eb="249">
      <t>ウワマワ</t>
    </rPh>
    <rPh sb="250" eb="252">
      <t>アンテイ</t>
    </rPh>
    <rPh sb="260" eb="262">
      <t>キュウスイ</t>
    </rPh>
    <rPh sb="262" eb="264">
      <t>ゲンカ</t>
    </rPh>
    <rPh sb="266" eb="268">
      <t>キュウスイ</t>
    </rPh>
    <rPh sb="274" eb="276">
      <t>セイゾウ</t>
    </rPh>
    <rPh sb="276" eb="277">
      <t>ヒ</t>
    </rPh>
    <rPh sb="279" eb="284">
      <t>ヒヨウタイコウカ</t>
    </rPh>
    <rPh sb="285" eb="286">
      <t>カンガ</t>
    </rPh>
    <rPh sb="288" eb="290">
      <t>キギョウ</t>
    </rPh>
    <rPh sb="290" eb="292">
      <t>ドリョク</t>
    </rPh>
    <rPh sb="299" eb="301">
      <t>ルイジ</t>
    </rPh>
    <rPh sb="301" eb="303">
      <t>ダンタイ</t>
    </rPh>
    <rPh sb="303" eb="306">
      <t>ヘイキンチ</t>
    </rPh>
    <rPh sb="307" eb="309">
      <t>ヘイセイ</t>
    </rPh>
    <rPh sb="311" eb="313">
      <t>ネンド</t>
    </rPh>
    <rPh sb="313" eb="315">
      <t>ゼンコク</t>
    </rPh>
    <rPh sb="315" eb="317">
      <t>ヘイキン</t>
    </rPh>
    <rPh sb="318" eb="320">
      <t>ウワマワ</t>
    </rPh>
    <rPh sb="322" eb="324">
      <t>リョウコウ</t>
    </rPh>
    <rPh sb="325" eb="327">
      <t>ジョウキョウ</t>
    </rPh>
    <rPh sb="332" eb="334">
      <t>シセツ</t>
    </rPh>
    <rPh sb="334" eb="336">
      <t>リヨウ</t>
    </rPh>
    <rPh sb="336" eb="337">
      <t>リツ</t>
    </rPh>
    <rPh sb="339" eb="341">
      <t>ルイジ</t>
    </rPh>
    <rPh sb="341" eb="343">
      <t>ダンタイ</t>
    </rPh>
    <rPh sb="343" eb="346">
      <t>ヘイキンチ</t>
    </rPh>
    <rPh sb="347" eb="349">
      <t>ヘイセイ</t>
    </rPh>
    <rPh sb="351" eb="353">
      <t>ネンド</t>
    </rPh>
    <rPh sb="353" eb="355">
      <t>ゼンコク</t>
    </rPh>
    <rPh sb="355" eb="357">
      <t>ヘイキン</t>
    </rPh>
    <rPh sb="358" eb="361">
      <t>ドウテイド</t>
    </rPh>
    <rPh sb="362" eb="363">
      <t>アタイ</t>
    </rPh>
    <rPh sb="367" eb="369">
      <t>シタマワ</t>
    </rPh>
    <rPh sb="374" eb="376">
      <t>シセツ</t>
    </rPh>
    <rPh sb="377" eb="380">
      <t>サイケントウ</t>
    </rPh>
    <rPh sb="381" eb="383">
      <t>ヒツヨウ</t>
    </rPh>
    <rPh sb="388" eb="389">
      <t>ユウ</t>
    </rPh>
    <rPh sb="389" eb="390">
      <t>シュウ</t>
    </rPh>
    <rPh sb="390" eb="391">
      <t>リツ</t>
    </rPh>
    <rPh sb="393" eb="395">
      <t>ルイジ</t>
    </rPh>
    <rPh sb="395" eb="397">
      <t>ダンタイ</t>
    </rPh>
    <rPh sb="397" eb="400">
      <t>ヘイキンチ</t>
    </rPh>
    <rPh sb="401" eb="403">
      <t>ヘイセイ</t>
    </rPh>
    <rPh sb="405" eb="407">
      <t>ネンド</t>
    </rPh>
    <rPh sb="407" eb="409">
      <t>ゼンコク</t>
    </rPh>
    <rPh sb="409" eb="411">
      <t>ヘイキン</t>
    </rPh>
    <rPh sb="412" eb="413">
      <t>タカ</t>
    </rPh>
    <rPh sb="414" eb="416">
      <t>スウチ</t>
    </rPh>
    <rPh sb="417" eb="419">
      <t>ウワマワ</t>
    </rPh>
    <rPh sb="424" eb="426">
      <t>コンゴ</t>
    </rPh>
    <rPh sb="427" eb="429">
      <t>イッソウ</t>
    </rPh>
    <rPh sb="430" eb="432">
      <t>スウチ</t>
    </rPh>
    <rPh sb="432" eb="434">
      <t>ジョウショウ</t>
    </rPh>
    <rPh sb="435" eb="437">
      <t>メザ</t>
    </rPh>
    <phoneticPr fontId="4"/>
  </si>
  <si>
    <r>
      <rPr>
        <sz val="11"/>
        <color theme="1"/>
        <rFont val="ＭＳ Ｐゴシック"/>
        <family val="3"/>
        <charset val="128"/>
      </rPr>
      <t>①</t>
    </r>
    <r>
      <rPr>
        <sz val="11"/>
        <color theme="1"/>
        <rFont val="ＭＳ ゴシック"/>
        <family val="3"/>
        <charset val="128"/>
      </rPr>
      <t xml:space="preserve">有形固定資産減価償却率
　類似団体平均値や平成29年度全国平均を下回っておりますが、施設の老朽化は横ばい傾向です。
</t>
    </r>
    <r>
      <rPr>
        <sz val="11"/>
        <color theme="1"/>
        <rFont val="ＭＳ Ｐゴシック"/>
        <family val="3"/>
        <charset val="128"/>
      </rPr>
      <t>②</t>
    </r>
    <r>
      <rPr>
        <sz val="11"/>
        <color theme="1"/>
        <rFont val="ＭＳ ゴシック"/>
        <family val="3"/>
        <charset val="128"/>
      </rPr>
      <t xml:space="preserve">管路経年化率
　当年度は昨年度に比べて若干の増加でしたが、引きつづき解消するように努力します。
</t>
    </r>
    <r>
      <rPr>
        <sz val="11"/>
        <color theme="1"/>
        <rFont val="ＭＳ Ｐゴシック"/>
        <family val="3"/>
        <charset val="128"/>
      </rPr>
      <t>③</t>
    </r>
    <r>
      <rPr>
        <sz val="11"/>
        <color theme="1"/>
        <rFont val="ＭＳ ゴシック"/>
        <family val="3"/>
        <charset val="128"/>
      </rPr>
      <t>管路更新率
　前年度までは、毎年多額の投資をしていたが、当年度は投資が低調であった。引き続き管路更新を進めてまいります。</t>
    </r>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ヘイセイ</t>
    </rPh>
    <rPh sb="26" eb="28">
      <t>ネンド</t>
    </rPh>
    <rPh sb="28" eb="30">
      <t>ゼンコク</t>
    </rPh>
    <rPh sb="30" eb="32">
      <t>ヘイキン</t>
    </rPh>
    <rPh sb="33" eb="35">
      <t>シタマワ</t>
    </rPh>
    <rPh sb="43" eb="45">
      <t>シセツ</t>
    </rPh>
    <rPh sb="46" eb="49">
      <t>ロウキュウカ</t>
    </rPh>
    <rPh sb="50" eb="51">
      <t>ヨコ</t>
    </rPh>
    <rPh sb="53" eb="55">
      <t>ケイコウ</t>
    </rPh>
    <rPh sb="60" eb="62">
      <t>カンロ</t>
    </rPh>
    <rPh sb="62" eb="64">
      <t>ケイネン</t>
    </rPh>
    <rPh sb="76" eb="77">
      <t>クラ</t>
    </rPh>
    <rPh sb="79" eb="81">
      <t>ジャッカン</t>
    </rPh>
    <rPh sb="82" eb="84">
      <t>ゾウカ</t>
    </rPh>
    <rPh sb="109" eb="111">
      <t>カンロ</t>
    </rPh>
    <rPh sb="111" eb="113">
      <t>コウシン</t>
    </rPh>
    <rPh sb="113" eb="114">
      <t>リツ</t>
    </rPh>
    <rPh sb="116" eb="119">
      <t>ゼンネンド</t>
    </rPh>
    <rPh sb="123" eb="125">
      <t>マイトシ</t>
    </rPh>
    <rPh sb="125" eb="127">
      <t>タガク</t>
    </rPh>
    <rPh sb="128" eb="130">
      <t>トウシ</t>
    </rPh>
    <rPh sb="137" eb="138">
      <t>トウ</t>
    </rPh>
    <rPh sb="138" eb="140">
      <t>ネンド</t>
    </rPh>
    <rPh sb="141" eb="143">
      <t>トウシ</t>
    </rPh>
    <rPh sb="144" eb="146">
      <t>テイチョウ</t>
    </rPh>
    <rPh sb="151" eb="152">
      <t>ヒ</t>
    </rPh>
    <rPh sb="153" eb="154">
      <t>ツヅ</t>
    </rPh>
    <rPh sb="155" eb="157">
      <t>カンロ</t>
    </rPh>
    <rPh sb="157" eb="159">
      <t>コウシン</t>
    </rPh>
    <rPh sb="160" eb="16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</si>
</sst>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3"/>
      <charset val="128"/>
    </font>
    <font>
      <sz val="10.3"/>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7" fillId="0" borderId="9" xfId="0" applyFont="1" applyBorder="1" applyAlignment="1" applyProtection="1">
      <alignment horizontal="left" vertical="top" wrapText="1" shrinkToFit="1"/>
      <protection locked="0"/>
    </xf>
    <xf numFmtId="0" fontId="17" fillId="0" borderId="0" xfId="0" applyFont="1" applyBorder="1" applyAlignment="1" applyProtection="1">
      <alignment horizontal="left" vertical="top" wrapText="1" shrinkToFit="1"/>
      <protection locked="0"/>
    </xf>
    <xf numFmtId="0" fontId="17" fillId="0" borderId="10" xfId="0" applyFont="1" applyBorder="1" applyAlignment="1" applyProtection="1">
      <alignment horizontal="left" vertical="top" wrapText="1" shrinkToFit="1"/>
      <protection locked="0"/>
    </xf>
    <xf numFmtId="0" fontId="17" fillId="0" borderId="11" xfId="0" applyFont="1" applyBorder="1" applyAlignment="1" applyProtection="1">
      <alignment horizontal="left" vertical="top" wrapText="1" shrinkToFit="1"/>
      <protection locked="0"/>
    </xf>
    <xf numFmtId="0" fontId="17" fillId="0" borderId="1" xfId="0" applyFont="1" applyBorder="1" applyAlignment="1" applyProtection="1">
      <alignment horizontal="left" vertical="top" wrapText="1" shrinkToFit="1"/>
      <protection locked="0"/>
    </xf>
    <xf numFmtId="0" fontId="17" fillId="0" borderId="12" xfId="0" applyFont="1" applyBorder="1" applyAlignment="1" applyProtection="1">
      <alignment horizontal="left" vertical="top" wrapText="1" shrinkToFi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1.57</c:v>
                </c:pt>
                <c:pt idx="1">
                  <c:v>2.16</c:v>
                </c:pt>
                <c:pt idx="2">
                  <c:v>1.53</c:v>
                </c:pt>
                <c:pt idx="3">
                  <c:v>1.66</c:v>
                </c:pt>
                <c:pt idx="4">
                  <c:v>0.1</c:v>
                </c:pt>
              </c:numCache>
            </c:numRef>
          </c:val>
          <c:extLst xmlns:c16r2="http://schemas.microsoft.com/office/drawing/2015/06/chart">
            <c:ext xmlns:c16="http://schemas.microsoft.com/office/drawing/2014/chart" uri="{C3380CC4-5D6E-409C-BE32-E72D297353CC}">
              <c16:uniqueId val="{00000000-0270-45E4-990B-D1ABA23369A9}"/>
            </c:ext>
          </c:extLst>
        </c:ser>
        <c:dLbls>
          <c:showLegendKey val="0"/>
          <c:showVal val="0"/>
          <c:showCatName val="0"/>
          <c:showSerName val="0"/>
          <c:showPercent val="0"/>
          <c:showBubbleSize val="0"/>
        </c:dLbls>
        <c:gapWidth val="150"/>
        <c:axId val="76875648"/>
        <c:axId val="7688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0270-45E4-990B-D1ABA23369A9}"/>
            </c:ext>
          </c:extLst>
        </c:ser>
        <c:dLbls>
          <c:showLegendKey val="0"/>
          <c:showVal val="0"/>
          <c:showCatName val="0"/>
          <c:showSerName val="0"/>
          <c:showPercent val="0"/>
          <c:showBubbleSize val="0"/>
        </c:dLbls>
        <c:marker val="1"/>
        <c:smooth val="0"/>
        <c:axId val="76875648"/>
        <c:axId val="76881920"/>
      </c:lineChart>
      <c:dateAx>
        <c:axId val="76875648"/>
        <c:scaling>
          <c:orientation val="minMax"/>
        </c:scaling>
        <c:delete val="1"/>
        <c:axPos val="b"/>
        <c:numFmt formatCode="ge" sourceLinked="1"/>
        <c:majorTickMark val="none"/>
        <c:minorTickMark val="none"/>
        <c:tickLblPos val="none"/>
        <c:crossAx val="76881920"/>
        <c:crosses val="autoZero"/>
        <c:auto val="1"/>
        <c:lblOffset val="100"/>
        <c:baseTimeUnit val="years"/>
      </c:dateAx>
      <c:valAx>
        <c:axId val="768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52.64</c:v>
                </c:pt>
                <c:pt idx="1">
                  <c:v>51.03</c:v>
                </c:pt>
                <c:pt idx="2">
                  <c:v>50.6</c:v>
                </c:pt>
                <c:pt idx="3">
                  <c:v>51.04</c:v>
                </c:pt>
                <c:pt idx="4">
                  <c:v>52.96</c:v>
                </c:pt>
              </c:numCache>
            </c:numRef>
          </c:val>
          <c:extLst xmlns:c16r2="http://schemas.microsoft.com/office/drawing/2015/06/chart">
            <c:ext xmlns:c16="http://schemas.microsoft.com/office/drawing/2014/chart" uri="{C3380CC4-5D6E-409C-BE32-E72D297353CC}">
              <c16:uniqueId val="{00000000-5DB8-4B63-A823-C0FF74F38C1C}"/>
            </c:ext>
          </c:extLst>
        </c:ser>
        <c:dLbls>
          <c:showLegendKey val="0"/>
          <c:showVal val="0"/>
          <c:showCatName val="0"/>
          <c:showSerName val="0"/>
          <c:showPercent val="0"/>
          <c:showBubbleSize val="0"/>
        </c:dLbls>
        <c:gapWidth val="150"/>
        <c:axId val="77506048"/>
        <c:axId val="7750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5DB8-4B63-A823-C0FF74F38C1C}"/>
            </c:ext>
          </c:extLst>
        </c:ser>
        <c:dLbls>
          <c:showLegendKey val="0"/>
          <c:showVal val="0"/>
          <c:showCatName val="0"/>
          <c:showSerName val="0"/>
          <c:showPercent val="0"/>
          <c:showBubbleSize val="0"/>
        </c:dLbls>
        <c:marker val="1"/>
        <c:smooth val="0"/>
        <c:axId val="77506048"/>
        <c:axId val="77507968"/>
      </c:lineChart>
      <c:dateAx>
        <c:axId val="77506048"/>
        <c:scaling>
          <c:orientation val="minMax"/>
        </c:scaling>
        <c:delete val="1"/>
        <c:axPos val="b"/>
        <c:numFmt formatCode="ge" sourceLinked="1"/>
        <c:majorTickMark val="none"/>
        <c:minorTickMark val="none"/>
        <c:tickLblPos val="none"/>
        <c:crossAx val="77507968"/>
        <c:crosses val="autoZero"/>
        <c:auto val="1"/>
        <c:lblOffset val="100"/>
        <c:baseTimeUnit val="years"/>
      </c:dateAx>
      <c:valAx>
        <c:axId val="775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93.76</c:v>
                </c:pt>
                <c:pt idx="1">
                  <c:v>95.55</c:v>
                </c:pt>
                <c:pt idx="2">
                  <c:v>94.93</c:v>
                </c:pt>
                <c:pt idx="3">
                  <c:v>95.23</c:v>
                </c:pt>
                <c:pt idx="4">
                  <c:v>93.38</c:v>
                </c:pt>
              </c:numCache>
            </c:numRef>
          </c:val>
          <c:extLst xmlns:c16r2="http://schemas.microsoft.com/office/drawing/2015/06/chart">
            <c:ext xmlns:c16="http://schemas.microsoft.com/office/drawing/2014/chart" uri="{C3380CC4-5D6E-409C-BE32-E72D297353CC}">
              <c16:uniqueId val="{00000000-CBB5-449F-BCB5-8DEC676D4227}"/>
            </c:ext>
          </c:extLst>
        </c:ser>
        <c:dLbls>
          <c:showLegendKey val="0"/>
          <c:showVal val="0"/>
          <c:showCatName val="0"/>
          <c:showSerName val="0"/>
          <c:showPercent val="0"/>
          <c:showBubbleSize val="0"/>
        </c:dLbls>
        <c:gapWidth val="150"/>
        <c:axId val="77559680"/>
        <c:axId val="7757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CBB5-449F-BCB5-8DEC676D4227}"/>
            </c:ext>
          </c:extLst>
        </c:ser>
        <c:dLbls>
          <c:showLegendKey val="0"/>
          <c:showVal val="0"/>
          <c:showCatName val="0"/>
          <c:showSerName val="0"/>
          <c:showPercent val="0"/>
          <c:showBubbleSize val="0"/>
        </c:dLbls>
        <c:marker val="1"/>
        <c:smooth val="0"/>
        <c:axId val="77559680"/>
        <c:axId val="77570048"/>
      </c:lineChart>
      <c:dateAx>
        <c:axId val="77559680"/>
        <c:scaling>
          <c:orientation val="minMax"/>
        </c:scaling>
        <c:delete val="1"/>
        <c:axPos val="b"/>
        <c:numFmt formatCode="ge" sourceLinked="1"/>
        <c:majorTickMark val="none"/>
        <c:minorTickMark val="none"/>
        <c:tickLblPos val="none"/>
        <c:crossAx val="77570048"/>
        <c:crosses val="autoZero"/>
        <c:auto val="1"/>
        <c:lblOffset val="100"/>
        <c:baseTimeUnit val="years"/>
      </c:dateAx>
      <c:valAx>
        <c:axId val="775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118.32</c:v>
                </c:pt>
                <c:pt idx="1">
                  <c:v>119.65</c:v>
                </c:pt>
                <c:pt idx="2">
                  <c:v>121.7</c:v>
                </c:pt>
                <c:pt idx="3">
                  <c:v>129.4</c:v>
                </c:pt>
                <c:pt idx="4">
                  <c:v>120.68</c:v>
                </c:pt>
              </c:numCache>
            </c:numRef>
          </c:val>
          <c:extLst xmlns:c16r2="http://schemas.microsoft.com/office/drawing/2015/06/chart">
            <c:ext xmlns:c16="http://schemas.microsoft.com/office/drawing/2014/chart" uri="{C3380CC4-5D6E-409C-BE32-E72D297353CC}">
              <c16:uniqueId val="{00000000-D7B9-4682-B655-53FE8BF017E6}"/>
            </c:ext>
          </c:extLst>
        </c:ser>
        <c:dLbls>
          <c:showLegendKey val="0"/>
          <c:showVal val="0"/>
          <c:showCatName val="0"/>
          <c:showSerName val="0"/>
          <c:showPercent val="0"/>
          <c:showBubbleSize val="0"/>
        </c:dLbls>
        <c:gapWidth val="150"/>
        <c:axId val="76921088"/>
        <c:axId val="7693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D7B9-4682-B655-53FE8BF017E6}"/>
            </c:ext>
          </c:extLst>
        </c:ser>
        <c:dLbls>
          <c:showLegendKey val="0"/>
          <c:showVal val="0"/>
          <c:showCatName val="0"/>
          <c:showSerName val="0"/>
          <c:showPercent val="0"/>
          <c:showBubbleSize val="0"/>
        </c:dLbls>
        <c:marker val="1"/>
        <c:smooth val="0"/>
        <c:axId val="76921088"/>
        <c:axId val="76935552"/>
      </c:lineChart>
      <c:dateAx>
        <c:axId val="76921088"/>
        <c:scaling>
          <c:orientation val="minMax"/>
        </c:scaling>
        <c:delete val="1"/>
        <c:axPos val="b"/>
        <c:numFmt formatCode="ge" sourceLinked="1"/>
        <c:majorTickMark val="none"/>
        <c:minorTickMark val="none"/>
        <c:tickLblPos val="none"/>
        <c:crossAx val="76935552"/>
        <c:crosses val="autoZero"/>
        <c:auto val="1"/>
        <c:lblOffset val="100"/>
        <c:baseTimeUnit val="years"/>
      </c:dateAx>
      <c:valAx>
        <c:axId val="76935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9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43.37</c:v>
                </c:pt>
                <c:pt idx="1">
                  <c:v>44.18</c:v>
                </c:pt>
                <c:pt idx="2">
                  <c:v>45.22</c:v>
                </c:pt>
                <c:pt idx="3">
                  <c:v>45.78</c:v>
                </c:pt>
                <c:pt idx="4">
                  <c:v>47.17</c:v>
                </c:pt>
              </c:numCache>
            </c:numRef>
          </c:val>
          <c:extLst xmlns:c16r2="http://schemas.microsoft.com/office/drawing/2015/06/chart">
            <c:ext xmlns:c16="http://schemas.microsoft.com/office/drawing/2014/chart" uri="{C3380CC4-5D6E-409C-BE32-E72D297353CC}">
              <c16:uniqueId val="{00000000-7C31-414F-BDBE-DE9B66BD73F1}"/>
            </c:ext>
          </c:extLst>
        </c:ser>
        <c:dLbls>
          <c:showLegendKey val="0"/>
          <c:showVal val="0"/>
          <c:showCatName val="0"/>
          <c:showSerName val="0"/>
          <c:showPercent val="0"/>
          <c:showBubbleSize val="0"/>
        </c:dLbls>
        <c:gapWidth val="150"/>
        <c:axId val="77093504"/>
        <c:axId val="7710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7C31-414F-BDBE-DE9B66BD73F1}"/>
            </c:ext>
          </c:extLst>
        </c:ser>
        <c:dLbls>
          <c:showLegendKey val="0"/>
          <c:showVal val="0"/>
          <c:showCatName val="0"/>
          <c:showSerName val="0"/>
          <c:showPercent val="0"/>
          <c:showBubbleSize val="0"/>
        </c:dLbls>
        <c:marker val="1"/>
        <c:smooth val="0"/>
        <c:axId val="77093504"/>
        <c:axId val="77103872"/>
      </c:lineChart>
      <c:dateAx>
        <c:axId val="77093504"/>
        <c:scaling>
          <c:orientation val="minMax"/>
        </c:scaling>
        <c:delete val="1"/>
        <c:axPos val="b"/>
        <c:numFmt formatCode="ge" sourceLinked="1"/>
        <c:majorTickMark val="none"/>
        <c:minorTickMark val="none"/>
        <c:tickLblPos val="none"/>
        <c:crossAx val="77103872"/>
        <c:crosses val="autoZero"/>
        <c:auto val="1"/>
        <c:lblOffset val="100"/>
        <c:baseTimeUnit val="years"/>
      </c:dateAx>
      <c:valAx>
        <c:axId val="7710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quot;-&quot;">
                  <c:v>0.22</c:v>
                </c:pt>
                <c:pt idx="1">
                  <c:v>0</c:v>
                </c:pt>
                <c:pt idx="2" formatCode="#,##0.00;&quot;△&quot;#,##0.00;&quot;-&quot;">
                  <c:v>0.2</c:v>
                </c:pt>
                <c:pt idx="3" formatCode="#,##0.00;&quot;△&quot;#,##0.00;&quot;-&quot;">
                  <c:v>1.63</c:v>
                </c:pt>
                <c:pt idx="4" formatCode="#,##0.00;&quot;△&quot;#,##0.00;&quot;-&quot;">
                  <c:v>1.65</c:v>
                </c:pt>
              </c:numCache>
            </c:numRef>
          </c:val>
          <c:extLst xmlns:c16r2="http://schemas.microsoft.com/office/drawing/2015/06/chart">
            <c:ext xmlns:c16="http://schemas.microsoft.com/office/drawing/2014/chart" uri="{C3380CC4-5D6E-409C-BE32-E72D297353CC}">
              <c16:uniqueId val="{00000000-82DE-4ADB-B425-BE4465A1596A}"/>
            </c:ext>
          </c:extLst>
        </c:ser>
        <c:dLbls>
          <c:showLegendKey val="0"/>
          <c:showVal val="0"/>
          <c:showCatName val="0"/>
          <c:showSerName val="0"/>
          <c:showPercent val="0"/>
          <c:showBubbleSize val="0"/>
        </c:dLbls>
        <c:gapWidth val="150"/>
        <c:axId val="77130752"/>
        <c:axId val="7721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82DE-4ADB-B425-BE4465A1596A}"/>
            </c:ext>
          </c:extLst>
        </c:ser>
        <c:dLbls>
          <c:showLegendKey val="0"/>
          <c:showVal val="0"/>
          <c:showCatName val="0"/>
          <c:showSerName val="0"/>
          <c:showPercent val="0"/>
          <c:showBubbleSize val="0"/>
        </c:dLbls>
        <c:marker val="1"/>
        <c:smooth val="0"/>
        <c:axId val="77130752"/>
        <c:axId val="77210752"/>
      </c:lineChart>
      <c:dateAx>
        <c:axId val="77130752"/>
        <c:scaling>
          <c:orientation val="minMax"/>
        </c:scaling>
        <c:delete val="1"/>
        <c:axPos val="b"/>
        <c:numFmt formatCode="ge" sourceLinked="1"/>
        <c:majorTickMark val="none"/>
        <c:minorTickMark val="none"/>
        <c:tickLblPos val="none"/>
        <c:crossAx val="77210752"/>
        <c:crosses val="autoZero"/>
        <c:auto val="1"/>
        <c:lblOffset val="100"/>
        <c:baseTimeUnit val="years"/>
      </c:dateAx>
      <c:valAx>
        <c:axId val="772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A34-4D11-927F-BBAF1BFFBE15}"/>
            </c:ext>
          </c:extLst>
        </c:ser>
        <c:dLbls>
          <c:showLegendKey val="0"/>
          <c:showVal val="0"/>
          <c:showCatName val="0"/>
          <c:showSerName val="0"/>
          <c:showPercent val="0"/>
          <c:showBubbleSize val="0"/>
        </c:dLbls>
        <c:gapWidth val="150"/>
        <c:axId val="77248000"/>
        <c:axId val="7724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1A34-4D11-927F-BBAF1BFFBE15}"/>
            </c:ext>
          </c:extLst>
        </c:ser>
        <c:dLbls>
          <c:showLegendKey val="0"/>
          <c:showVal val="0"/>
          <c:showCatName val="0"/>
          <c:showSerName val="0"/>
          <c:showPercent val="0"/>
          <c:showBubbleSize val="0"/>
        </c:dLbls>
        <c:marker val="1"/>
        <c:smooth val="0"/>
        <c:axId val="77248000"/>
        <c:axId val="77249920"/>
      </c:lineChart>
      <c:dateAx>
        <c:axId val="77248000"/>
        <c:scaling>
          <c:orientation val="minMax"/>
        </c:scaling>
        <c:delete val="1"/>
        <c:axPos val="b"/>
        <c:numFmt formatCode="ge" sourceLinked="1"/>
        <c:majorTickMark val="none"/>
        <c:minorTickMark val="none"/>
        <c:tickLblPos val="none"/>
        <c:crossAx val="77249920"/>
        <c:crosses val="autoZero"/>
        <c:auto val="1"/>
        <c:lblOffset val="100"/>
        <c:baseTimeUnit val="years"/>
      </c:dateAx>
      <c:valAx>
        <c:axId val="77249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2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732.02</c:v>
                </c:pt>
                <c:pt idx="1">
                  <c:v>576.55999999999995</c:v>
                </c:pt>
                <c:pt idx="2">
                  <c:v>773.53</c:v>
                </c:pt>
                <c:pt idx="3">
                  <c:v>393.68</c:v>
                </c:pt>
                <c:pt idx="4">
                  <c:v>701.97</c:v>
                </c:pt>
              </c:numCache>
            </c:numRef>
          </c:val>
          <c:extLst xmlns:c16r2="http://schemas.microsoft.com/office/drawing/2015/06/chart">
            <c:ext xmlns:c16="http://schemas.microsoft.com/office/drawing/2014/chart" uri="{C3380CC4-5D6E-409C-BE32-E72D297353CC}">
              <c16:uniqueId val="{00000000-101E-4376-A629-E9741F0F3D30}"/>
            </c:ext>
          </c:extLst>
        </c:ser>
        <c:dLbls>
          <c:showLegendKey val="0"/>
          <c:showVal val="0"/>
          <c:showCatName val="0"/>
          <c:showSerName val="0"/>
          <c:showPercent val="0"/>
          <c:showBubbleSize val="0"/>
        </c:dLbls>
        <c:gapWidth val="150"/>
        <c:axId val="77289728"/>
        <c:axId val="7730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101E-4376-A629-E9741F0F3D30}"/>
            </c:ext>
          </c:extLst>
        </c:ser>
        <c:dLbls>
          <c:showLegendKey val="0"/>
          <c:showVal val="0"/>
          <c:showCatName val="0"/>
          <c:showSerName val="0"/>
          <c:showPercent val="0"/>
          <c:showBubbleSize val="0"/>
        </c:dLbls>
        <c:marker val="1"/>
        <c:smooth val="0"/>
        <c:axId val="77289728"/>
        <c:axId val="77300096"/>
      </c:lineChart>
      <c:dateAx>
        <c:axId val="77289728"/>
        <c:scaling>
          <c:orientation val="minMax"/>
        </c:scaling>
        <c:delete val="1"/>
        <c:axPos val="b"/>
        <c:numFmt formatCode="ge" sourceLinked="1"/>
        <c:majorTickMark val="none"/>
        <c:minorTickMark val="none"/>
        <c:tickLblPos val="none"/>
        <c:crossAx val="77300096"/>
        <c:crosses val="autoZero"/>
        <c:auto val="1"/>
        <c:lblOffset val="100"/>
        <c:baseTimeUnit val="years"/>
      </c:dateAx>
      <c:valAx>
        <c:axId val="77300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2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68.19</c:v>
                </c:pt>
                <c:pt idx="1">
                  <c:v>63.42</c:v>
                </c:pt>
                <c:pt idx="2">
                  <c:v>58.05</c:v>
                </c:pt>
                <c:pt idx="3">
                  <c:v>50.53</c:v>
                </c:pt>
                <c:pt idx="4">
                  <c:v>42.95</c:v>
                </c:pt>
              </c:numCache>
            </c:numRef>
          </c:val>
          <c:extLst xmlns:c16r2="http://schemas.microsoft.com/office/drawing/2015/06/chart">
            <c:ext xmlns:c16="http://schemas.microsoft.com/office/drawing/2014/chart" uri="{C3380CC4-5D6E-409C-BE32-E72D297353CC}">
              <c16:uniqueId val="{00000000-0EDF-47A8-8797-78361E22ED3D}"/>
            </c:ext>
          </c:extLst>
        </c:ser>
        <c:dLbls>
          <c:showLegendKey val="0"/>
          <c:showVal val="0"/>
          <c:showCatName val="0"/>
          <c:showSerName val="0"/>
          <c:showPercent val="0"/>
          <c:showBubbleSize val="0"/>
        </c:dLbls>
        <c:gapWidth val="150"/>
        <c:axId val="77333632"/>
        <c:axId val="7733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0EDF-47A8-8797-78361E22ED3D}"/>
            </c:ext>
          </c:extLst>
        </c:ser>
        <c:dLbls>
          <c:showLegendKey val="0"/>
          <c:showVal val="0"/>
          <c:showCatName val="0"/>
          <c:showSerName val="0"/>
          <c:showPercent val="0"/>
          <c:showBubbleSize val="0"/>
        </c:dLbls>
        <c:marker val="1"/>
        <c:smooth val="0"/>
        <c:axId val="77333632"/>
        <c:axId val="77335552"/>
      </c:lineChart>
      <c:dateAx>
        <c:axId val="77333632"/>
        <c:scaling>
          <c:orientation val="minMax"/>
        </c:scaling>
        <c:delete val="1"/>
        <c:axPos val="b"/>
        <c:numFmt formatCode="ge" sourceLinked="1"/>
        <c:majorTickMark val="none"/>
        <c:minorTickMark val="none"/>
        <c:tickLblPos val="none"/>
        <c:crossAx val="77335552"/>
        <c:crosses val="autoZero"/>
        <c:auto val="1"/>
        <c:lblOffset val="100"/>
        <c:baseTimeUnit val="years"/>
      </c:dateAx>
      <c:valAx>
        <c:axId val="77335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3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109.07</c:v>
                </c:pt>
                <c:pt idx="1">
                  <c:v>114.19</c:v>
                </c:pt>
                <c:pt idx="2">
                  <c:v>117.97</c:v>
                </c:pt>
                <c:pt idx="3">
                  <c:v>126.27</c:v>
                </c:pt>
                <c:pt idx="4">
                  <c:v>115.62</c:v>
                </c:pt>
              </c:numCache>
            </c:numRef>
          </c:val>
          <c:extLst xmlns:c16r2="http://schemas.microsoft.com/office/drawing/2015/06/chart">
            <c:ext xmlns:c16="http://schemas.microsoft.com/office/drawing/2014/chart" uri="{C3380CC4-5D6E-409C-BE32-E72D297353CC}">
              <c16:uniqueId val="{00000000-8A7E-4443-BAB7-28883090566E}"/>
            </c:ext>
          </c:extLst>
        </c:ser>
        <c:dLbls>
          <c:showLegendKey val="0"/>
          <c:showVal val="0"/>
          <c:showCatName val="0"/>
          <c:showSerName val="0"/>
          <c:showPercent val="0"/>
          <c:showBubbleSize val="0"/>
        </c:dLbls>
        <c:gapWidth val="150"/>
        <c:axId val="77374976"/>
        <c:axId val="7737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8A7E-4443-BAB7-28883090566E}"/>
            </c:ext>
          </c:extLst>
        </c:ser>
        <c:dLbls>
          <c:showLegendKey val="0"/>
          <c:showVal val="0"/>
          <c:showCatName val="0"/>
          <c:showSerName val="0"/>
          <c:showPercent val="0"/>
          <c:showBubbleSize val="0"/>
        </c:dLbls>
        <c:marker val="1"/>
        <c:smooth val="0"/>
        <c:axId val="77374976"/>
        <c:axId val="77376896"/>
      </c:lineChart>
      <c:dateAx>
        <c:axId val="77374976"/>
        <c:scaling>
          <c:orientation val="minMax"/>
        </c:scaling>
        <c:delete val="1"/>
        <c:axPos val="b"/>
        <c:numFmt formatCode="ge" sourceLinked="1"/>
        <c:majorTickMark val="none"/>
        <c:minorTickMark val="none"/>
        <c:tickLblPos val="none"/>
        <c:crossAx val="77376896"/>
        <c:crosses val="autoZero"/>
        <c:auto val="1"/>
        <c:lblOffset val="100"/>
        <c:baseTimeUnit val="years"/>
      </c:dateAx>
      <c:valAx>
        <c:axId val="773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152.08000000000001</c:v>
                </c:pt>
                <c:pt idx="1">
                  <c:v>144.52000000000001</c:v>
                </c:pt>
                <c:pt idx="2">
                  <c:v>139.66</c:v>
                </c:pt>
                <c:pt idx="3">
                  <c:v>131.93</c:v>
                </c:pt>
                <c:pt idx="4">
                  <c:v>144.86000000000001</c:v>
                </c:pt>
              </c:numCache>
            </c:numRef>
          </c:val>
          <c:extLst xmlns:c16r2="http://schemas.microsoft.com/office/drawing/2015/06/chart">
            <c:ext xmlns:c16="http://schemas.microsoft.com/office/drawing/2014/chart" uri="{C3380CC4-5D6E-409C-BE32-E72D297353CC}">
              <c16:uniqueId val="{00000000-1BC7-4D61-9ACB-3E2BBA2A4194}"/>
            </c:ext>
          </c:extLst>
        </c:ser>
        <c:dLbls>
          <c:showLegendKey val="0"/>
          <c:showVal val="0"/>
          <c:showCatName val="0"/>
          <c:showSerName val="0"/>
          <c:showPercent val="0"/>
          <c:showBubbleSize val="0"/>
        </c:dLbls>
        <c:gapWidth val="150"/>
        <c:axId val="77468800"/>
        <c:axId val="7747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1BC7-4D61-9ACB-3E2BBA2A4194}"/>
            </c:ext>
          </c:extLst>
        </c:ser>
        <c:dLbls>
          <c:showLegendKey val="0"/>
          <c:showVal val="0"/>
          <c:showCatName val="0"/>
          <c:showSerName val="0"/>
          <c:showPercent val="0"/>
          <c:showBubbleSize val="0"/>
        </c:dLbls>
        <c:marker val="1"/>
        <c:smooth val="0"/>
        <c:axId val="77468800"/>
        <c:axId val="77470720"/>
      </c:lineChart>
      <c:dateAx>
        <c:axId val="77468800"/>
        <c:scaling>
          <c:orientation val="minMax"/>
        </c:scaling>
        <c:delete val="1"/>
        <c:axPos val="b"/>
        <c:numFmt formatCode="ge" sourceLinked="1"/>
        <c:majorTickMark val="none"/>
        <c:minorTickMark val="none"/>
        <c:tickLblPos val="none"/>
        <c:crossAx val="77470720"/>
        <c:crosses val="autoZero"/>
        <c:auto val="1"/>
        <c:lblOffset val="100"/>
        <c:baseTimeUnit val="years"/>
      </c:dateAx>
      <c:valAx>
        <c:axId val="774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嵐山町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17944</v>
      </c>
      <c r="AM8" s="59"/>
      <c r="AN8" s="59"/>
      <c r="AO8" s="59"/>
      <c r="AP8" s="59"/>
      <c r="AQ8" s="59"/>
      <c r="AR8" s="59"/>
      <c r="AS8" s="59"/>
      <c r="AT8" s="50">
        <f>データ!$S$6</f>
        <v>29.92</v>
      </c>
      <c r="AU8" s="51"/>
      <c r="AV8" s="51"/>
      <c r="AW8" s="51"/>
      <c r="AX8" s="51"/>
      <c r="AY8" s="51"/>
      <c r="AZ8" s="51"/>
      <c r="BA8" s="51"/>
      <c r="BB8" s="52">
        <f>データ!$T$6</f>
        <v>599.73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86.12</v>
      </c>
      <c r="J10" s="51"/>
      <c r="K10" s="51"/>
      <c r="L10" s="51"/>
      <c r="M10" s="51"/>
      <c r="N10" s="51"/>
      <c r="O10" s="62"/>
      <c r="P10" s="52">
        <f>データ!$P$6</f>
        <v>99.86</v>
      </c>
      <c r="Q10" s="52"/>
      <c r="R10" s="52"/>
      <c r="S10" s="52"/>
      <c r="T10" s="52"/>
      <c r="U10" s="52"/>
      <c r="V10" s="52"/>
      <c r="W10" s="59">
        <f>データ!$Q$6</f>
        <v>1863</v>
      </c>
      <c r="X10" s="59"/>
      <c r="Y10" s="59"/>
      <c r="Z10" s="59"/>
      <c r="AA10" s="59"/>
      <c r="AB10" s="59"/>
      <c r="AC10" s="59"/>
      <c r="AD10" s="2"/>
      <c r="AE10" s="2"/>
      <c r="AF10" s="2"/>
      <c r="AG10" s="2"/>
      <c r="AH10" s="4"/>
      <c r="AI10" s="4"/>
      <c r="AJ10" s="4"/>
      <c r="AK10" s="4"/>
      <c r="AL10" s="59">
        <f>データ!$U$6</f>
        <v>17939</v>
      </c>
      <c r="AM10" s="59"/>
      <c r="AN10" s="59"/>
      <c r="AO10" s="59"/>
      <c r="AP10" s="59"/>
      <c r="AQ10" s="59"/>
      <c r="AR10" s="59"/>
      <c r="AS10" s="59"/>
      <c r="AT10" s="50">
        <f>データ!$V$6</f>
        <v>29.85</v>
      </c>
      <c r="AU10" s="51"/>
      <c r="AV10" s="51"/>
      <c r="AW10" s="51"/>
      <c r="AX10" s="51"/>
      <c r="AY10" s="51"/>
      <c r="AZ10" s="51"/>
      <c r="BA10" s="51"/>
      <c r="BB10" s="52">
        <f>データ!$W$6</f>
        <v>600.97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117</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cVBdk/hWoAqdeH811eCS5ROS8fF/Aeoy3/kKV5ndjZG+xSQFVtL3jXB+VkPtzlZM7Q4tsQrMf7gVKqxZA+RzZQ==" saltValue="/BwEuri/a/pBlPI9f2Xk9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113425</v>
      </c>
      <c r="D6" s="33">
        <f t="shared" si="3"/>
        <v>46</v>
      </c>
      <c r="E6" s="33">
        <f t="shared" si="3"/>
        <v>1</v>
      </c>
      <c r="F6" s="33">
        <f t="shared" si="3"/>
        <v>0</v>
      </c>
      <c r="G6" s="33">
        <f t="shared" si="3"/>
        <v>1</v>
      </c>
      <c r="H6" s="33" t="str">
        <f t="shared" si="3"/>
        <v>埼玉県　嵐山町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86.12</v>
      </c>
      <c r="P6" s="34">
        <f t="shared" si="3"/>
        <v>99.86</v>
      </c>
      <c r="Q6" s="34">
        <f t="shared" si="3"/>
        <v>1863</v>
      </c>
      <c r="R6" s="34">
        <f t="shared" si="3"/>
        <v>17944</v>
      </c>
      <c r="S6" s="34">
        <f t="shared" si="3"/>
        <v>29.92</v>
      </c>
      <c r="T6" s="34">
        <f t="shared" si="3"/>
        <v>599.73</v>
      </c>
      <c r="U6" s="34">
        <f t="shared" si="3"/>
        <v>17939</v>
      </c>
      <c r="V6" s="34">
        <f t="shared" si="3"/>
        <v>29.85</v>
      </c>
      <c r="W6" s="34">
        <f t="shared" si="3"/>
        <v>600.97</v>
      </c>
      <c r="X6" s="35">
        <f>IF(X7="",NA(),X7)</f>
        <v>118.32</v>
      </c>
      <c r="Y6" s="35">
        <f t="shared" ref="Y6:AG6" si="4">IF(Y7="",NA(),Y7)</f>
        <v>119.65</v>
      </c>
      <c r="Z6" s="35">
        <f t="shared" si="4"/>
        <v>121.7</v>
      </c>
      <c r="AA6" s="35">
        <f t="shared" si="4"/>
        <v>129.4</v>
      </c>
      <c r="AB6" s="35">
        <f t="shared" si="4"/>
        <v>120.68</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732.02</v>
      </c>
      <c r="AU6" s="35">
        <f t="shared" ref="AU6:BC6" si="6">IF(AU7="",NA(),AU7)</f>
        <v>576.55999999999995</v>
      </c>
      <c r="AV6" s="35">
        <f t="shared" si="6"/>
        <v>773.53</v>
      </c>
      <c r="AW6" s="35">
        <f t="shared" si="6"/>
        <v>393.68</v>
      </c>
      <c r="AX6" s="35">
        <f t="shared" si="6"/>
        <v>701.97</v>
      </c>
      <c r="AY6" s="35">
        <f t="shared" si="6"/>
        <v>963.24</v>
      </c>
      <c r="AZ6" s="35">
        <f t="shared" si="6"/>
        <v>381.53</v>
      </c>
      <c r="BA6" s="35">
        <f t="shared" si="6"/>
        <v>391.54</v>
      </c>
      <c r="BB6" s="35">
        <f t="shared" si="6"/>
        <v>384.34</v>
      </c>
      <c r="BC6" s="35">
        <f t="shared" si="6"/>
        <v>359.47</v>
      </c>
      <c r="BD6" s="34" t="str">
        <f>IF(BD7="","",IF(BD7="-","【-】","【"&amp;SUBSTITUTE(TEXT(BD7,"#,##0.00"),"-","△")&amp;"】"))</f>
        <v>【264.34】</v>
      </c>
      <c r="BE6" s="35">
        <f>IF(BE7="",NA(),BE7)</f>
        <v>68.19</v>
      </c>
      <c r="BF6" s="35">
        <f t="shared" ref="BF6:BN6" si="7">IF(BF7="",NA(),BF7)</f>
        <v>63.42</v>
      </c>
      <c r="BG6" s="35">
        <f t="shared" si="7"/>
        <v>58.05</v>
      </c>
      <c r="BH6" s="35">
        <f t="shared" si="7"/>
        <v>50.53</v>
      </c>
      <c r="BI6" s="35">
        <f t="shared" si="7"/>
        <v>42.95</v>
      </c>
      <c r="BJ6" s="35">
        <f t="shared" si="7"/>
        <v>400.38</v>
      </c>
      <c r="BK6" s="35">
        <f t="shared" si="7"/>
        <v>393.27</v>
      </c>
      <c r="BL6" s="35">
        <f t="shared" si="7"/>
        <v>386.97</v>
      </c>
      <c r="BM6" s="35">
        <f t="shared" si="7"/>
        <v>380.58</v>
      </c>
      <c r="BN6" s="35">
        <f t="shared" si="7"/>
        <v>401.79</v>
      </c>
      <c r="BO6" s="34" t="str">
        <f>IF(BO7="","",IF(BO7="-","【-】","【"&amp;SUBSTITUTE(TEXT(BO7,"#,##0.00"),"-","△")&amp;"】"))</f>
        <v>【274.27】</v>
      </c>
      <c r="BP6" s="35">
        <f>IF(BP7="",NA(),BP7)</f>
        <v>109.07</v>
      </c>
      <c r="BQ6" s="35">
        <f t="shared" ref="BQ6:BY6" si="8">IF(BQ7="",NA(),BQ7)</f>
        <v>114.19</v>
      </c>
      <c r="BR6" s="35">
        <f t="shared" si="8"/>
        <v>117.97</v>
      </c>
      <c r="BS6" s="35">
        <f t="shared" si="8"/>
        <v>126.27</v>
      </c>
      <c r="BT6" s="35">
        <f t="shared" si="8"/>
        <v>115.62</v>
      </c>
      <c r="BU6" s="35">
        <f t="shared" si="8"/>
        <v>96.56</v>
      </c>
      <c r="BV6" s="35">
        <f t="shared" si="8"/>
        <v>100.47</v>
      </c>
      <c r="BW6" s="35">
        <f t="shared" si="8"/>
        <v>101.72</v>
      </c>
      <c r="BX6" s="35">
        <f t="shared" si="8"/>
        <v>102.38</v>
      </c>
      <c r="BY6" s="35">
        <f t="shared" si="8"/>
        <v>100.12</v>
      </c>
      <c r="BZ6" s="34" t="str">
        <f>IF(BZ7="","",IF(BZ7="-","【-】","【"&amp;SUBSTITUTE(TEXT(BZ7,"#,##0.00"),"-","△")&amp;"】"))</f>
        <v>【104.36】</v>
      </c>
      <c r="CA6" s="35">
        <f>IF(CA7="",NA(),CA7)</f>
        <v>152.08000000000001</v>
      </c>
      <c r="CB6" s="35">
        <f t="shared" ref="CB6:CJ6" si="9">IF(CB7="",NA(),CB7)</f>
        <v>144.52000000000001</v>
      </c>
      <c r="CC6" s="35">
        <f t="shared" si="9"/>
        <v>139.66</v>
      </c>
      <c r="CD6" s="35">
        <f t="shared" si="9"/>
        <v>131.93</v>
      </c>
      <c r="CE6" s="35">
        <f t="shared" si="9"/>
        <v>144.86000000000001</v>
      </c>
      <c r="CF6" s="35">
        <f t="shared" si="9"/>
        <v>177.14</v>
      </c>
      <c r="CG6" s="35">
        <f t="shared" si="9"/>
        <v>169.82</v>
      </c>
      <c r="CH6" s="35">
        <f t="shared" si="9"/>
        <v>168.2</v>
      </c>
      <c r="CI6" s="35">
        <f t="shared" si="9"/>
        <v>168.67</v>
      </c>
      <c r="CJ6" s="35">
        <f t="shared" si="9"/>
        <v>174.97</v>
      </c>
      <c r="CK6" s="34" t="str">
        <f>IF(CK7="","",IF(CK7="-","【-】","【"&amp;SUBSTITUTE(TEXT(CK7,"#,##0.00"),"-","△")&amp;"】"))</f>
        <v>【165.71】</v>
      </c>
      <c r="CL6" s="35">
        <f>IF(CL7="",NA(),CL7)</f>
        <v>52.64</v>
      </c>
      <c r="CM6" s="35">
        <f t="shared" ref="CM6:CU6" si="10">IF(CM7="",NA(),CM7)</f>
        <v>51.03</v>
      </c>
      <c r="CN6" s="35">
        <f t="shared" si="10"/>
        <v>50.6</v>
      </c>
      <c r="CO6" s="35">
        <f t="shared" si="10"/>
        <v>51.04</v>
      </c>
      <c r="CP6" s="35">
        <f t="shared" si="10"/>
        <v>52.96</v>
      </c>
      <c r="CQ6" s="35">
        <f t="shared" si="10"/>
        <v>55.64</v>
      </c>
      <c r="CR6" s="35">
        <f t="shared" si="10"/>
        <v>55.13</v>
      </c>
      <c r="CS6" s="35">
        <f t="shared" si="10"/>
        <v>54.77</v>
      </c>
      <c r="CT6" s="35">
        <f t="shared" si="10"/>
        <v>54.92</v>
      </c>
      <c r="CU6" s="35">
        <f t="shared" si="10"/>
        <v>55.63</v>
      </c>
      <c r="CV6" s="34" t="str">
        <f>IF(CV7="","",IF(CV7="-","【-】","【"&amp;SUBSTITUTE(TEXT(CV7,"#,##0.00"),"-","△")&amp;"】"))</f>
        <v>【60.41】</v>
      </c>
      <c r="CW6" s="35">
        <f>IF(CW7="",NA(),CW7)</f>
        <v>93.76</v>
      </c>
      <c r="CX6" s="35">
        <f t="shared" ref="CX6:DF6" si="11">IF(CX7="",NA(),CX7)</f>
        <v>95.55</v>
      </c>
      <c r="CY6" s="35">
        <f t="shared" si="11"/>
        <v>94.93</v>
      </c>
      <c r="CZ6" s="35">
        <f t="shared" si="11"/>
        <v>95.23</v>
      </c>
      <c r="DA6" s="35">
        <f t="shared" si="11"/>
        <v>93.38</v>
      </c>
      <c r="DB6" s="35">
        <f t="shared" si="11"/>
        <v>83.09</v>
      </c>
      <c r="DC6" s="35">
        <f t="shared" si="11"/>
        <v>83</v>
      </c>
      <c r="DD6" s="35">
        <f t="shared" si="11"/>
        <v>82.89</v>
      </c>
      <c r="DE6" s="35">
        <f t="shared" si="11"/>
        <v>82.66</v>
      </c>
      <c r="DF6" s="35">
        <f t="shared" si="11"/>
        <v>82.04</v>
      </c>
      <c r="DG6" s="34" t="str">
        <f>IF(DG7="","",IF(DG7="-","【-】","【"&amp;SUBSTITUTE(TEXT(DG7,"#,##0.00"),"-","△")&amp;"】"))</f>
        <v>【89.93】</v>
      </c>
      <c r="DH6" s="35">
        <f>IF(DH7="",NA(),DH7)</f>
        <v>43.37</v>
      </c>
      <c r="DI6" s="35">
        <f t="shared" ref="DI6:DQ6" si="12">IF(DI7="",NA(),DI7)</f>
        <v>44.18</v>
      </c>
      <c r="DJ6" s="35">
        <f t="shared" si="12"/>
        <v>45.22</v>
      </c>
      <c r="DK6" s="35">
        <f t="shared" si="12"/>
        <v>45.78</v>
      </c>
      <c r="DL6" s="35">
        <f t="shared" si="12"/>
        <v>47.17</v>
      </c>
      <c r="DM6" s="35">
        <f t="shared" si="12"/>
        <v>39.06</v>
      </c>
      <c r="DN6" s="35">
        <f t="shared" si="12"/>
        <v>46.66</v>
      </c>
      <c r="DO6" s="35">
        <f t="shared" si="12"/>
        <v>47.46</v>
      </c>
      <c r="DP6" s="35">
        <f t="shared" si="12"/>
        <v>48.49</v>
      </c>
      <c r="DQ6" s="35">
        <f t="shared" si="12"/>
        <v>48.05</v>
      </c>
      <c r="DR6" s="34" t="str">
        <f>IF(DR7="","",IF(DR7="-","【-】","【"&amp;SUBSTITUTE(TEXT(DR7,"#,##0.00"),"-","△")&amp;"】"))</f>
        <v>【48.12】</v>
      </c>
      <c r="DS6" s="35">
        <f>IF(DS7="",NA(),DS7)</f>
        <v>0.22</v>
      </c>
      <c r="DT6" s="34">
        <f t="shared" ref="DT6:EB6" si="13">IF(DT7="",NA(),DT7)</f>
        <v>0</v>
      </c>
      <c r="DU6" s="35">
        <f t="shared" si="13"/>
        <v>0.2</v>
      </c>
      <c r="DV6" s="35">
        <f t="shared" si="13"/>
        <v>1.63</v>
      </c>
      <c r="DW6" s="35">
        <f t="shared" si="13"/>
        <v>1.65</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1.57</v>
      </c>
      <c r="EE6" s="35">
        <f t="shared" ref="EE6:EM6" si="14">IF(EE7="",NA(),EE7)</f>
        <v>2.16</v>
      </c>
      <c r="EF6" s="35">
        <f t="shared" si="14"/>
        <v>1.53</v>
      </c>
      <c r="EG6" s="35">
        <f t="shared" si="14"/>
        <v>1.66</v>
      </c>
      <c r="EH6" s="35">
        <f t="shared" si="14"/>
        <v>0.1</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113425</v>
      </c>
      <c r="D7" s="37">
        <v>46</v>
      </c>
      <c r="E7" s="37">
        <v>1</v>
      </c>
      <c r="F7" s="37">
        <v>0</v>
      </c>
      <c r="G7" s="37">
        <v>1</v>
      </c>
      <c r="H7" s="37" t="s">
        <v>105</v>
      </c>
      <c r="I7" s="37" t="s">
        <v>106</v>
      </c>
      <c r="J7" s="37" t="s">
        <v>107</v>
      </c>
      <c r="K7" s="37" t="s">
        <v>108</v>
      </c>
      <c r="L7" s="37" t="s">
        <v>109</v>
      </c>
      <c r="M7" s="37" t="s">
        <v>110</v>
      </c>
      <c r="N7" s="38" t="s">
        <v>111</v>
      </c>
      <c r="O7" s="38">
        <v>86.12</v>
      </c>
      <c r="P7" s="38">
        <v>99.86</v>
      </c>
      <c r="Q7" s="38">
        <v>1863</v>
      </c>
      <c r="R7" s="38">
        <v>17944</v>
      </c>
      <c r="S7" s="38">
        <v>29.92</v>
      </c>
      <c r="T7" s="38">
        <v>599.73</v>
      </c>
      <c r="U7" s="38">
        <v>17939</v>
      </c>
      <c r="V7" s="38">
        <v>29.85</v>
      </c>
      <c r="W7" s="38">
        <v>600.97</v>
      </c>
      <c r="X7" s="38">
        <v>118.32</v>
      </c>
      <c r="Y7" s="38">
        <v>119.65</v>
      </c>
      <c r="Z7" s="38">
        <v>121.7</v>
      </c>
      <c r="AA7" s="38">
        <v>129.4</v>
      </c>
      <c r="AB7" s="38">
        <v>120.68</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732.02</v>
      </c>
      <c r="AU7" s="38">
        <v>576.55999999999995</v>
      </c>
      <c r="AV7" s="38">
        <v>773.53</v>
      </c>
      <c r="AW7" s="38">
        <v>393.68</v>
      </c>
      <c r="AX7" s="38">
        <v>701.97</v>
      </c>
      <c r="AY7" s="38">
        <v>963.24</v>
      </c>
      <c r="AZ7" s="38">
        <v>381.53</v>
      </c>
      <c r="BA7" s="38">
        <v>391.54</v>
      </c>
      <c r="BB7" s="38">
        <v>384.34</v>
      </c>
      <c r="BC7" s="38">
        <v>359.47</v>
      </c>
      <c r="BD7" s="38">
        <v>264.33999999999997</v>
      </c>
      <c r="BE7" s="38">
        <v>68.19</v>
      </c>
      <c r="BF7" s="38">
        <v>63.42</v>
      </c>
      <c r="BG7" s="38">
        <v>58.05</v>
      </c>
      <c r="BH7" s="38">
        <v>50.53</v>
      </c>
      <c r="BI7" s="38">
        <v>42.95</v>
      </c>
      <c r="BJ7" s="38">
        <v>400.38</v>
      </c>
      <c r="BK7" s="38">
        <v>393.27</v>
      </c>
      <c r="BL7" s="38">
        <v>386.97</v>
      </c>
      <c r="BM7" s="38">
        <v>380.58</v>
      </c>
      <c r="BN7" s="38">
        <v>401.79</v>
      </c>
      <c r="BO7" s="38">
        <v>274.27</v>
      </c>
      <c r="BP7" s="38">
        <v>109.07</v>
      </c>
      <c r="BQ7" s="38">
        <v>114.19</v>
      </c>
      <c r="BR7" s="38">
        <v>117.97</v>
      </c>
      <c r="BS7" s="38">
        <v>126.27</v>
      </c>
      <c r="BT7" s="38">
        <v>115.62</v>
      </c>
      <c r="BU7" s="38">
        <v>96.56</v>
      </c>
      <c r="BV7" s="38">
        <v>100.47</v>
      </c>
      <c r="BW7" s="38">
        <v>101.72</v>
      </c>
      <c r="BX7" s="38">
        <v>102.38</v>
      </c>
      <c r="BY7" s="38">
        <v>100.12</v>
      </c>
      <c r="BZ7" s="38">
        <v>104.36</v>
      </c>
      <c r="CA7" s="38">
        <v>152.08000000000001</v>
      </c>
      <c r="CB7" s="38">
        <v>144.52000000000001</v>
      </c>
      <c r="CC7" s="38">
        <v>139.66</v>
      </c>
      <c r="CD7" s="38">
        <v>131.93</v>
      </c>
      <c r="CE7" s="38">
        <v>144.86000000000001</v>
      </c>
      <c r="CF7" s="38">
        <v>177.14</v>
      </c>
      <c r="CG7" s="38">
        <v>169.82</v>
      </c>
      <c r="CH7" s="38">
        <v>168.2</v>
      </c>
      <c r="CI7" s="38">
        <v>168.67</v>
      </c>
      <c r="CJ7" s="38">
        <v>174.97</v>
      </c>
      <c r="CK7" s="38">
        <v>165.71</v>
      </c>
      <c r="CL7" s="38">
        <v>52.64</v>
      </c>
      <c r="CM7" s="38">
        <v>51.03</v>
      </c>
      <c r="CN7" s="38">
        <v>50.6</v>
      </c>
      <c r="CO7" s="38">
        <v>51.04</v>
      </c>
      <c r="CP7" s="38">
        <v>52.96</v>
      </c>
      <c r="CQ7" s="38">
        <v>55.64</v>
      </c>
      <c r="CR7" s="38">
        <v>55.13</v>
      </c>
      <c r="CS7" s="38">
        <v>54.77</v>
      </c>
      <c r="CT7" s="38">
        <v>54.92</v>
      </c>
      <c r="CU7" s="38">
        <v>55.63</v>
      </c>
      <c r="CV7" s="38">
        <v>60.41</v>
      </c>
      <c r="CW7" s="38">
        <v>93.76</v>
      </c>
      <c r="CX7" s="38">
        <v>95.55</v>
      </c>
      <c r="CY7" s="38">
        <v>94.93</v>
      </c>
      <c r="CZ7" s="38">
        <v>95.23</v>
      </c>
      <c r="DA7" s="38">
        <v>93.38</v>
      </c>
      <c r="DB7" s="38">
        <v>83.09</v>
      </c>
      <c r="DC7" s="38">
        <v>83</v>
      </c>
      <c r="DD7" s="38">
        <v>82.89</v>
      </c>
      <c r="DE7" s="38">
        <v>82.66</v>
      </c>
      <c r="DF7" s="38">
        <v>82.04</v>
      </c>
      <c r="DG7" s="38">
        <v>89.93</v>
      </c>
      <c r="DH7" s="38">
        <v>43.37</v>
      </c>
      <c r="DI7" s="38">
        <v>44.18</v>
      </c>
      <c r="DJ7" s="38">
        <v>45.22</v>
      </c>
      <c r="DK7" s="38">
        <v>45.78</v>
      </c>
      <c r="DL7" s="38">
        <v>47.17</v>
      </c>
      <c r="DM7" s="38">
        <v>39.06</v>
      </c>
      <c r="DN7" s="38">
        <v>46.66</v>
      </c>
      <c r="DO7" s="38">
        <v>47.46</v>
      </c>
      <c r="DP7" s="38">
        <v>48.49</v>
      </c>
      <c r="DQ7" s="38">
        <v>48.05</v>
      </c>
      <c r="DR7" s="38">
        <v>48.12</v>
      </c>
      <c r="DS7" s="38">
        <v>0.22</v>
      </c>
      <c r="DT7" s="38">
        <v>0</v>
      </c>
      <c r="DU7" s="38">
        <v>0.2</v>
      </c>
      <c r="DV7" s="38">
        <v>1.63</v>
      </c>
      <c r="DW7" s="38">
        <v>1.65</v>
      </c>
      <c r="DX7" s="38">
        <v>8.8699999999999992</v>
      </c>
      <c r="DY7" s="38">
        <v>9.85</v>
      </c>
      <c r="DZ7" s="38">
        <v>9.7100000000000009</v>
      </c>
      <c r="EA7" s="38">
        <v>12.79</v>
      </c>
      <c r="EB7" s="38">
        <v>13.39</v>
      </c>
      <c r="EC7" s="38">
        <v>15.89</v>
      </c>
      <c r="ED7" s="38">
        <v>1.57</v>
      </c>
      <c r="EE7" s="38">
        <v>2.16</v>
      </c>
      <c r="EF7" s="38">
        <v>1.53</v>
      </c>
      <c r="EG7" s="38">
        <v>1.66</v>
      </c>
      <c r="EH7" s="38">
        <v>0.1</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嵐山町役場</cp:lastModifiedBy>
  <cp:lastPrinted>2019-01-16T09:30:01Z</cp:lastPrinted>
  <dcterms:created xsi:type="dcterms:W3CDTF">2018-12-03T08:29:04Z</dcterms:created>
  <dcterms:modified xsi:type="dcterms:W3CDTF">2019-01-16T09:37:09Z</dcterms:modified>
</cp:coreProperties>
</file>