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150.130\Public2\情報系　専用フォルダー\51_上下水道課\03_下水道\H29～ 下水道\平成30年度\06 地方公営企業関係\02 地方公営企業に係る経営比較分析表関係\H31.1.16 県市町村課 公営企業に係る経営比較分析表(平成29年度決算)の分析等について(依頼)\H31.1.28　回答\"/>
    </mc:Choice>
  </mc:AlternateContent>
  <workbookProtection workbookAlgorithmName="SHA-512" workbookHashValue="a00ZfUt63qDNqxGl67Zw0pKALmCr2ykRmqAom7Fu9ndrFUPTWmHJieO+gsxAxZg2x0NkkXrf9dmTlmW8XkLfpg==" workbookSaltValue="B7pQ+0+3hSzSNGyEFm3e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<sst xmlns="http://schemas.openxmlformats.org/spreadsheetml/2006/main" count="245" uniqueCount="125">
  <si>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</si>
  <si>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</si>
  <si>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</si>
  <si>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</si>
  <si>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</si>
  <si>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</si>
  <si>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</si>
  <si>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</si>
  <si>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</si>
  <si>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</si>
  <si>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</si>
  <si>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</si>
  <si>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</si>
  <si>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</si>
  <si>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</si>
  <si>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</si>
  <si>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</si>
  <si>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</si>
  <si>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</si>
  <si>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</si>
  <si>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</si>
  <si>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</si>
  <si>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</si>
  <si>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</si>
  <si>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</si>
  <si>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</si>
  <si>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</si>
  <si>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</si>
  <si>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</si>
  <si>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</si>
  <si>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</si>
  <si>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</si>
  <si>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</si>
  <si>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</si>
  <si>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</si>
  <si>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</si>
  <si>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</si>
  <si>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</si>
  <si>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</si>
  <si>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</si>
  <si>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</si>
  <si>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</si>
  <si>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</si>
  <si>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</si>
  <si>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</si>
  <si>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</si>
  <si>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</si>
  <si>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</si>
  <si>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</si>
  <si>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</si>
  <si>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</si>
  <si>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</si>
  <si>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</si>
  <si>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</si>
  <si>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</si>
  <si>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</si>
  <si>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</si>
  <si>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</si>
  <si>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</si>
  <si>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</si>
  <si>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</si>
  <si>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</si>
  <si>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</si>
  <si>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</si>
  <si>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</si>
  <si>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</si>
  <si>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</si>
  <si>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</si>
  <si>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</si>
  <si>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</si>
  <si>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</si>
  <si>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</si>
  <si>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</si>
  <si>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</si>
  <si>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</si>
  <si>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</si>
  <si>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</si>
  <si>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</si>
  <si>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</si>
  <si>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</si>
  <si>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</si>
  <si>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</si>
  <si>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</si>
  <si>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</si>
  <si>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</si>
  <si>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</si>
  <si>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</si>
  <si>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</si>
  <si>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</si>
  <si>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</si>
  <si>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</si>
  <si>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</si>
  <si>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</si>
  <si>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</si>
  <si>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</si>
  <si>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</si>
  <si>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</si>
  <si>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</si>
  <si>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</si>
  <si>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</si>
  <si>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</si>
  <si>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</si>
  <si>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</si>
  <si>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</si>
  <si>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</si>
  <si>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</si>
  <si>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</si>
  <si>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</si>
  <si>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</si>
  <si>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</si>
  <si>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</si>
  <si>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</si>
  <si>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</si>
  <si>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</si>
  <si>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</si>
  <si>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</si>
  <si>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</si>
  <si>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</si>
  <si>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</si>
  <si>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</si>
  <si>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</si>
  <si>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</si>
  <si>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公共下水道の整備はほぼ完了している為、現在、経営・資産等の状況を的確に把握し、経営基盤の計画的な強化と財政マネジメントの向上に取り組む必要から公営企業会計の導入作業が進行中である。　　当該会計の導入後、施設更新の優先度の把握や適切な維持管理、将来投資経費を踏まえた適正な料金算定による財源確保等に取組むと共に、管渠の更新計画や経営戦略を立てながら住民生活に必要不可欠なサービスを持続的に提供していく必要がある。</t>
    <rPh sb="0" eb="2">
      <t>コウキョウ</t>
    </rPh>
    <rPh sb="2" eb="5">
      <t>ゲスイドウ</t>
    </rPh>
    <rPh sb="6" eb="8">
      <t>セイビ</t>
    </rPh>
    <rPh sb="11" eb="13">
      <t>カンリョウ</t>
    </rPh>
    <rPh sb="17" eb="18">
      <t>タメ</t>
    </rPh>
    <rPh sb="19" eb="21">
      <t>ゲンザイ</t>
    </rPh>
    <rPh sb="22" eb="24">
      <t>ケイエイ</t>
    </rPh>
    <rPh sb="25" eb="28">
      <t>シサンナド</t>
    </rPh>
    <rPh sb="29" eb="31">
      <t>ジョウキョウ</t>
    </rPh>
    <rPh sb="32" eb="34">
      <t>テキカク</t>
    </rPh>
    <rPh sb="35" eb="37">
      <t>ハアク</t>
    </rPh>
    <rPh sb="39" eb="41">
      <t>ケイエイ</t>
    </rPh>
    <rPh sb="41" eb="43">
      <t>キバン</t>
    </rPh>
    <rPh sb="44" eb="47">
      <t>ケイカクテキ</t>
    </rPh>
    <rPh sb="48" eb="50">
      <t>キョウカ</t>
    </rPh>
    <rPh sb="51" eb="53">
      <t>ザイセイ</t>
    </rPh>
    <rPh sb="60" eb="62">
      <t>コウジョウ</t>
    </rPh>
    <rPh sb="63" eb="64">
      <t>ト</t>
    </rPh>
    <rPh sb="65" eb="66">
      <t>ク</t>
    </rPh>
    <rPh sb="67" eb="69">
      <t>ヒツヨウ</t>
    </rPh>
    <rPh sb="71" eb="73">
      <t>コウエイ</t>
    </rPh>
    <rPh sb="73" eb="75">
      <t>キギョウ</t>
    </rPh>
    <rPh sb="75" eb="77">
      <t>カイケイ</t>
    </rPh>
    <rPh sb="78" eb="80">
      <t>ドウニュウ</t>
    </rPh>
    <rPh sb="80" eb="82">
      <t>サギョウ</t>
    </rPh>
    <rPh sb="83" eb="86">
      <t>シンコウチュウ</t>
    </rPh>
    <rPh sb="92" eb="94">
      <t>トウガイ</t>
    </rPh>
    <rPh sb="94" eb="96">
      <t>カイケイ</t>
    </rPh>
    <rPh sb="97" eb="99">
      <t>ドウニュウ</t>
    </rPh>
    <rPh sb="99" eb="100">
      <t>ゴ</t>
    </rPh>
    <rPh sb="101" eb="103">
      <t>シセツ</t>
    </rPh>
    <rPh sb="103" eb="105">
      <t>コウシン</t>
    </rPh>
    <rPh sb="106" eb="109">
      <t>ユウセンド</t>
    </rPh>
    <rPh sb="110" eb="112">
      <t>ハアク</t>
    </rPh>
    <rPh sb="113" eb="115">
      <t>テキセツ</t>
    </rPh>
    <rPh sb="116" eb="118">
      <t>イジ</t>
    </rPh>
    <rPh sb="118" eb="120">
      <t>カンリ</t>
    </rPh>
    <rPh sb="121" eb="123">
      <t>ショウライ</t>
    </rPh>
    <rPh sb="123" eb="125">
      <t>トウシ</t>
    </rPh>
    <rPh sb="125" eb="127">
      <t>ケイヒ</t>
    </rPh>
    <rPh sb="128" eb="129">
      <t>フ</t>
    </rPh>
    <rPh sb="132" eb="134">
      <t>テキセイ</t>
    </rPh>
    <rPh sb="135" eb="137">
      <t>リョウキン</t>
    </rPh>
    <rPh sb="137" eb="139">
      <t>サンテイ</t>
    </rPh>
    <rPh sb="142" eb="144">
      <t>ザイゲン</t>
    </rPh>
    <rPh sb="144" eb="146">
      <t>カクホ</t>
    </rPh>
    <rPh sb="146" eb="147">
      <t>ナド</t>
    </rPh>
    <rPh sb="148" eb="150">
      <t>トリク</t>
    </rPh>
    <rPh sb="152" eb="153">
      <t>トモ</t>
    </rPh>
    <rPh sb="155" eb="157">
      <t>カンキョ</t>
    </rPh>
    <rPh sb="158" eb="160">
      <t>コウシン</t>
    </rPh>
    <rPh sb="160" eb="162">
      <t>ケイカク</t>
    </rPh>
    <rPh sb="163" eb="165">
      <t>ケイエイ</t>
    </rPh>
    <rPh sb="165" eb="167">
      <t>センリャク</t>
    </rPh>
    <rPh sb="168" eb="169">
      <t>タ</t>
    </rPh>
    <rPh sb="173" eb="175">
      <t>ジュウミン</t>
    </rPh>
    <rPh sb="175" eb="177">
      <t>セイカツ</t>
    </rPh>
    <rPh sb="178" eb="180">
      <t>ヒツヨウ</t>
    </rPh>
    <rPh sb="180" eb="183">
      <t>フカケツ</t>
    </rPh>
    <rPh sb="189" eb="192">
      <t>ジゾクテキ</t>
    </rPh>
    <rPh sb="193" eb="195">
      <t>テイキョウ</t>
    </rPh>
    <rPh sb="199" eb="201">
      <t>ヒツヨウ</t>
    </rPh>
    <phoneticPr fontId="4"/>
  </si>
  <si>
    <t>現在、法定耐用年数の５０年を超える管渠はないが、２年後に更新時期となる管渠があるため管渠更新計画を策定する必要がある。平成３２年度から公営企業会計導入に向けた作業が進行中であり、資産の洗出しも同時進行である為、当該会計導入後のできるだけ早い段階で管渠更新計画を策定し、更新することが肝要である。</t>
    <rPh sb="0" eb="2">
      <t>ゲンザイ</t>
    </rPh>
    <rPh sb="3" eb="5">
      <t>ホウテイ</t>
    </rPh>
    <rPh sb="5" eb="7">
      <t>タイヨウ</t>
    </rPh>
    <rPh sb="7" eb="9">
      <t>ネンスウ</t>
    </rPh>
    <rPh sb="12" eb="13">
      <t>ネン</t>
    </rPh>
    <rPh sb="14" eb="15">
      <t>コ</t>
    </rPh>
    <rPh sb="17" eb="19">
      <t>カンキョ</t>
    </rPh>
    <rPh sb="25" eb="27">
      <t>ネンゴ</t>
    </rPh>
    <rPh sb="28" eb="30">
      <t>コウシン</t>
    </rPh>
    <rPh sb="30" eb="32">
      <t>ジキ</t>
    </rPh>
    <rPh sb="35" eb="37">
      <t>カンキョ</t>
    </rPh>
    <rPh sb="42" eb="44">
      <t>カンキョ</t>
    </rPh>
    <rPh sb="44" eb="46">
      <t>コウシン</t>
    </rPh>
    <rPh sb="46" eb="48">
      <t>ケイカク</t>
    </rPh>
    <rPh sb="49" eb="51">
      <t>サクテイ</t>
    </rPh>
    <rPh sb="53" eb="55">
      <t>ヒツヨウ</t>
    </rPh>
    <rPh sb="59" eb="61">
      <t>ヘイセイ</t>
    </rPh>
    <rPh sb="63" eb="65">
      <t>ネンド</t>
    </rPh>
    <rPh sb="67" eb="69">
      <t>コウエイ</t>
    </rPh>
    <rPh sb="69" eb="71">
      <t>キギョウ</t>
    </rPh>
    <rPh sb="71" eb="73">
      <t>カイケイ</t>
    </rPh>
    <rPh sb="73" eb="75">
      <t>ドウニュウ</t>
    </rPh>
    <rPh sb="76" eb="77">
      <t>ム</t>
    </rPh>
    <rPh sb="79" eb="81">
      <t>サギョウ</t>
    </rPh>
    <rPh sb="82" eb="85">
      <t>シンコウチュウ</t>
    </rPh>
    <rPh sb="89" eb="91">
      <t>シサン</t>
    </rPh>
    <rPh sb="92" eb="94">
      <t>アライダ</t>
    </rPh>
    <rPh sb="96" eb="98">
      <t>ドウジ</t>
    </rPh>
    <rPh sb="98" eb="100">
      <t>シンコウ</t>
    </rPh>
    <rPh sb="103" eb="104">
      <t>タメ</t>
    </rPh>
    <rPh sb="105" eb="107">
      <t>トウガイ</t>
    </rPh>
    <rPh sb="107" eb="109">
      <t>カイケイ</t>
    </rPh>
    <rPh sb="109" eb="111">
      <t>ドウニュウ</t>
    </rPh>
    <rPh sb="111" eb="112">
      <t>ゴ</t>
    </rPh>
    <rPh sb="118" eb="119">
      <t>ハヤ</t>
    </rPh>
    <rPh sb="120" eb="122">
      <t>ダンカイ</t>
    </rPh>
    <rPh sb="123" eb="125">
      <t>カンキョ</t>
    </rPh>
    <rPh sb="125" eb="127">
      <t>コウシン</t>
    </rPh>
    <rPh sb="127" eb="129">
      <t>ケイカク</t>
    </rPh>
    <rPh sb="130" eb="132">
      <t>サクテイ</t>
    </rPh>
    <rPh sb="134" eb="136">
      <t>コウシン</t>
    </rPh>
    <rPh sb="141" eb="143">
      <t>カンヨウ</t>
    </rPh>
    <phoneticPr fontId="4"/>
  </si>
  <si>
    <t>①収益的収支比率　　　　　　　　　　　　　　　　　　　　料金収入や一般会計からの繰入金等の総収益で総費用に地方債償還金を加えた費用の約７割を賄っている。普及促進の効果として大規模事業所の下水道への接続があった為、使用料収入が大きく伸びているものの、維持管理費が増加傾向にあることから、引き続き接続推進の取り組みを進め、使用料収入の確保を図り経営改善に努めることが必要である。　　　　　　　　　　　　　　　　　　　　　　　④企業債残高対事業規模比率　　　　　　　　　　　　　　類似団体と比較して低い水準となっており年々減少傾向にあるが、今後、改築更新費用が発生し費用の増加が見込まれ債務残高が増加すると考えられる。　⑤経費回収率　　　　　　　　　　　　　　　　　　昨年度に引続き使用料で汚水処理費を賄えたが、不明水対策を進める等により汚水処理費の削減に努め将来における改築更新に充てる財源確保が必要である。　　　　　　　　　　　　　　　　　　　　　　　　　　　　　　　　　　　⑥汚水処理原価　　　　　　　　　　　　　　　　　類似団体と比較して低い水準で汚水処理コストを維持しているが、将来における改築更新費用の発生が見込まれる為、不明水対策によるコスト削減とともに下水道使用料の適正化に向けた検討等も進める必要がある。　　　　　　　　　　　　　　　　　　　　　　　　　　⑧水洗化率　　　　　　　　　　　　　　　　　　　　　　　　　　　　　　　　　　　　　　　　　　　　　　　　　　　　　　　　　　　　　　　　　　　　　　　　　　　　　　　　　　　　　　　　　　　　　　　　　　　　　　　　　下水道への普及促進の効果もあり、年々上昇しており、ここ３年間は類似団体平均よりも高い数値で推移しているが、行政人口の減少による影響もあるので、継続した普及促進が肝要である。</t>
    <rPh sb="1" eb="4">
      <t>シュウエキテキ</t>
    </rPh>
    <rPh sb="4" eb="6">
      <t>シュウシ</t>
    </rPh>
    <rPh sb="6" eb="8">
      <t>ヒリツ</t>
    </rPh>
    <rPh sb="28" eb="30">
      <t>リョウキン</t>
    </rPh>
    <rPh sb="30" eb="32">
      <t>シュウニュウ</t>
    </rPh>
    <rPh sb="33" eb="35">
      <t>イッパン</t>
    </rPh>
    <rPh sb="35" eb="37">
      <t>カイケイ</t>
    </rPh>
    <rPh sb="40" eb="42">
      <t>クリイレ</t>
    </rPh>
    <rPh sb="42" eb="43">
      <t>キン</t>
    </rPh>
    <rPh sb="43" eb="44">
      <t>ナド</t>
    </rPh>
    <rPh sb="45" eb="48">
      <t>ソウシュウエキ</t>
    </rPh>
    <rPh sb="49" eb="52">
      <t>ソウヒヨウ</t>
    </rPh>
    <rPh sb="53" eb="56">
      <t>チホウサイ</t>
    </rPh>
    <rPh sb="56" eb="59">
      <t>ショウカンキン</t>
    </rPh>
    <rPh sb="60" eb="61">
      <t>クワ</t>
    </rPh>
    <rPh sb="63" eb="65">
      <t>ヒヨウ</t>
    </rPh>
    <rPh sb="66" eb="67">
      <t>ヤク</t>
    </rPh>
    <rPh sb="68" eb="69">
      <t>ワリ</t>
    </rPh>
    <rPh sb="70" eb="71">
      <t>マカナ</t>
    </rPh>
    <rPh sb="76" eb="78">
      <t>フキュウ</t>
    </rPh>
    <rPh sb="78" eb="80">
      <t>ソクシン</t>
    </rPh>
    <rPh sb="81" eb="83">
      <t>コウカ</t>
    </rPh>
    <rPh sb="86" eb="92">
      <t>ダイキボジギョウショ</t>
    </rPh>
    <rPh sb="93" eb="96">
      <t>ゲスイドウ</t>
    </rPh>
    <rPh sb="98" eb="100">
      <t>セツゾク</t>
    </rPh>
    <rPh sb="104" eb="105">
      <t>タメ</t>
    </rPh>
    <rPh sb="106" eb="109">
      <t>シヨウリョウ</t>
    </rPh>
    <rPh sb="109" eb="111">
      <t>シュウニュウ</t>
    </rPh>
    <rPh sb="112" eb="113">
      <t>オオ</t>
    </rPh>
    <rPh sb="115" eb="116">
      <t>ノ</t>
    </rPh>
    <rPh sb="124" eb="126">
      <t>イジ</t>
    </rPh>
    <rPh sb="126" eb="129">
      <t>カンリヒ</t>
    </rPh>
    <rPh sb="130" eb="132">
      <t>ゾウカ</t>
    </rPh>
    <rPh sb="132" eb="134">
      <t>ケイコウ</t>
    </rPh>
    <rPh sb="142" eb="143">
      <t>ヒ</t>
    </rPh>
    <rPh sb="144" eb="145">
      <t>ツヅ</t>
    </rPh>
    <rPh sb="146" eb="148">
      <t>セツゾク</t>
    </rPh>
    <rPh sb="148" eb="150">
      <t>スイシン</t>
    </rPh>
    <rPh sb="151" eb="152">
      <t>ト</t>
    </rPh>
    <rPh sb="153" eb="154">
      <t>ク</t>
    </rPh>
    <rPh sb="156" eb="157">
      <t>スス</t>
    </rPh>
    <rPh sb="159" eb="162">
      <t>シヨウリョウ</t>
    </rPh>
    <rPh sb="162" eb="164">
      <t>シュウニュウ</t>
    </rPh>
    <rPh sb="165" eb="167">
      <t>カクホ</t>
    </rPh>
    <rPh sb="168" eb="169">
      <t>ハカ</t>
    </rPh>
    <rPh sb="170" eb="172">
      <t>ケイエイ</t>
    </rPh>
    <rPh sb="172" eb="174">
      <t>カイゼン</t>
    </rPh>
    <rPh sb="175" eb="176">
      <t>ツト</t>
    </rPh>
    <rPh sb="181" eb="183">
      <t>ヒツヨウ</t>
    </rPh>
    <rPh sb="211" eb="213">
      <t>キギョウ</t>
    </rPh>
    <rPh sb="213" eb="214">
      <t>サイ</t>
    </rPh>
    <rPh sb="214" eb="216">
      <t>ザンダカ</t>
    </rPh>
    <rPh sb="216" eb="217">
      <t>タイ</t>
    </rPh>
    <rPh sb="217" eb="219">
      <t>ジギョウ</t>
    </rPh>
    <rPh sb="219" eb="221">
      <t>キボ</t>
    </rPh>
    <rPh sb="221" eb="223">
      <t>ヒリツ</t>
    </rPh>
    <rPh sb="237" eb="239">
      <t>ルイジ</t>
    </rPh>
    <rPh sb="239" eb="241">
      <t>ダンタイ</t>
    </rPh>
    <rPh sb="242" eb="244">
      <t>ヒカク</t>
    </rPh>
    <rPh sb="246" eb="247">
      <t>ヒク</t>
    </rPh>
    <rPh sb="248" eb="250">
      <t>スイジュン</t>
    </rPh>
    <rPh sb="256" eb="258">
      <t>ネンネン</t>
    </rPh>
    <rPh sb="258" eb="260">
      <t>ゲンショウ</t>
    </rPh>
    <rPh sb="260" eb="262">
      <t>ケイコウ</t>
    </rPh>
    <rPh sb="267" eb="269">
      <t>コンゴ</t>
    </rPh>
    <rPh sb="270" eb="272">
      <t>カイチク</t>
    </rPh>
    <rPh sb="272" eb="274">
      <t>コウシン</t>
    </rPh>
    <rPh sb="274" eb="276">
      <t>ヒヨウ</t>
    </rPh>
    <rPh sb="277" eb="279">
      <t>ハッセイ</t>
    </rPh>
    <rPh sb="280" eb="282">
      <t>ヒヨウ</t>
    </rPh>
    <rPh sb="283" eb="285">
      <t>ゾウカ</t>
    </rPh>
    <rPh sb="286" eb="288">
      <t>ミコ</t>
    </rPh>
    <rPh sb="290" eb="292">
      <t>サイム</t>
    </rPh>
    <rPh sb="292" eb="294">
      <t>ザンダカ</t>
    </rPh>
    <rPh sb="295" eb="297">
      <t>ゾウカ</t>
    </rPh>
    <rPh sb="300" eb="301">
      <t>カンガ</t>
    </rPh>
    <rPh sb="308" eb="310">
      <t>ケイヒ</t>
    </rPh>
    <rPh sb="310" eb="312">
      <t>カイシュウ</t>
    </rPh>
    <rPh sb="312" eb="313">
      <t>リツ</t>
    </rPh>
    <rPh sb="331" eb="334">
      <t>サクネンド</t>
    </rPh>
    <rPh sb="335" eb="337">
      <t>ヒキツヅ</t>
    </rPh>
    <rPh sb="338" eb="341">
      <t>シヨウリョウ</t>
    </rPh>
    <rPh sb="342" eb="344">
      <t>オスイ</t>
    </rPh>
    <rPh sb="344" eb="346">
      <t>ショリ</t>
    </rPh>
    <rPh sb="346" eb="347">
      <t>ヒ</t>
    </rPh>
    <rPh sb="348" eb="349">
      <t>マカナ</t>
    </rPh>
    <rPh sb="353" eb="355">
      <t>フメイ</t>
    </rPh>
    <rPh sb="355" eb="356">
      <t>スイ</t>
    </rPh>
    <rPh sb="356" eb="358">
      <t>タイサク</t>
    </rPh>
    <rPh sb="359" eb="360">
      <t>スス</t>
    </rPh>
    <rPh sb="362" eb="363">
      <t>ナド</t>
    </rPh>
    <rPh sb="366" eb="368">
      <t>オスイ</t>
    </rPh>
    <rPh sb="368" eb="370">
      <t>ショリ</t>
    </rPh>
    <rPh sb="370" eb="371">
      <t>ヒ</t>
    </rPh>
    <rPh sb="372" eb="374">
      <t>サクゲン</t>
    </rPh>
    <rPh sb="375" eb="376">
      <t>ツト</t>
    </rPh>
    <rPh sb="377" eb="379">
      <t>ショウライ</t>
    </rPh>
    <rPh sb="383" eb="385">
      <t>カイチク</t>
    </rPh>
    <rPh sb="385" eb="387">
      <t>コウシン</t>
    </rPh>
    <rPh sb="388" eb="389">
      <t>ア</t>
    </rPh>
    <rPh sb="391" eb="393">
      <t>ザイゲン</t>
    </rPh>
    <rPh sb="393" eb="395">
      <t>カクホ</t>
    </rPh>
    <rPh sb="396" eb="398">
      <t>ヒツヨウ</t>
    </rPh>
    <rPh sb="438" eb="440">
      <t>オスイ</t>
    </rPh>
    <rPh sb="440" eb="442">
      <t>ショリ</t>
    </rPh>
    <rPh sb="442" eb="444">
      <t>ゲンカ</t>
    </rPh>
    <rPh sb="461" eb="463">
      <t>ルイジ</t>
    </rPh>
    <rPh sb="463" eb="465">
      <t>ダンタイ</t>
    </rPh>
    <rPh sb="466" eb="468">
      <t>ヒカク</t>
    </rPh>
    <rPh sb="470" eb="471">
      <t>ヒク</t>
    </rPh>
    <rPh sb="472" eb="474">
      <t>スイジュン</t>
    </rPh>
    <rPh sb="475" eb="477">
      <t>オスイ</t>
    </rPh>
    <rPh sb="477" eb="479">
      <t>ショリ</t>
    </rPh>
    <rPh sb="483" eb="485">
      <t>イジ</t>
    </rPh>
    <rPh sb="491" eb="493">
      <t>ショウライ</t>
    </rPh>
    <rPh sb="497" eb="499">
      <t>カイチク</t>
    </rPh>
    <rPh sb="499" eb="501">
      <t>コウシン</t>
    </rPh>
    <rPh sb="501" eb="503">
      <t>ヒヨウ</t>
    </rPh>
    <rPh sb="504" eb="506">
      <t>ハッセイ</t>
    </rPh>
    <rPh sb="507" eb="509">
      <t>ミコ</t>
    </rPh>
    <rPh sb="512" eb="513">
      <t>タメ</t>
    </rPh>
    <rPh sb="514" eb="516">
      <t>フメイ</t>
    </rPh>
    <rPh sb="516" eb="517">
      <t>スイ</t>
    </rPh>
    <rPh sb="517" eb="519">
      <t>タイサク</t>
    </rPh>
    <rPh sb="525" eb="527">
      <t>サクゲン</t>
    </rPh>
    <rPh sb="531" eb="534">
      <t>ゲスイドウ</t>
    </rPh>
    <rPh sb="534" eb="537">
      <t>シヨウリョウ</t>
    </rPh>
    <rPh sb="538" eb="540">
      <t>テキセイ</t>
    </rPh>
    <rPh sb="540" eb="541">
      <t>カ</t>
    </rPh>
    <rPh sb="542" eb="543">
      <t>ム</t>
    </rPh>
    <rPh sb="545" eb="547">
      <t>ケントウ</t>
    </rPh>
    <rPh sb="547" eb="548">
      <t>ナド</t>
    </rPh>
    <rPh sb="549" eb="550">
      <t>スス</t>
    </rPh>
    <rPh sb="552" eb="554">
      <t>ヒツヨウ</t>
    </rPh>
    <rPh sb="585" eb="588">
      <t>スイセンカ</t>
    </rPh>
    <rPh sb="588" eb="589">
      <t>リツ</t>
    </rPh>
    <rPh sb="694" eb="697">
      <t>ゲスイドウ</t>
    </rPh>
    <rPh sb="699" eb="701">
      <t>フキュウ</t>
    </rPh>
    <rPh sb="701" eb="703">
      <t>ソクシン</t>
    </rPh>
    <rPh sb="704" eb="706">
      <t>コウカ</t>
    </rPh>
    <rPh sb="710" eb="712">
      <t>ネンネン</t>
    </rPh>
    <rPh sb="712" eb="714">
      <t>ジョウショウ</t>
    </rPh>
    <rPh sb="725" eb="727">
      <t>ルイジ</t>
    </rPh>
    <rPh sb="727" eb="729">
      <t>ダンタイ</t>
    </rPh>
    <rPh sb="729" eb="731">
      <t>ヘイキン</t>
    </rPh>
    <rPh sb="734" eb="735">
      <t>タカ</t>
    </rPh>
    <rPh sb="736" eb="738">
      <t>スウチ</t>
    </rPh>
    <rPh sb="739" eb="741">
      <t>スイイ</t>
    </rPh>
    <rPh sb="747" eb="749">
      <t>ギョウセイ</t>
    </rPh>
    <rPh sb="749" eb="751">
      <t>ジンコウ</t>
    </rPh>
    <rPh sb="752" eb="754">
      <t>ゲンショウ</t>
    </rPh>
    <rPh sb="757" eb="759">
      <t>エイキョウ</t>
    </rPh>
    <rPh sb="765" eb="767">
      <t>ケイゾク</t>
    </rPh>
    <rPh sb="769" eb="771">
      <t>フキュウ</t>
    </rPh>
    <rPh sb="771" eb="773">
      <t>ソクシン</t>
    </rPh>
    <rPh sb="774" eb="776">
      <t>カンヨウ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</si>
</sst>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2-4DA7-80B6-15ABE5474E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EF62-4DA7-80B6-15ABE5474E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AF-4170-9B06-C535F054E6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66AF-4170-9B06-C535F054E6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81.92</c:v>
                </c:pt>
                <c:pt idx="1">
                  <c:v>83.26</c:v>
                </c:pt>
                <c:pt idx="2">
                  <c:v>85.09</c:v>
                </c:pt>
                <c:pt idx="3">
                  <c:v>85.94</c:v>
                </c:pt>
                <c:pt idx="4">
                  <c:v>87.17</c:v>
                </c:pt>
              </c:numCache>
            </c:numRef>
          </c:val>
          <c:extLst>
            <c:ext xmlns:c16="http://schemas.microsoft.com/office/drawing/2014/chart" uri="{C3380CC4-5D6E-409C-BE32-E72D297353CC}">
              <c16:uniqueId val="{00000000-476A-47F9-92FE-0506407640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476A-47F9-92FE-0506407640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66.36</c:v>
                </c:pt>
                <c:pt idx="1">
                  <c:v>66.67</c:v>
                </c:pt>
                <c:pt idx="2">
                  <c:v>65.260000000000005</c:v>
                </c:pt>
                <c:pt idx="3">
                  <c:v>68.83</c:v>
                </c:pt>
                <c:pt idx="4">
                  <c:v>71.37</c:v>
                </c:pt>
              </c:numCache>
            </c:numRef>
          </c:val>
          <c:extLst>
            <c:ext xmlns:c16="http://schemas.microsoft.com/office/drawing/2014/chart" uri="{C3380CC4-5D6E-409C-BE32-E72D297353CC}">
              <c16:uniqueId val="{00000000-D9D2-4E01-93C7-335D0DF4F5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D2-4E01-93C7-335D0DF4F5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6-48E7-98EC-1E5060B91D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6-48E7-98EC-1E5060B91D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0-45D7-84DD-D7C118A709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0-45D7-84DD-D7C118A709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F-4D6E-851D-D63D7A54D1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F-4D6E-851D-D63D7A54D1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3C-4146-BC42-11BE85788F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3C-4146-BC42-11BE85788F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633.54999999999995</c:v>
                </c:pt>
                <c:pt idx="1">
                  <c:v>571.98</c:v>
                </c:pt>
                <c:pt idx="2">
                  <c:v>545.24</c:v>
                </c:pt>
                <c:pt idx="3">
                  <c:v>472.37</c:v>
                </c:pt>
                <c:pt idx="4">
                  <c:v>396.15</c:v>
                </c:pt>
              </c:numCache>
            </c:numRef>
          </c:val>
          <c:extLst>
            <c:ext xmlns:c16="http://schemas.microsoft.com/office/drawing/2014/chart" uri="{C3380CC4-5D6E-409C-BE32-E72D297353CC}">
              <c16:uniqueId val="{00000000-3965-4158-A7E2-2E7A898AE9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3965-4158-A7E2-2E7A898AE9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129.62</c:v>
                </c:pt>
                <c:pt idx="1">
                  <c:v>84.37</c:v>
                </c:pt>
                <c:pt idx="2">
                  <c:v>87.11</c:v>
                </c:pt>
                <c:pt idx="3">
                  <c:v>100</c:v>
                </c:pt>
                <c:pt idx="4">
                  <c:v>100</c:v>
                </c:pt>
              </c:numCache>
            </c:numRef>
          </c:val>
          <c:extLst>
            <c:ext xmlns:c16="http://schemas.microsoft.com/office/drawing/2014/chart" uri="{C3380CC4-5D6E-409C-BE32-E72D297353CC}">
              <c16:uniqueId val="{00000000-6420-4655-8230-709537153F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6420-4655-8230-709537153F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132.36000000000001</c:v>
                </c:pt>
                <c:pt idx="1">
                  <c:v>208.24</c:v>
                </c:pt>
                <c:pt idx="2">
                  <c:v>197.41</c:v>
                </c:pt>
                <c:pt idx="3">
                  <c:v>175.73</c:v>
                </c:pt>
                <c:pt idx="4">
                  <c:v>179.69</c:v>
                </c:pt>
              </c:numCache>
            </c:numRef>
          </c:val>
          <c:extLst>
            <c:ext xmlns:c16="http://schemas.microsoft.com/office/drawing/2014/chart" uri="{C3380CC4-5D6E-409C-BE32-E72D297353CC}">
              <c16:uniqueId val="{00000000-986D-45F6-9C25-9798F00938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986D-45F6-9C25-9798F00938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嵐山町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17944</v>
      </c>
      <c r="AM8" s="49"/>
      <c r="AN8" s="49"/>
      <c r="AO8" s="49"/>
      <c r="AP8" s="49"/>
      <c r="AQ8" s="49"/>
      <c r="AR8" s="49"/>
      <c r="AS8" s="49"/>
      <c r="AT8" s="44">
        <f>データ!T6</f>
        <v>29.92</v>
      </c>
      <c r="AU8" s="44"/>
      <c r="AV8" s="44"/>
      <c r="AW8" s="44"/>
      <c r="AX8" s="44"/>
      <c r="AY8" s="44"/>
      <c r="AZ8" s="44"/>
      <c r="BA8" s="44"/>
      <c r="BB8" s="44">
        <f>データ!U6</f>
        <v>599.73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66.36</v>
      </c>
      <c r="Q10" s="44"/>
      <c r="R10" s="44"/>
      <c r="S10" s="44"/>
      <c r="T10" s="44"/>
      <c r="U10" s="44"/>
      <c r="V10" s="44"/>
      <c r="W10" s="44">
        <f>データ!Q6</f>
        <v>91.74</v>
      </c>
      <c r="X10" s="44"/>
      <c r="Y10" s="44"/>
      <c r="Z10" s="44"/>
      <c r="AA10" s="44"/>
      <c r="AB10" s="44"/>
      <c r="AC10" s="44"/>
      <c r="AD10" s="49">
        <f>データ!R6</f>
        <v>2484</v>
      </c>
      <c r="AE10" s="49"/>
      <c r="AF10" s="49"/>
      <c r="AG10" s="49"/>
      <c r="AH10" s="49"/>
      <c r="AI10" s="49"/>
      <c r="AJ10" s="49"/>
      <c r="AK10" s="2"/>
      <c r="AL10" s="49">
        <f>データ!V6</f>
        <v>11921</v>
      </c>
      <c r="AM10" s="49"/>
      <c r="AN10" s="49"/>
      <c r="AO10" s="49"/>
      <c r="AP10" s="49"/>
      <c r="AQ10" s="49"/>
      <c r="AR10" s="49"/>
      <c r="AS10" s="49"/>
      <c r="AT10" s="44">
        <f>データ!W6</f>
        <v>3.04</v>
      </c>
      <c r="AU10" s="44"/>
      <c r="AV10" s="44"/>
      <c r="AW10" s="44"/>
      <c r="AX10" s="44"/>
      <c r="AY10" s="44"/>
      <c r="AZ10" s="44"/>
      <c r="BA10" s="44"/>
      <c r="BB10" s="44">
        <f>データ!X6</f>
        <v>3921.38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fkMfAPYr6UgWiZFP/JXnCCkWbED76zwgTAvAGyFUNABAx0ryQml8l98DKY8V8hNLXzQA5IzFv7Gk4k3niQbJw==" saltValue="+jaZ3mDc3iNW27CRP/gY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113425</v>
      </c>
      <c r="D6" s="32">
        <f t="shared" si="3"/>
        <v>47</v>
      </c>
      <c r="E6" s="32">
        <f t="shared" si="3"/>
        <v>17</v>
      </c>
      <c r="F6" s="32">
        <f t="shared" si="3"/>
        <v>1</v>
      </c>
      <c r="G6" s="32">
        <f t="shared" si="3"/>
        <v>0</v>
      </c>
      <c r="H6" s="32" t="str">
        <f t="shared" si="3"/>
        <v>埼玉県　嵐山町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66.36</v>
      </c>
      <c r="Q6" s="33">
        <f t="shared" si="3"/>
        <v>91.74</v>
      </c>
      <c r="R6" s="33">
        <f t="shared" si="3"/>
        <v>2484</v>
      </c>
      <c r="S6" s="33">
        <f t="shared" si="3"/>
        <v>17944</v>
      </c>
      <c r="T6" s="33">
        <f t="shared" si="3"/>
        <v>29.92</v>
      </c>
      <c r="U6" s="33">
        <f t="shared" si="3"/>
        <v>599.73</v>
      </c>
      <c r="V6" s="33">
        <f t="shared" si="3"/>
        <v>11921</v>
      </c>
      <c r="W6" s="33">
        <f t="shared" si="3"/>
        <v>3.04</v>
      </c>
      <c r="X6" s="33">
        <f t="shared" si="3"/>
        <v>3921.38</v>
      </c>
      <c r="Y6" s="34">
        <f>IF(Y7="",NA(),Y7)</f>
        <v>66.36</v>
      </c>
      <c r="Z6" s="34">
        <f t="shared" ref="Z6:AH6" si="4">IF(Z7="",NA(),Z7)</f>
        <v>66.67</v>
      </c>
      <c r="AA6" s="34">
        <f t="shared" si="4"/>
        <v>65.260000000000005</v>
      </c>
      <c r="AB6" s="34">
        <f t="shared" si="4"/>
        <v>68.83</v>
      </c>
      <c r="AC6" s="34">
        <f t="shared" si="4"/>
        <v>71.37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633.54999999999995</v>
      </c>
      <c r="BG6" s="34">
        <f t="shared" ref="BG6:BO6" si="7">IF(BG7="",NA(),BG7)</f>
        <v>571.98</v>
      </c>
      <c r="BH6" s="34">
        <f t="shared" si="7"/>
        <v>545.24</v>
      </c>
      <c r="BI6" s="34">
        <f t="shared" si="7"/>
        <v>472.37</v>
      </c>
      <c r="BJ6" s="34">
        <f t="shared" si="7"/>
        <v>396.15</v>
      </c>
      <c r="BK6" s="34">
        <f t="shared" si="7"/>
        <v>1209.95</v>
      </c>
      <c r="BL6" s="34">
        <f t="shared" si="7"/>
        <v>1136.5</v>
      </c>
      <c r="BM6" s="34">
        <f t="shared" si="7"/>
        <v>1118.56</v>
      </c>
      <c r="BN6" s="34">
        <f t="shared" si="7"/>
        <v>1111.31</v>
      </c>
      <c r="BO6" s="34">
        <f t="shared" si="7"/>
        <v>966.33</v>
      </c>
      <c r="BP6" s="33" t="str">
        <f>IF(BP7="","",IF(BP7="-","【-】","【"&amp;SUBSTITUTE(TEXT(BP7,"#,##0.00"),"-","△")&amp;"】"))</f>
        <v>【707.33】</v>
      </c>
      <c r="BQ6" s="34">
        <f>IF(BQ7="",NA(),BQ7)</f>
        <v>129.62</v>
      </c>
      <c r="BR6" s="34">
        <f t="shared" ref="BR6:BZ6" si="8">IF(BR7="",NA(),BR7)</f>
        <v>84.37</v>
      </c>
      <c r="BS6" s="34">
        <f t="shared" si="8"/>
        <v>87.11</v>
      </c>
      <c r="BT6" s="34">
        <f t="shared" si="8"/>
        <v>100</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132.36000000000001</v>
      </c>
      <c r="CC6" s="34">
        <f t="shared" ref="CC6:CK6" si="9">IF(CC7="",NA(),CC7)</f>
        <v>208.24</v>
      </c>
      <c r="CD6" s="34">
        <f t="shared" si="9"/>
        <v>197.41</v>
      </c>
      <c r="CE6" s="34">
        <f t="shared" si="9"/>
        <v>175.73</v>
      </c>
      <c r="CF6" s="34">
        <f t="shared" si="9"/>
        <v>179.69</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81.92</v>
      </c>
      <c r="CY6" s="34">
        <f t="shared" ref="CY6:DG6" si="11">IF(CY7="",NA(),CY7)</f>
        <v>83.26</v>
      </c>
      <c r="CZ6" s="34">
        <f t="shared" si="11"/>
        <v>85.09</v>
      </c>
      <c r="DA6" s="34">
        <f t="shared" si="11"/>
        <v>85.94</v>
      </c>
      <c r="DB6" s="34">
        <f t="shared" si="11"/>
        <v>87.17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113425</v>
      </c>
      <c r="D7" s="36">
        <v>47</v>
      </c>
      <c r="E7" s="36">
        <v>17</v>
      </c>
      <c r="F7" s="36">
        <v>1</v>
      </c>
      <c r="G7" s="36">
        <v>0</v>
      </c>
      <c r="H7" s="36" t="s">
        <v>109</v>
      </c>
      <c r="I7" s="36" t="s">
        <v>110</v>
      </c>
      <c r="J7" s="36" t="s">
        <v>111</v>
      </c>
      <c r="K7" s="36" t="s">
        <v>112</v>
      </c>
      <c r="L7" s="36" t="s">
        <v>113</v>
      </c>
      <c r="M7" s="36" t="s">
        <v>114</v>
      </c>
      <c r="N7" s="37" t="s">
        <v>115</v>
      </c>
      <c r="O7" s="37" t="s">
        <v>116</v>
      </c>
      <c r="P7" s="37">
        <v>66.36</v>
      </c>
      <c r="Q7" s="37">
        <v>91.74</v>
      </c>
      <c r="R7" s="37">
        <v>2484</v>
      </c>
      <c r="S7" s="37">
        <v>17944</v>
      </c>
      <c r="T7" s="37">
        <v>29.92</v>
      </c>
      <c r="U7" s="37">
        <v>599.73</v>
      </c>
      <c r="V7" s="37">
        <v>11921</v>
      </c>
      <c r="W7" s="37">
        <v>3.04</v>
      </c>
      <c r="X7" s="37">
        <v>3921.38</v>
      </c>
      <c r="Y7" s="37">
        <v>66.36</v>
      </c>
      <c r="Z7" s="37">
        <v>66.67</v>
      </c>
      <c r="AA7" s="37">
        <v>65.260000000000005</v>
      </c>
      <c r="AB7" s="37">
        <v>68.83</v>
      </c>
      <c r="AC7" s="37">
        <v>71.37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633.54999999999995</v>
      </c>
      <c r="BG7" s="37">
        <v>571.98</v>
      </c>
      <c r="BH7" s="37">
        <v>545.24</v>
      </c>
      <c r="BI7" s="37">
        <v>472.37</v>
      </c>
      <c r="BJ7" s="37">
        <v>396.15</v>
      </c>
      <c r="BK7" s="37">
        <v>1209.95</v>
      </c>
      <c r="BL7" s="37">
        <v>1136.5</v>
      </c>
      <c r="BM7" s="37">
        <v>1118.56</v>
      </c>
      <c r="BN7" s="37">
        <v>1111.31</v>
      </c>
      <c r="BO7" s="37">
        <v>966.33</v>
      </c>
      <c r="BP7" s="37">
        <v>707.33</v>
      </c>
      <c r="BQ7" s="37">
        <v>129.62</v>
      </c>
      <c r="BR7" s="37">
        <v>84.37</v>
      </c>
      <c r="BS7" s="37">
        <v>87.11</v>
      </c>
      <c r="BT7" s="37">
        <v>100</v>
      </c>
      <c r="BU7" s="37">
        <v>100</v>
      </c>
      <c r="BV7" s="37">
        <v>69.48</v>
      </c>
      <c r="BW7" s="37">
        <v>71.650000000000006</v>
      </c>
      <c r="BX7" s="37">
        <v>72.33</v>
      </c>
      <c r="BY7" s="37">
        <v>75.540000000000006</v>
      </c>
      <c r="BZ7" s="37">
        <v>81.739999999999995</v>
      </c>
      <c r="CA7" s="37">
        <v>101.26</v>
      </c>
      <c r="CB7" s="37">
        <v>132.36000000000001</v>
      </c>
      <c r="CC7" s="37">
        <v>208.24</v>
      </c>
      <c r="CD7" s="37">
        <v>197.41</v>
      </c>
      <c r="CE7" s="37">
        <v>175.73</v>
      </c>
      <c r="CF7" s="37">
        <v>179.69</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81.92</v>
      </c>
      <c r="CY7" s="37">
        <v>83.26</v>
      </c>
      <c r="CZ7" s="37">
        <v>85.09</v>
      </c>
      <c r="DA7" s="37">
        <v>85.94</v>
      </c>
      <c r="DB7" s="37">
        <v>87.17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2019-01-28T07:05:48Z</cp:lastPrinted>
  <dcterms:created xsi:type="dcterms:W3CDTF">2018-12-03T09:01:51Z</dcterms:created>
  <dcterms:modified xsi:type="dcterms:W3CDTF">2019-01-29T08:42:32Z</dcterms:modified>
  <cp:category/>
</cp:coreProperties>
</file>