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D+5p9Lj17qUQJD9J5fCET4nAwzM3lYQelu8mi2oiwGJBCwg3Dop5s9OYNndV/OAOd0IshUNmGoQrQpZ/d4kVdA==" workbookSaltValue="GIZt1xsEUy4bJXLMVLfPTA==" workbookSpinCount="100000" lockStructure="1"/>
  <bookViews>
    <workbookView xWindow="0" yWindow="30" windowWidth="15360" windowHeight="760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<sst xmlns="http://schemas.openxmlformats.org/spreadsheetml/2006/main" count="232" uniqueCount="119">
  <si>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</si>
  <si>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</si>
  <si>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</si>
  <si>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</si>
  <si>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</si>
  <si>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</si>
  <si>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</si>
  <si>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</si>
  <si>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</si>
  <si>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</si>
  <si>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</si>
  <si>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</si>
  <si>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</si>
  <si>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</si>
  <si>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</si>
  <si>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</si>
  <si>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</si>
  <si>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</si>
  <si>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</si>
  <si>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</si>
  <si>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</si>
  <si>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</si>
  <si>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</si>
  <si>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</si>
  <si>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</si>
  <si>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</si>
  <si>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</si>
  <si>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</si>
  <si>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</si>
  <si>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</si>
  <si>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</si>
  <si>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</si>
  <si>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</si>
  <si>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</si>
  <si>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</si>
  <si>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</si>
  <si>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</si>
  <si>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</si>
  <si>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</si>
  <si>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</si>
  <si>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</si>
  <si>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</si>
  <si>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</si>
  <si>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</si>
  <si>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</si>
  <si>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</si>
  <si>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</si>
  <si>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</si>
  <si>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</si>
  <si>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</si>
  <si>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</si>
  <si>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</si>
  <si>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</si>
  <si>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</si>
  <si>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</si>
  <si>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</si>
  <si>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</si>
  <si>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</si>
  <si>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</si>
  <si>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</si>
  <si>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</si>
  <si>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</si>
  <si>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</si>
  <si>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</si>
  <si>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</si>
  <si>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</si>
  <si>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</si>
  <si>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</si>
  <si>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</si>
  <si>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</si>
  <si>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</si>
  <si>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</si>
  <si>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</si>
  <si>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</si>
  <si>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</si>
  <si>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</si>
  <si>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</si>
  <si>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</si>
  <si>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</si>
  <si>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</si>
  <si>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</si>
  <si>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</si>
  <si>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</si>
  <si>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</si>
  <si>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</si>
  <si>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</si>
  <si>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</si>
  <si>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</si>
  <si>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</si>
  <si>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</si>
  <si>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</si>
  <si>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</si>
  <si>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</si>
  <si>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</si>
  <si>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</si>
  <si>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</si>
  <si>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</si>
  <si>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</si>
  <si>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</si>
  <si>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</si>
  <si>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</si>
  <si>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</si>
  <si>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</si>
  <si>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</si>
  <si>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越生町</t>
  </si>
  <si>
    <t>法適用</t>
  </si>
  <si>
    <t>水道事業</t>
  </si>
  <si>
    <t>末端給水事業</t>
  </si>
  <si>
    <t>A7</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</si>
  <si>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</si>
  <si>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</si>
  <si>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</si>
  <si>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</si>
  <si>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</si>
  <si>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</si>
  <si>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</si>
  <si>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道事業収益の根幹を成す給水収益の減少は、人口減に伴う給水量の減少によるものであり、累積赤字が膨らみ続けていたことから、平成２７年度に１７年ぶりの料金改定を行い、大幅な増収となりました。しかしながら、給水量が増加する見込みがない現状では、給水収益は年々減少していくことが予想されます。これに合わせて支出については、浄水方法等を含めた根本的な運営の見直しを図り、経費削減を推進したいと考えています。また、施設の更新については、耐用年数を超える施設や管路の増加が顕著なため、優先箇所を特定し、経営戦略を基に計画的かつ効率的な対策を推進します。</t>
    <rPh sb="0" eb="2">
      <t>スイドウ</t>
    </rPh>
    <rPh sb="2" eb="4">
      <t>ジギョウ</t>
    </rPh>
    <rPh sb="4" eb="6">
      <t>シュウエキ</t>
    </rPh>
    <rPh sb="7" eb="9">
      <t>コンカン</t>
    </rPh>
    <rPh sb="10" eb="11">
      <t>ナ</t>
    </rPh>
    <rPh sb="12" eb="14">
      <t>キュウスイ</t>
    </rPh>
    <rPh sb="14" eb="16">
      <t>シュウエキ</t>
    </rPh>
    <rPh sb="17" eb="19">
      <t>ゲンショウ</t>
    </rPh>
    <rPh sb="21" eb="23">
      <t>ジンコウ</t>
    </rPh>
    <rPh sb="23" eb="24">
      <t>ゲン</t>
    </rPh>
    <rPh sb="25" eb="26">
      <t>トモナ</t>
    </rPh>
    <rPh sb="27" eb="30">
      <t>キュウスイリョウ</t>
    </rPh>
    <rPh sb="31" eb="33">
      <t>ゲンショウ</t>
    </rPh>
    <rPh sb="42" eb="44">
      <t>ルイセキ</t>
    </rPh>
    <rPh sb="44" eb="46">
      <t>アカジ</t>
    </rPh>
    <rPh sb="47" eb="48">
      <t>フク</t>
    </rPh>
    <rPh sb="50" eb="51">
      <t>ツヅ</t>
    </rPh>
    <rPh sb="60" eb="62">
      <t>ヘイセイ</t>
    </rPh>
    <rPh sb="64" eb="65">
      <t>ネン</t>
    </rPh>
    <rPh sb="65" eb="66">
      <t>ド</t>
    </rPh>
    <rPh sb="69" eb="70">
      <t>ネン</t>
    </rPh>
    <rPh sb="73" eb="75">
      <t>リョウキン</t>
    </rPh>
    <rPh sb="75" eb="77">
      <t>カイテイ</t>
    </rPh>
    <rPh sb="78" eb="79">
      <t>オコナ</t>
    </rPh>
    <rPh sb="81" eb="83">
      <t>オオハバ</t>
    </rPh>
    <rPh sb="84" eb="86">
      <t>ゾウシュウ</t>
    </rPh>
    <rPh sb="100" eb="103">
      <t>キュウスイリョウ</t>
    </rPh>
    <rPh sb="104" eb="106">
      <t>ゾウカ</t>
    </rPh>
    <rPh sb="108" eb="110">
      <t>ミコ</t>
    </rPh>
    <rPh sb="114" eb="116">
      <t>ゲンジョウ</t>
    </rPh>
    <rPh sb="119" eb="121">
      <t>キュウスイ</t>
    </rPh>
    <rPh sb="121" eb="123">
      <t>シュウエキ</t>
    </rPh>
    <rPh sb="124" eb="126">
      <t>ネンネン</t>
    </rPh>
    <rPh sb="126" eb="128">
      <t>ゲンショウ</t>
    </rPh>
    <rPh sb="135" eb="137">
      <t>ヨソウ</t>
    </rPh>
    <rPh sb="145" eb="146">
      <t>ア</t>
    </rPh>
    <rPh sb="149" eb="151">
      <t>シシュツ</t>
    </rPh>
    <rPh sb="157" eb="159">
      <t>ジョウスイ</t>
    </rPh>
    <rPh sb="159" eb="161">
      <t>ホウホウ</t>
    </rPh>
    <rPh sb="161" eb="162">
      <t>トウ</t>
    </rPh>
    <rPh sb="163" eb="164">
      <t>フク</t>
    </rPh>
    <rPh sb="166" eb="169">
      <t>コンポンテキ</t>
    </rPh>
    <rPh sb="170" eb="172">
      <t>ウンエイ</t>
    </rPh>
    <rPh sb="173" eb="175">
      <t>ミナオ</t>
    </rPh>
    <rPh sb="177" eb="178">
      <t>ハカ</t>
    </rPh>
    <rPh sb="180" eb="182">
      <t>ケイヒ</t>
    </rPh>
    <rPh sb="182" eb="184">
      <t>サクゲン</t>
    </rPh>
    <rPh sb="185" eb="187">
      <t>スイシン</t>
    </rPh>
    <rPh sb="191" eb="192">
      <t>カンガ</t>
    </rPh>
    <rPh sb="201" eb="203">
      <t>シセツ</t>
    </rPh>
    <rPh sb="204" eb="206">
      <t>コウシン</t>
    </rPh>
    <rPh sb="212" eb="214">
      <t>タイヨウ</t>
    </rPh>
    <rPh sb="214" eb="216">
      <t>ネンスウ</t>
    </rPh>
    <rPh sb="217" eb="218">
      <t>コ</t>
    </rPh>
    <rPh sb="220" eb="222">
      <t>シセツ</t>
    </rPh>
    <rPh sb="223" eb="224">
      <t>カン</t>
    </rPh>
    <rPh sb="224" eb="225">
      <t>ロ</t>
    </rPh>
    <rPh sb="226" eb="228">
      <t>ゾウカ</t>
    </rPh>
    <rPh sb="229" eb="231">
      <t>ケンチョ</t>
    </rPh>
    <rPh sb="235" eb="237">
      <t>ユウセン</t>
    </rPh>
    <rPh sb="237" eb="239">
      <t>カショ</t>
    </rPh>
    <rPh sb="240" eb="242">
      <t>トクテイ</t>
    </rPh>
    <rPh sb="244" eb="246">
      <t>ケイエイ</t>
    </rPh>
    <rPh sb="246" eb="248">
      <t>センリャク</t>
    </rPh>
    <rPh sb="249" eb="250">
      <t>モト</t>
    </rPh>
    <rPh sb="251" eb="254">
      <t>ケイカクテキ</t>
    </rPh>
    <rPh sb="256" eb="259">
      <t>コウリツテキ</t>
    </rPh>
    <rPh sb="260" eb="262">
      <t>タイサク</t>
    </rPh>
    <rPh sb="263" eb="265">
      <t>スイシン</t>
    </rPh>
    <phoneticPr fontId="16"/>
  </si>
  <si>
    <t>昨年に続き有形固定資産減価償却率及び管路経年化率が類似団体の平均より高く、特に管路経年化率は４５％を超え、管路更新率も下落し更新の遅れが重要課題となっています。このような状況のなか、まず平成２７年度に水道施設の耐震簡易診断を実施したところです。さらに平成３０年度にアセットマネジメントを行っているところで、これを基に平成３１年度に経営戦略を策定する予定です。この更新計画に基づき、老朽化対策を早急かつ効率的に実施します。</t>
    <rPh sb="0" eb="2">
      <t>サクネン</t>
    </rPh>
    <rPh sb="3" eb="4">
      <t>ツヅ</t>
    </rPh>
    <rPh sb="5" eb="7">
      <t>ユウケイ</t>
    </rPh>
    <rPh sb="7" eb="11">
      <t>コテイシサン</t>
    </rPh>
    <rPh sb="11" eb="13">
      <t>ゲンカ</t>
    </rPh>
    <rPh sb="13" eb="16">
      <t>ショウキャクリツ</t>
    </rPh>
    <rPh sb="16" eb="17">
      <t>オヨ</t>
    </rPh>
    <rPh sb="18" eb="19">
      <t>カン</t>
    </rPh>
    <rPh sb="19" eb="20">
      <t>ロ</t>
    </rPh>
    <rPh sb="20" eb="22">
      <t>ケイネン</t>
    </rPh>
    <rPh sb="22" eb="23">
      <t>カ</t>
    </rPh>
    <rPh sb="23" eb="24">
      <t>リツ</t>
    </rPh>
    <rPh sb="25" eb="27">
      <t>ルイジ</t>
    </rPh>
    <rPh sb="27" eb="29">
      <t>ダンタイ</t>
    </rPh>
    <rPh sb="30" eb="32">
      <t>ヘイキン</t>
    </rPh>
    <rPh sb="34" eb="35">
      <t>タカ</t>
    </rPh>
    <rPh sb="37" eb="38">
      <t>トク</t>
    </rPh>
    <rPh sb="39" eb="40">
      <t>カン</t>
    </rPh>
    <rPh sb="40" eb="41">
      <t>ロ</t>
    </rPh>
    <rPh sb="41" eb="43">
      <t>ケイネン</t>
    </rPh>
    <rPh sb="43" eb="44">
      <t>カ</t>
    </rPh>
    <rPh sb="44" eb="45">
      <t>リツ</t>
    </rPh>
    <rPh sb="50" eb="51">
      <t>コ</t>
    </rPh>
    <rPh sb="53" eb="54">
      <t>カン</t>
    </rPh>
    <rPh sb="54" eb="55">
      <t>ロ</t>
    </rPh>
    <rPh sb="55" eb="57">
      <t>コウシン</t>
    </rPh>
    <rPh sb="57" eb="58">
      <t>リツ</t>
    </rPh>
    <rPh sb="59" eb="61">
      <t>ゲラク</t>
    </rPh>
    <rPh sb="62" eb="64">
      <t>コウシン</t>
    </rPh>
    <rPh sb="65" eb="66">
      <t>オク</t>
    </rPh>
    <rPh sb="68" eb="70">
      <t>ジュウヨウ</t>
    </rPh>
    <rPh sb="70" eb="72">
      <t>カダイ</t>
    </rPh>
    <rPh sb="85" eb="87">
      <t>ジョウキョウ</t>
    </rPh>
    <rPh sb="93" eb="95">
      <t>ヘイセイ</t>
    </rPh>
    <rPh sb="97" eb="99">
      <t>ネンド</t>
    </rPh>
    <rPh sb="100" eb="102">
      <t>スイドウ</t>
    </rPh>
    <rPh sb="102" eb="104">
      <t>シセツ</t>
    </rPh>
    <rPh sb="105" eb="107">
      <t>タイシン</t>
    </rPh>
    <rPh sb="107" eb="109">
      <t>カンイ</t>
    </rPh>
    <rPh sb="109" eb="111">
      <t>シンダン</t>
    </rPh>
    <rPh sb="112" eb="114">
      <t>ジッシ</t>
    </rPh>
    <rPh sb="125" eb="127">
      <t>ヘイセイ</t>
    </rPh>
    <rPh sb="129" eb="131">
      <t>ネンド</t>
    </rPh>
    <rPh sb="143" eb="144">
      <t>オコナ</t>
    </rPh>
    <rPh sb="156" eb="157">
      <t>モト</t>
    </rPh>
    <rPh sb="158" eb="160">
      <t>ヘイセイ</t>
    </rPh>
    <rPh sb="162" eb="164">
      <t>ネンド</t>
    </rPh>
    <rPh sb="165" eb="167">
      <t>ケイエイ</t>
    </rPh>
    <rPh sb="167" eb="169">
      <t>センリャク</t>
    </rPh>
    <rPh sb="170" eb="172">
      <t>サクテイ</t>
    </rPh>
    <rPh sb="174" eb="176">
      <t>ヨテイ</t>
    </rPh>
    <rPh sb="181" eb="183">
      <t>コウシン</t>
    </rPh>
    <rPh sb="183" eb="185">
      <t>ケイカク</t>
    </rPh>
    <rPh sb="186" eb="187">
      <t>モト</t>
    </rPh>
    <rPh sb="190" eb="193">
      <t>ロウキュウカ</t>
    </rPh>
    <rPh sb="193" eb="195">
      <t>タイサク</t>
    </rPh>
    <rPh sb="196" eb="198">
      <t>ソウキュウ</t>
    </rPh>
    <rPh sb="200" eb="203">
      <t>コウリツテキ</t>
    </rPh>
    <rPh sb="204" eb="206">
      <t>ジッシ</t>
    </rPh>
    <phoneticPr fontId="16"/>
  </si>
  <si>
    <t>人口減少に伴う給水水量の減少が起因し、平成２６年度まで赤字決算が続いていましたが、平成２７年度に料金改定を行い、経常収支比率が１００％を超え、累積欠損金比率も平成２６年度から皆減となりました。給水原価は類似団体平均値と比べると高額設定となりました。流動比率は前年に比べ増加したものの、類似団体では高い値となりました。企業債残高対給水収益比率は、必要な更新が先送りの状況であり、起債していないため減少傾向です。料金回収率は前年に引き続き１００％を超え、今後も更に費用削減に努め効率性の向上を図ってまいります。施設利用率は、給水人口の減少により、減少傾向が続いていますが、類似団体と同水準の利用率となっています。一方、有収率の向上についても長年の懸案事項で、漏水調査を重点的に進め、有収率低下の原因をつきとめたいと考えております。</t>
    <rPh sb="0" eb="2">
      <t>ジンコウ</t>
    </rPh>
    <rPh sb="2" eb="4">
      <t>ゲンショウ</t>
    </rPh>
    <rPh sb="5" eb="6">
      <t>トモナ</t>
    </rPh>
    <rPh sb="7" eb="9">
      <t>キュウスイ</t>
    </rPh>
    <rPh sb="9" eb="11">
      <t>スイリョウ</t>
    </rPh>
    <rPh sb="12" eb="14">
      <t>ゲンショウ</t>
    </rPh>
    <rPh sb="15" eb="17">
      <t>キイン</t>
    </rPh>
    <rPh sb="19" eb="21">
      <t>ヘイセイ</t>
    </rPh>
    <rPh sb="23" eb="25">
      <t>ネンド</t>
    </rPh>
    <rPh sb="27" eb="29">
      <t>アカジ</t>
    </rPh>
    <rPh sb="29" eb="31">
      <t>ケッサン</t>
    </rPh>
    <rPh sb="32" eb="33">
      <t>ツヅ</t>
    </rPh>
    <rPh sb="41" eb="43">
      <t>ヘイセイ</t>
    </rPh>
    <rPh sb="45" eb="46">
      <t>ネン</t>
    </rPh>
    <rPh sb="46" eb="47">
      <t>ド</t>
    </rPh>
    <rPh sb="48" eb="50">
      <t>リョウキン</t>
    </rPh>
    <rPh sb="50" eb="52">
      <t>カイテイ</t>
    </rPh>
    <rPh sb="53" eb="54">
      <t>オコナ</t>
    </rPh>
    <rPh sb="56" eb="58">
      <t>ケイジョウ</t>
    </rPh>
    <rPh sb="58" eb="60">
      <t>シュウシ</t>
    </rPh>
    <rPh sb="60" eb="62">
      <t>ヒリツ</t>
    </rPh>
    <rPh sb="68" eb="69">
      <t>コ</t>
    </rPh>
    <rPh sb="71" eb="73">
      <t>ルイセキ</t>
    </rPh>
    <rPh sb="73" eb="76">
      <t>ケッソンキン</t>
    </rPh>
    <rPh sb="76" eb="78">
      <t>ヒリツ</t>
    </rPh>
    <rPh sb="79" eb="81">
      <t>ヘイセイ</t>
    </rPh>
    <rPh sb="83" eb="85">
      <t>ネンド</t>
    </rPh>
    <rPh sb="87" eb="88">
      <t>ミナ</t>
    </rPh>
    <rPh sb="88" eb="89">
      <t>ゲン</t>
    </rPh>
    <rPh sb="96" eb="98">
      <t>キュウスイ</t>
    </rPh>
    <rPh sb="98" eb="100">
      <t>ゲンカ</t>
    </rPh>
    <rPh sb="101" eb="103">
      <t>ルイジ</t>
    </rPh>
    <rPh sb="103" eb="105">
      <t>ダンタイ</t>
    </rPh>
    <rPh sb="105" eb="108">
      <t>ヘイキンチ</t>
    </rPh>
    <rPh sb="109" eb="110">
      <t>クラ</t>
    </rPh>
    <rPh sb="113" eb="115">
      <t>コウガク</t>
    </rPh>
    <rPh sb="115" eb="117">
      <t>セッテイ</t>
    </rPh>
    <rPh sb="124" eb="126">
      <t>リュウドウ</t>
    </rPh>
    <rPh sb="126" eb="128">
      <t>ヒリツ</t>
    </rPh>
    <rPh sb="129" eb="131">
      <t>ゼンネン</t>
    </rPh>
    <rPh sb="132" eb="133">
      <t>クラ</t>
    </rPh>
    <rPh sb="134" eb="136">
      <t>ゾウカ</t>
    </rPh>
    <rPh sb="142" eb="144">
      <t>ルイジ</t>
    </rPh>
    <rPh sb="144" eb="146">
      <t>ダンタイ</t>
    </rPh>
    <rPh sb="148" eb="149">
      <t>タカ</t>
    </rPh>
    <rPh sb="150" eb="151">
      <t>アタイ</t>
    </rPh>
    <rPh sb="158" eb="161">
      <t>キギョウサイ</t>
    </rPh>
    <rPh sb="161" eb="163">
      <t>ザンダカ</t>
    </rPh>
    <rPh sb="163" eb="164">
      <t>タイ</t>
    </rPh>
    <rPh sb="164" eb="166">
      <t>キュウスイ</t>
    </rPh>
    <rPh sb="166" eb="168">
      <t>シュウエキ</t>
    </rPh>
    <rPh sb="168" eb="170">
      <t>ヒリツ</t>
    </rPh>
    <rPh sb="188" eb="190">
      <t>キサイ</t>
    </rPh>
    <rPh sb="197" eb="199">
      <t>ゲンショウ</t>
    </rPh>
    <rPh sb="199" eb="201">
      <t>ケイコウ</t>
    </rPh>
    <rPh sb="204" eb="206">
      <t>リョウキン</t>
    </rPh>
    <rPh sb="206" eb="209">
      <t>カイシュウリツ</t>
    </rPh>
    <rPh sb="210" eb="212">
      <t>ゼンネン</t>
    </rPh>
    <rPh sb="213" eb="214">
      <t>ヒ</t>
    </rPh>
    <rPh sb="215" eb="216">
      <t>ツヅ</t>
    </rPh>
    <rPh sb="222" eb="223">
      <t>コ</t>
    </rPh>
    <rPh sb="225" eb="227">
      <t>コンゴ</t>
    </rPh>
    <rPh sb="228" eb="229">
      <t>サラ</t>
    </rPh>
    <rPh sb="230" eb="232">
      <t>ヒヨウ</t>
    </rPh>
    <rPh sb="232" eb="234">
      <t>サクゲン</t>
    </rPh>
    <rPh sb="235" eb="236">
      <t>ツト</t>
    </rPh>
    <rPh sb="237" eb="240">
      <t>コウリツセイ</t>
    </rPh>
    <rPh sb="241" eb="243">
      <t>コウジョウ</t>
    </rPh>
    <rPh sb="244" eb="245">
      <t>ハカ</t>
    </rPh>
    <rPh sb="253" eb="255">
      <t>シセツ</t>
    </rPh>
    <rPh sb="255" eb="258">
      <t>リヨウリツ</t>
    </rPh>
    <rPh sb="260" eb="262">
      <t>キュウスイ</t>
    </rPh>
    <rPh sb="262" eb="264">
      <t>ジンコウ</t>
    </rPh>
    <rPh sb="265" eb="267">
      <t>ゲンショウ</t>
    </rPh>
    <rPh sb="271" eb="273">
      <t>ゲンショウ</t>
    </rPh>
    <rPh sb="273" eb="275">
      <t>ケイコウ</t>
    </rPh>
    <rPh sb="276" eb="277">
      <t>ツヅ</t>
    </rPh>
    <rPh sb="293" eb="296">
      <t>リヨウリツ</t>
    </rPh>
    <rPh sb="304" eb="306">
      <t>イッポウ</t>
    </rPh>
    <rPh sb="307" eb="308">
      <t>ユウ</t>
    </rPh>
    <rPh sb="308" eb="309">
      <t>シュウ</t>
    </rPh>
    <rPh sb="309" eb="310">
      <t>リツ</t>
    </rPh>
    <rPh sb="311" eb="313">
      <t>コウジョウ</t>
    </rPh>
    <rPh sb="318" eb="320">
      <t>ナガネン</t>
    </rPh>
    <rPh sb="321" eb="323">
      <t>ケンアン</t>
    </rPh>
    <rPh sb="323" eb="325">
      <t>ジコウ</t>
    </rPh>
    <rPh sb="327" eb="329">
      <t>ロウスイ</t>
    </rPh>
    <rPh sb="329" eb="331">
      <t>チョウサ</t>
    </rPh>
    <rPh sb="332" eb="335">
      <t>ジュウテンテキ</t>
    </rPh>
    <rPh sb="336" eb="337">
      <t>スス</t>
    </rPh>
    <rPh sb="355" eb="356">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</si>
</sst>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c:v>
                </c:pt>
                <c:pt idx="1">
                  <c:v>0.76</c:v>
                </c:pt>
                <c:pt idx="2">
                  <c:v>0.01</c:v>
                </c:pt>
                <c:pt idx="3">
                  <c:v>0.82</c:v>
                </c:pt>
                <c:pt idx="4">
                  <c:v>0.22</c:v>
                </c:pt>
              </c:numCache>
            </c:numRef>
          </c:val>
          <c:extLst xmlns:c16r2="http://schemas.microsoft.com/office/drawing/2015/06/chart">
            <c:ext xmlns:c16="http://schemas.microsoft.com/office/drawing/2014/chart" uri="{C3380CC4-5D6E-409C-BE32-E72D297353CC}">
              <c16:uniqueId val="{00000000-6E62-4C43-9BD1-A2B9B8998954}"/>
            </c:ext>
          </c:extLst>
        </c:ser>
        <c:dLbls>
          <c:showLegendKey val="0"/>
          <c:showVal val="0"/>
          <c:showCatName val="0"/>
          <c:showSerName val="0"/>
          <c:showPercent val="0"/>
          <c:showBubbleSize val="0"/>
        </c:dLbls>
        <c:gapWidth val="150"/>
        <c:axId val="45730048"/>
        <c:axId val="459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6E62-4C43-9BD1-A2B9B8998954}"/>
            </c:ext>
          </c:extLst>
        </c:ser>
        <c:dLbls>
          <c:showLegendKey val="0"/>
          <c:showVal val="0"/>
          <c:showCatName val="0"/>
          <c:showSerName val="0"/>
          <c:showPercent val="0"/>
          <c:showBubbleSize val="0"/>
        </c:dLbls>
        <c:marker val="1"/>
        <c:smooth val="0"/>
        <c:axId val="45730048"/>
        <c:axId val="45945216"/>
      </c:lineChart>
      <c:dateAx>
        <c:axId val="45730048"/>
        <c:scaling>
          <c:orientation val="minMax"/>
        </c:scaling>
        <c:delete val="1"/>
        <c:axPos val="b"/>
        <c:numFmt formatCode="ge" sourceLinked="1"/>
        <c:majorTickMark val="none"/>
        <c:minorTickMark val="none"/>
        <c:tickLblPos val="none"/>
        <c:crossAx val="45945216"/>
        <c:crosses val="autoZero"/>
        <c:auto val="1"/>
        <c:lblOffset val="100"/>
        <c:baseTimeUnit val="years"/>
      </c:dateAx>
      <c:valAx>
        <c:axId val="459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59.71</c:v>
                </c:pt>
                <c:pt idx="1">
                  <c:v>59.08</c:v>
                </c:pt>
                <c:pt idx="2">
                  <c:v>58.45</c:v>
                </c:pt>
                <c:pt idx="3">
                  <c:v>56.59</c:v>
                </c:pt>
                <c:pt idx="4">
                  <c:v>56.39</c:v>
                </c:pt>
              </c:numCache>
            </c:numRef>
          </c:val>
          <c:extLst xmlns:c16r2="http://schemas.microsoft.com/office/drawing/2015/06/chart">
            <c:ext xmlns:c16="http://schemas.microsoft.com/office/drawing/2014/chart" uri="{C3380CC4-5D6E-409C-BE32-E72D297353CC}">
              <c16:uniqueId val="{00000000-43CE-4981-856C-4FAF9D00C8D4}"/>
            </c:ext>
          </c:extLst>
        </c:ser>
        <c:dLbls>
          <c:showLegendKey val="0"/>
          <c:showVal val="0"/>
          <c:showCatName val="0"/>
          <c:showSerName val="0"/>
          <c:showPercent val="0"/>
          <c:showBubbleSize val="0"/>
        </c:dLbls>
        <c:gapWidth val="150"/>
        <c:axId val="101717888"/>
        <c:axId val="10172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43CE-4981-856C-4FAF9D00C8D4}"/>
            </c:ext>
          </c:extLst>
        </c:ser>
        <c:dLbls>
          <c:showLegendKey val="0"/>
          <c:showVal val="0"/>
          <c:showCatName val="0"/>
          <c:showSerName val="0"/>
          <c:showPercent val="0"/>
          <c:showBubbleSize val="0"/>
        </c:dLbls>
        <c:marker val="1"/>
        <c:smooth val="0"/>
        <c:axId val="101717888"/>
        <c:axId val="101724160"/>
      </c:lineChart>
      <c:dateAx>
        <c:axId val="101717888"/>
        <c:scaling>
          <c:orientation val="minMax"/>
        </c:scaling>
        <c:delete val="1"/>
        <c:axPos val="b"/>
        <c:numFmt formatCode="ge" sourceLinked="1"/>
        <c:majorTickMark val="none"/>
        <c:minorTickMark val="none"/>
        <c:tickLblPos val="none"/>
        <c:crossAx val="101724160"/>
        <c:crosses val="autoZero"/>
        <c:auto val="1"/>
        <c:lblOffset val="100"/>
        <c:baseTimeUnit val="years"/>
      </c:dateAx>
      <c:valAx>
        <c:axId val="1017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77.38</c:v>
                </c:pt>
                <c:pt idx="1">
                  <c:v>75.489999999999995</c:v>
                </c:pt>
                <c:pt idx="2">
                  <c:v>75.989999999999995</c:v>
                </c:pt>
                <c:pt idx="3">
                  <c:v>76.69</c:v>
                </c:pt>
                <c:pt idx="4">
                  <c:v>76.55</c:v>
                </c:pt>
              </c:numCache>
            </c:numRef>
          </c:val>
          <c:extLst xmlns:c16r2="http://schemas.microsoft.com/office/drawing/2015/06/chart">
            <c:ext xmlns:c16="http://schemas.microsoft.com/office/drawing/2014/chart" uri="{C3380CC4-5D6E-409C-BE32-E72D297353CC}">
              <c16:uniqueId val="{00000000-E9E6-4BDE-AF60-AD4E355BBDDA}"/>
            </c:ext>
          </c:extLst>
        </c:ser>
        <c:dLbls>
          <c:showLegendKey val="0"/>
          <c:showVal val="0"/>
          <c:showCatName val="0"/>
          <c:showSerName val="0"/>
          <c:showPercent val="0"/>
          <c:showBubbleSize val="0"/>
        </c:dLbls>
        <c:gapWidth val="150"/>
        <c:axId val="101751040"/>
        <c:axId val="1017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E9E6-4BDE-AF60-AD4E355BBDDA}"/>
            </c:ext>
          </c:extLst>
        </c:ser>
        <c:dLbls>
          <c:showLegendKey val="0"/>
          <c:showVal val="0"/>
          <c:showCatName val="0"/>
          <c:showSerName val="0"/>
          <c:showPercent val="0"/>
          <c:showBubbleSize val="0"/>
        </c:dLbls>
        <c:marker val="1"/>
        <c:smooth val="0"/>
        <c:axId val="101751040"/>
        <c:axId val="101753216"/>
      </c:lineChart>
      <c:dateAx>
        <c:axId val="101751040"/>
        <c:scaling>
          <c:orientation val="minMax"/>
        </c:scaling>
        <c:delete val="1"/>
        <c:axPos val="b"/>
        <c:numFmt formatCode="ge" sourceLinked="1"/>
        <c:majorTickMark val="none"/>
        <c:minorTickMark val="none"/>
        <c:tickLblPos val="none"/>
        <c:crossAx val="101753216"/>
        <c:crosses val="autoZero"/>
        <c:auto val="1"/>
        <c:lblOffset val="100"/>
        <c:baseTimeUnit val="years"/>
      </c:dateAx>
      <c:valAx>
        <c:axId val="1017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88.51</c:v>
                </c:pt>
                <c:pt idx="1">
                  <c:v>95.13</c:v>
                </c:pt>
                <c:pt idx="2">
                  <c:v>107.84</c:v>
                </c:pt>
                <c:pt idx="3">
                  <c:v>109.17</c:v>
                </c:pt>
                <c:pt idx="4">
                  <c:v>105.2</c:v>
                </c:pt>
              </c:numCache>
            </c:numRef>
          </c:val>
          <c:extLst xmlns:c16r2="http://schemas.microsoft.com/office/drawing/2015/06/chart">
            <c:ext xmlns:c16="http://schemas.microsoft.com/office/drawing/2014/chart" uri="{C3380CC4-5D6E-409C-BE32-E72D297353CC}">
              <c16:uniqueId val="{00000000-0301-461B-A4CD-2B0580115B77}"/>
            </c:ext>
          </c:extLst>
        </c:ser>
        <c:dLbls>
          <c:showLegendKey val="0"/>
          <c:showVal val="0"/>
          <c:showCatName val="0"/>
          <c:showSerName val="0"/>
          <c:showPercent val="0"/>
          <c:showBubbleSize val="0"/>
        </c:dLbls>
        <c:gapWidth val="150"/>
        <c:axId val="45963904"/>
        <c:axId val="459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0301-461B-A4CD-2B0580115B77}"/>
            </c:ext>
          </c:extLst>
        </c:ser>
        <c:dLbls>
          <c:showLegendKey val="0"/>
          <c:showVal val="0"/>
          <c:showCatName val="0"/>
          <c:showSerName val="0"/>
          <c:showPercent val="0"/>
          <c:showBubbleSize val="0"/>
        </c:dLbls>
        <c:marker val="1"/>
        <c:smooth val="0"/>
        <c:axId val="45963904"/>
        <c:axId val="45966080"/>
      </c:lineChart>
      <c:dateAx>
        <c:axId val="45963904"/>
        <c:scaling>
          <c:orientation val="minMax"/>
        </c:scaling>
        <c:delete val="1"/>
        <c:axPos val="b"/>
        <c:numFmt formatCode="ge" sourceLinked="1"/>
        <c:majorTickMark val="none"/>
        <c:minorTickMark val="none"/>
        <c:tickLblPos val="none"/>
        <c:crossAx val="45966080"/>
        <c:crosses val="autoZero"/>
        <c:auto val="1"/>
        <c:lblOffset val="100"/>
        <c:baseTimeUnit val="years"/>
      </c:dateAx>
      <c:valAx>
        <c:axId val="4596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57.13</c:v>
                </c:pt>
                <c:pt idx="1">
                  <c:v>58.81</c:v>
                </c:pt>
                <c:pt idx="2">
                  <c:v>60.43</c:v>
                </c:pt>
                <c:pt idx="3">
                  <c:v>61.68</c:v>
                </c:pt>
                <c:pt idx="4">
                  <c:v>62.93</c:v>
                </c:pt>
              </c:numCache>
            </c:numRef>
          </c:val>
          <c:extLst xmlns:c16r2="http://schemas.microsoft.com/office/drawing/2015/06/chart">
            <c:ext xmlns:c16="http://schemas.microsoft.com/office/drawing/2014/chart" uri="{C3380CC4-5D6E-409C-BE32-E72D297353CC}">
              <c16:uniqueId val="{00000000-DDB2-4ADD-BF88-BD569C3986B0}"/>
            </c:ext>
          </c:extLst>
        </c:ser>
        <c:dLbls>
          <c:showLegendKey val="0"/>
          <c:showVal val="0"/>
          <c:showCatName val="0"/>
          <c:showSerName val="0"/>
          <c:showPercent val="0"/>
          <c:showBubbleSize val="0"/>
        </c:dLbls>
        <c:gapWidth val="150"/>
        <c:axId val="45992960"/>
        <c:axId val="4599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DDB2-4ADD-BF88-BD569C3986B0}"/>
            </c:ext>
          </c:extLst>
        </c:ser>
        <c:dLbls>
          <c:showLegendKey val="0"/>
          <c:showVal val="0"/>
          <c:showCatName val="0"/>
          <c:showSerName val="0"/>
          <c:showPercent val="0"/>
          <c:showBubbleSize val="0"/>
        </c:dLbls>
        <c:marker val="1"/>
        <c:smooth val="0"/>
        <c:axId val="45992960"/>
        <c:axId val="45999232"/>
      </c:lineChart>
      <c:dateAx>
        <c:axId val="45992960"/>
        <c:scaling>
          <c:orientation val="minMax"/>
        </c:scaling>
        <c:delete val="1"/>
        <c:axPos val="b"/>
        <c:numFmt formatCode="ge" sourceLinked="1"/>
        <c:majorTickMark val="none"/>
        <c:minorTickMark val="none"/>
        <c:tickLblPos val="none"/>
        <c:crossAx val="45999232"/>
        <c:crosses val="autoZero"/>
        <c:auto val="1"/>
        <c:lblOffset val="100"/>
        <c:baseTimeUnit val="years"/>
      </c:dateAx>
      <c:valAx>
        <c:axId val="459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6.19</c:v>
                </c:pt>
                <c:pt idx="1">
                  <c:v>34.17</c:v>
                </c:pt>
                <c:pt idx="2">
                  <c:v>45.75</c:v>
                </c:pt>
                <c:pt idx="3">
                  <c:v>46.12</c:v>
                </c:pt>
                <c:pt idx="4">
                  <c:v>45.92</c:v>
                </c:pt>
              </c:numCache>
            </c:numRef>
          </c:val>
          <c:extLst xmlns:c16r2="http://schemas.microsoft.com/office/drawing/2015/06/chart">
            <c:ext xmlns:c16="http://schemas.microsoft.com/office/drawing/2014/chart" uri="{C3380CC4-5D6E-409C-BE32-E72D297353CC}">
              <c16:uniqueId val="{00000000-5770-454F-B4D1-D196397193ED}"/>
            </c:ext>
          </c:extLst>
        </c:ser>
        <c:dLbls>
          <c:showLegendKey val="0"/>
          <c:showVal val="0"/>
          <c:showCatName val="0"/>
          <c:showSerName val="0"/>
          <c:showPercent val="0"/>
          <c:showBubbleSize val="0"/>
        </c:dLbls>
        <c:gapWidth val="150"/>
        <c:axId val="77094272"/>
        <c:axId val="771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5770-454F-B4D1-D196397193ED}"/>
            </c:ext>
          </c:extLst>
        </c:ser>
        <c:dLbls>
          <c:showLegendKey val="0"/>
          <c:showVal val="0"/>
          <c:showCatName val="0"/>
          <c:showSerName val="0"/>
          <c:showPercent val="0"/>
          <c:showBubbleSize val="0"/>
        </c:dLbls>
        <c:marker val="1"/>
        <c:smooth val="0"/>
        <c:axId val="77094272"/>
        <c:axId val="77100544"/>
      </c:lineChart>
      <c:dateAx>
        <c:axId val="77094272"/>
        <c:scaling>
          <c:orientation val="minMax"/>
        </c:scaling>
        <c:delete val="1"/>
        <c:axPos val="b"/>
        <c:numFmt formatCode="ge" sourceLinked="1"/>
        <c:majorTickMark val="none"/>
        <c:minorTickMark val="none"/>
        <c:tickLblPos val="none"/>
        <c:crossAx val="77100544"/>
        <c:crosses val="autoZero"/>
        <c:auto val="1"/>
        <c:lblOffset val="100"/>
        <c:baseTimeUnit val="years"/>
      </c:dateAx>
      <c:valAx>
        <c:axId val="771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38.79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D0-4325-B323-07CE16A2F777}"/>
            </c:ext>
          </c:extLst>
        </c:ser>
        <c:dLbls>
          <c:showLegendKey val="0"/>
          <c:showVal val="0"/>
          <c:showCatName val="0"/>
          <c:showSerName val="0"/>
          <c:showPercent val="0"/>
          <c:showBubbleSize val="0"/>
        </c:dLbls>
        <c:gapWidth val="150"/>
        <c:axId val="99946880"/>
        <c:axId val="999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C1D0-4325-B323-07CE16A2F777}"/>
            </c:ext>
          </c:extLst>
        </c:ser>
        <c:dLbls>
          <c:showLegendKey val="0"/>
          <c:showVal val="0"/>
          <c:showCatName val="0"/>
          <c:showSerName val="0"/>
          <c:showPercent val="0"/>
          <c:showBubbleSize val="0"/>
        </c:dLbls>
        <c:marker val="1"/>
        <c:smooth val="0"/>
        <c:axId val="99946880"/>
        <c:axId val="99948800"/>
      </c:lineChart>
      <c:dateAx>
        <c:axId val="99946880"/>
        <c:scaling>
          <c:orientation val="minMax"/>
        </c:scaling>
        <c:delete val="1"/>
        <c:axPos val="b"/>
        <c:numFmt formatCode="ge" sourceLinked="1"/>
        <c:majorTickMark val="none"/>
        <c:minorTickMark val="none"/>
        <c:tickLblPos val="none"/>
        <c:crossAx val="99948800"/>
        <c:crosses val="autoZero"/>
        <c:auto val="1"/>
        <c:lblOffset val="100"/>
        <c:baseTimeUnit val="years"/>
      </c:dateAx>
      <c:valAx>
        <c:axId val="9994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872.56</c:v>
                </c:pt>
                <c:pt idx="1">
                  <c:v>497.08</c:v>
                </c:pt>
                <c:pt idx="2">
                  <c:v>403.42</c:v>
                </c:pt>
                <c:pt idx="3">
                  <c:v>631.79</c:v>
                </c:pt>
                <c:pt idx="4">
                  <c:v>638.62</c:v>
                </c:pt>
              </c:numCache>
            </c:numRef>
          </c:val>
          <c:extLst xmlns:c16r2="http://schemas.microsoft.com/office/drawing/2015/06/chart">
            <c:ext xmlns:c16="http://schemas.microsoft.com/office/drawing/2014/chart" uri="{C3380CC4-5D6E-409C-BE32-E72D297353CC}">
              <c16:uniqueId val="{00000000-481E-4619-818C-D6B52BBBE4B2}"/>
            </c:ext>
          </c:extLst>
        </c:ser>
        <c:dLbls>
          <c:showLegendKey val="0"/>
          <c:showVal val="0"/>
          <c:showCatName val="0"/>
          <c:showSerName val="0"/>
          <c:showPercent val="0"/>
          <c:showBubbleSize val="0"/>
        </c:dLbls>
        <c:gapWidth val="150"/>
        <c:axId val="99988608"/>
        <c:axId val="999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481E-4619-818C-D6B52BBBE4B2}"/>
            </c:ext>
          </c:extLst>
        </c:ser>
        <c:dLbls>
          <c:showLegendKey val="0"/>
          <c:showVal val="0"/>
          <c:showCatName val="0"/>
          <c:showSerName val="0"/>
          <c:showPercent val="0"/>
          <c:showBubbleSize val="0"/>
        </c:dLbls>
        <c:marker val="1"/>
        <c:smooth val="0"/>
        <c:axId val="99988608"/>
        <c:axId val="99990528"/>
      </c:lineChart>
      <c:dateAx>
        <c:axId val="99988608"/>
        <c:scaling>
          <c:orientation val="minMax"/>
        </c:scaling>
        <c:delete val="1"/>
        <c:axPos val="b"/>
        <c:numFmt formatCode="ge" sourceLinked="1"/>
        <c:majorTickMark val="none"/>
        <c:minorTickMark val="none"/>
        <c:tickLblPos val="none"/>
        <c:crossAx val="99990528"/>
        <c:crosses val="autoZero"/>
        <c:auto val="1"/>
        <c:lblOffset val="100"/>
        <c:baseTimeUnit val="years"/>
      </c:dateAx>
      <c:valAx>
        <c:axId val="9999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86.6</c:v>
                </c:pt>
                <c:pt idx="1">
                  <c:v>80.78</c:v>
                </c:pt>
                <c:pt idx="2">
                  <c:v>62.49</c:v>
                </c:pt>
                <c:pt idx="3">
                  <c:v>54.7</c:v>
                </c:pt>
                <c:pt idx="4">
                  <c:v>46</c:v>
                </c:pt>
              </c:numCache>
            </c:numRef>
          </c:val>
          <c:extLst xmlns:c16r2="http://schemas.microsoft.com/office/drawing/2015/06/chart">
            <c:ext xmlns:c16="http://schemas.microsoft.com/office/drawing/2014/chart" uri="{C3380CC4-5D6E-409C-BE32-E72D297353CC}">
              <c16:uniqueId val="{00000000-F5CF-4574-AFEA-A6BEF92B7E8E}"/>
            </c:ext>
          </c:extLst>
        </c:ser>
        <c:dLbls>
          <c:showLegendKey val="0"/>
          <c:showVal val="0"/>
          <c:showCatName val="0"/>
          <c:showSerName val="0"/>
          <c:showPercent val="0"/>
          <c:showBubbleSize val="0"/>
        </c:dLbls>
        <c:gapWidth val="150"/>
        <c:axId val="101532800"/>
        <c:axId val="10153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F5CF-4574-AFEA-A6BEF92B7E8E}"/>
            </c:ext>
          </c:extLst>
        </c:ser>
        <c:dLbls>
          <c:showLegendKey val="0"/>
          <c:showVal val="0"/>
          <c:showCatName val="0"/>
          <c:showSerName val="0"/>
          <c:showPercent val="0"/>
          <c:showBubbleSize val="0"/>
        </c:dLbls>
        <c:marker val="1"/>
        <c:smooth val="0"/>
        <c:axId val="101532800"/>
        <c:axId val="101534720"/>
      </c:lineChart>
      <c:dateAx>
        <c:axId val="101532800"/>
        <c:scaling>
          <c:orientation val="minMax"/>
        </c:scaling>
        <c:delete val="1"/>
        <c:axPos val="b"/>
        <c:numFmt formatCode="ge" sourceLinked="1"/>
        <c:majorTickMark val="none"/>
        <c:minorTickMark val="none"/>
        <c:tickLblPos val="none"/>
        <c:crossAx val="101534720"/>
        <c:crosses val="autoZero"/>
        <c:auto val="1"/>
        <c:lblOffset val="100"/>
        <c:baseTimeUnit val="years"/>
      </c:dateAx>
      <c:valAx>
        <c:axId val="10153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83.37</c:v>
                </c:pt>
                <c:pt idx="1">
                  <c:v>89.38</c:v>
                </c:pt>
                <c:pt idx="2">
                  <c:v>101.88</c:v>
                </c:pt>
                <c:pt idx="3">
                  <c:v>103.58</c:v>
                </c:pt>
                <c:pt idx="4">
                  <c:v>100.47</c:v>
                </c:pt>
              </c:numCache>
            </c:numRef>
          </c:val>
          <c:extLst xmlns:c16r2="http://schemas.microsoft.com/office/drawing/2015/06/chart">
            <c:ext xmlns:c16="http://schemas.microsoft.com/office/drawing/2014/chart" uri="{C3380CC4-5D6E-409C-BE32-E72D297353CC}">
              <c16:uniqueId val="{00000000-3A4E-45EE-8DAE-B419811399FE}"/>
            </c:ext>
          </c:extLst>
        </c:ser>
        <c:dLbls>
          <c:showLegendKey val="0"/>
          <c:showVal val="0"/>
          <c:showCatName val="0"/>
          <c:showSerName val="0"/>
          <c:showPercent val="0"/>
          <c:showBubbleSize val="0"/>
        </c:dLbls>
        <c:gapWidth val="150"/>
        <c:axId val="101574144"/>
        <c:axId val="10157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3A4E-45EE-8DAE-B419811399FE}"/>
            </c:ext>
          </c:extLst>
        </c:ser>
        <c:dLbls>
          <c:showLegendKey val="0"/>
          <c:showVal val="0"/>
          <c:showCatName val="0"/>
          <c:showSerName val="0"/>
          <c:showPercent val="0"/>
          <c:showBubbleSize val="0"/>
        </c:dLbls>
        <c:marker val="1"/>
        <c:smooth val="0"/>
        <c:axId val="101574144"/>
        <c:axId val="101576064"/>
      </c:lineChart>
      <c:dateAx>
        <c:axId val="101574144"/>
        <c:scaling>
          <c:orientation val="minMax"/>
        </c:scaling>
        <c:delete val="1"/>
        <c:axPos val="b"/>
        <c:numFmt formatCode="ge" sourceLinked="1"/>
        <c:majorTickMark val="none"/>
        <c:minorTickMark val="none"/>
        <c:tickLblPos val="none"/>
        <c:crossAx val="101576064"/>
        <c:crosses val="autoZero"/>
        <c:auto val="1"/>
        <c:lblOffset val="100"/>
        <c:baseTimeUnit val="years"/>
      </c:dateAx>
      <c:valAx>
        <c:axId val="1015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214.22</c:v>
                </c:pt>
                <c:pt idx="1">
                  <c:v>200.27</c:v>
                </c:pt>
                <c:pt idx="2">
                  <c:v>201.78</c:v>
                </c:pt>
                <c:pt idx="3">
                  <c:v>201.73</c:v>
                </c:pt>
                <c:pt idx="4">
                  <c:v>208.88</c:v>
                </c:pt>
              </c:numCache>
            </c:numRef>
          </c:val>
          <c:extLst xmlns:c16r2="http://schemas.microsoft.com/office/drawing/2015/06/chart">
            <c:ext xmlns:c16="http://schemas.microsoft.com/office/drawing/2014/chart" uri="{C3380CC4-5D6E-409C-BE32-E72D297353CC}">
              <c16:uniqueId val="{00000000-42E6-4B76-9EA1-62CE2B4AA641}"/>
            </c:ext>
          </c:extLst>
        </c:ser>
        <c:dLbls>
          <c:showLegendKey val="0"/>
          <c:showVal val="0"/>
          <c:showCatName val="0"/>
          <c:showSerName val="0"/>
          <c:showPercent val="0"/>
          <c:showBubbleSize val="0"/>
        </c:dLbls>
        <c:gapWidth val="150"/>
        <c:axId val="101606912"/>
        <c:axId val="1016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42E6-4B76-9EA1-62CE2B4AA641}"/>
            </c:ext>
          </c:extLst>
        </c:ser>
        <c:dLbls>
          <c:showLegendKey val="0"/>
          <c:showVal val="0"/>
          <c:showCatName val="0"/>
          <c:showSerName val="0"/>
          <c:showPercent val="0"/>
          <c:showBubbleSize val="0"/>
        </c:dLbls>
        <c:marker val="1"/>
        <c:smooth val="0"/>
        <c:axId val="101606912"/>
        <c:axId val="101608832"/>
      </c:lineChart>
      <c:dateAx>
        <c:axId val="101606912"/>
        <c:scaling>
          <c:orientation val="minMax"/>
        </c:scaling>
        <c:delete val="1"/>
        <c:axPos val="b"/>
        <c:numFmt formatCode="ge" sourceLinked="1"/>
        <c:majorTickMark val="none"/>
        <c:minorTickMark val="none"/>
        <c:tickLblPos val="none"/>
        <c:crossAx val="101608832"/>
        <c:crosses val="autoZero"/>
        <c:auto val="1"/>
        <c:lblOffset val="100"/>
        <c:baseTimeUnit val="years"/>
      </c:dateAx>
      <c:valAx>
        <c:axId val="1016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埼玉県　越生町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自治体職員</v>
      </c>
      <c r="AE8" s="58"/>
      <c r="AF8" s="58"/>
      <c r="AG8" s="58"/>
      <c r="AH8" s="58"/>
      <c r="AI8" s="58"/>
      <c r="AJ8" s="58"/>
      <c r="AK8" s="4"/>
      <c r="AL8" s="59">
        <f>データ!$R$6</f>
        <v>11813</v>
      </c>
      <c r="AM8" s="59"/>
      <c r="AN8" s="59"/>
      <c r="AO8" s="59"/>
      <c r="AP8" s="59"/>
      <c r="AQ8" s="59"/>
      <c r="AR8" s="59"/>
      <c r="AS8" s="59"/>
      <c r="AT8" s="50">
        <f>データ!$S$6</f>
        <v>40.39</v>
      </c>
      <c r="AU8" s="51"/>
      <c r="AV8" s="51"/>
      <c r="AW8" s="51"/>
      <c r="AX8" s="51"/>
      <c r="AY8" s="51"/>
      <c r="AZ8" s="51"/>
      <c r="BA8" s="51"/>
      <c r="BB8" s="52">
        <f>データ!$T$6</f>
        <v>292.47000000000003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91.44</v>
      </c>
      <c r="J10" s="51"/>
      <c r="K10" s="51"/>
      <c r="L10" s="51"/>
      <c r="M10" s="51"/>
      <c r="N10" s="51"/>
      <c r="O10" s="62"/>
      <c r="P10" s="52">
        <f>データ!$P$6</f>
        <v>99.86</v>
      </c>
      <c r="Q10" s="52"/>
      <c r="R10" s="52"/>
      <c r="S10" s="52"/>
      <c r="T10" s="52"/>
      <c r="U10" s="52"/>
      <c r="V10" s="52"/>
      <c r="W10" s="59">
        <f>データ!$Q$6</f>
        <v>3402</v>
      </c>
      <c r="X10" s="59"/>
      <c r="Y10" s="59"/>
      <c r="Z10" s="59"/>
      <c r="AA10" s="59"/>
      <c r="AB10" s="59"/>
      <c r="AC10" s="59"/>
      <c r="AD10" s="2"/>
      <c r="AE10" s="2"/>
      <c r="AF10" s="2"/>
      <c r="AG10" s="2"/>
      <c r="AH10" s="4"/>
      <c r="AI10" s="4"/>
      <c r="AJ10" s="4"/>
      <c r="AK10" s="4"/>
      <c r="AL10" s="59">
        <f>データ!$U$6</f>
        <v>11711</v>
      </c>
      <c r="AM10" s="59"/>
      <c r="AN10" s="59"/>
      <c r="AO10" s="59"/>
      <c r="AP10" s="59"/>
      <c r="AQ10" s="59"/>
      <c r="AR10" s="59"/>
      <c r="AS10" s="59"/>
      <c r="AT10" s="50">
        <f>データ!$V$6</f>
        <v>16.62</v>
      </c>
      <c r="AU10" s="51"/>
      <c r="AV10" s="51"/>
      <c r="AW10" s="51"/>
      <c r="AX10" s="51"/>
      <c r="AY10" s="51"/>
      <c r="AZ10" s="51"/>
      <c r="BA10" s="51"/>
      <c r="BB10" s="52">
        <f>データ!$W$6</f>
        <v>704.63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fA9BNvfCE+5tyjOzqNknXCspltwQOTAVyZxFNhjeMTEf28mgAkeTARaqGfm8wgeMmsu3m0rK86bU4MrObuMg==" saltValue="WKRSDtlU4K25DBUU1Gg+V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113271</v>
      </c>
      <c r="D6" s="33">
        <f t="shared" si="3"/>
        <v>46</v>
      </c>
      <c r="E6" s="33">
        <f t="shared" si="3"/>
        <v>1</v>
      </c>
      <c r="F6" s="33">
        <f t="shared" si="3"/>
        <v>0</v>
      </c>
      <c r="G6" s="33">
        <f t="shared" si="3"/>
        <v>1</v>
      </c>
      <c r="H6" s="33" t="str">
        <f t="shared" si="3"/>
        <v>埼玉県　越生町</v>
      </c>
      <c r="I6" s="33" t="str">
        <f t="shared" si="3"/>
        <v>法適用</v>
      </c>
      <c r="J6" s="33" t="str">
        <f t="shared" si="3"/>
        <v>水道事業</v>
      </c>
      <c r="K6" s="33" t="str">
        <f t="shared" si="3"/>
        <v>末端給水事業</v>
      </c>
      <c r="L6" s="33" t="str">
        <f t="shared" si="3"/>
        <v>A7</v>
      </c>
      <c r="M6" s="33" t="str">
        <f t="shared" si="3"/>
        <v>自治体職員</v>
      </c>
      <c r="N6" s="34" t="str">
        <f t="shared" si="3"/>
        <v>-</v>
      </c>
      <c r="O6" s="34">
        <f t="shared" si="3"/>
        <v>91.44</v>
      </c>
      <c r="P6" s="34">
        <f t="shared" si="3"/>
        <v>99.86</v>
      </c>
      <c r="Q6" s="34">
        <f t="shared" si="3"/>
        <v>3402</v>
      </c>
      <c r="R6" s="34">
        <f t="shared" si="3"/>
        <v>11813</v>
      </c>
      <c r="S6" s="34">
        <f t="shared" si="3"/>
        <v>40.39</v>
      </c>
      <c r="T6" s="34">
        <f t="shared" si="3"/>
        <v>292.47000000000003</v>
      </c>
      <c r="U6" s="34">
        <f t="shared" si="3"/>
        <v>11711</v>
      </c>
      <c r="V6" s="34">
        <f t="shared" si="3"/>
        <v>16.62</v>
      </c>
      <c r="W6" s="34">
        <f t="shared" si="3"/>
        <v>704.63</v>
      </c>
      <c r="X6" s="35">
        <f>IF(X7="",NA(),X7)</f>
        <v>88.51</v>
      </c>
      <c r="Y6" s="35">
        <f t="shared" ref="Y6:AG6" si="4">IF(Y7="",NA(),Y7)</f>
        <v>95.13</v>
      </c>
      <c r="Z6" s="35">
        <f t="shared" si="4"/>
        <v>107.84</v>
      </c>
      <c r="AA6" s="35">
        <f t="shared" si="4"/>
        <v>109.17</v>
      </c>
      <c r="AB6" s="35">
        <f t="shared" si="4"/>
        <v>105.2</v>
      </c>
      <c r="AC6" s="35">
        <f t="shared" si="4"/>
        <v>107.95</v>
      </c>
      <c r="AD6" s="35">
        <f t="shared" si="4"/>
        <v>109.49</v>
      </c>
      <c r="AE6" s="35">
        <f t="shared" si="4"/>
        <v>111.06</v>
      </c>
      <c r="AF6" s="35">
        <f t="shared" si="4"/>
        <v>111.34</v>
      </c>
      <c r="AG6" s="35">
        <f t="shared" si="4"/>
        <v>110.02</v>
      </c>
      <c r="AH6" s="34" t="str">
        <f>IF(AH7="","",IF(AH7="-","【-】","【"&amp;SUBSTITUTE(TEXT(AH7,"#,##0.00"),"-","△")&amp;"】"))</f>
        <v>【113.39】</v>
      </c>
      <c r="AI6" s="35">
        <f>IF(AI7="",NA(),AI7)</f>
        <v>38.79</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872.56</v>
      </c>
      <c r="AU6" s="35">
        <f t="shared" ref="AU6:BC6" si="6">IF(AU7="",NA(),AU7)</f>
        <v>497.08</v>
      </c>
      <c r="AV6" s="35">
        <f t="shared" si="6"/>
        <v>403.42</v>
      </c>
      <c r="AW6" s="35">
        <f t="shared" si="6"/>
        <v>631.79</v>
      </c>
      <c r="AX6" s="35">
        <f t="shared" si="6"/>
        <v>638.62</v>
      </c>
      <c r="AY6" s="35">
        <f t="shared" si="6"/>
        <v>1081.23</v>
      </c>
      <c r="AZ6" s="35">
        <f t="shared" si="6"/>
        <v>406.37</v>
      </c>
      <c r="BA6" s="35">
        <f t="shared" si="6"/>
        <v>398.29</v>
      </c>
      <c r="BB6" s="35">
        <f t="shared" si="6"/>
        <v>388.67</v>
      </c>
      <c r="BC6" s="35">
        <f t="shared" si="6"/>
        <v>355.27</v>
      </c>
      <c r="BD6" s="34" t="str">
        <f>IF(BD7="","",IF(BD7="-","【-】","【"&amp;SUBSTITUTE(TEXT(BD7,"#,##0.00"),"-","△")&amp;"】"))</f>
        <v>【264.34】</v>
      </c>
      <c r="BE6" s="35">
        <f>IF(BE7="",NA(),BE7)</f>
        <v>86.6</v>
      </c>
      <c r="BF6" s="35">
        <f t="shared" ref="BF6:BN6" si="7">IF(BF7="",NA(),BF7)</f>
        <v>80.78</v>
      </c>
      <c r="BG6" s="35">
        <f t="shared" si="7"/>
        <v>62.49</v>
      </c>
      <c r="BH6" s="35">
        <f t="shared" si="7"/>
        <v>54.7</v>
      </c>
      <c r="BI6" s="35">
        <f t="shared" si="7"/>
        <v>46</v>
      </c>
      <c r="BJ6" s="35">
        <f t="shared" si="7"/>
        <v>443.13</v>
      </c>
      <c r="BK6" s="35">
        <f t="shared" si="7"/>
        <v>442.54</v>
      </c>
      <c r="BL6" s="35">
        <f t="shared" si="7"/>
        <v>431</v>
      </c>
      <c r="BM6" s="35">
        <f t="shared" si="7"/>
        <v>422.5</v>
      </c>
      <c r="BN6" s="35">
        <f t="shared" si="7"/>
        <v>458.27</v>
      </c>
      <c r="BO6" s="34" t="str">
        <f>IF(BO7="","",IF(BO7="-","【-】","【"&amp;SUBSTITUTE(TEXT(BO7,"#,##0.00"),"-","△")&amp;"】"))</f>
        <v>【274.27】</v>
      </c>
      <c r="BP6" s="35">
        <f>IF(BP7="",NA(),BP7)</f>
        <v>83.37</v>
      </c>
      <c r="BQ6" s="35">
        <f t="shared" ref="BQ6:BY6" si="8">IF(BQ7="",NA(),BQ7)</f>
        <v>89.38</v>
      </c>
      <c r="BR6" s="35">
        <f t="shared" si="8"/>
        <v>101.88</v>
      </c>
      <c r="BS6" s="35">
        <f t="shared" si="8"/>
        <v>103.58</v>
      </c>
      <c r="BT6" s="35">
        <f t="shared" si="8"/>
        <v>100.47</v>
      </c>
      <c r="BU6" s="35">
        <f t="shared" si="8"/>
        <v>95.4</v>
      </c>
      <c r="BV6" s="35">
        <f t="shared" si="8"/>
        <v>98.6</v>
      </c>
      <c r="BW6" s="35">
        <f t="shared" si="8"/>
        <v>100.82</v>
      </c>
      <c r="BX6" s="35">
        <f t="shared" si="8"/>
        <v>101.64</v>
      </c>
      <c r="BY6" s="35">
        <f t="shared" si="8"/>
        <v>96.77</v>
      </c>
      <c r="BZ6" s="34" t="str">
        <f>IF(BZ7="","",IF(BZ7="-","【-】","【"&amp;SUBSTITUTE(TEXT(BZ7,"#,##0.00"),"-","△")&amp;"】"))</f>
        <v>【104.36】</v>
      </c>
      <c r="CA6" s="35">
        <f>IF(CA7="",NA(),CA7)</f>
        <v>214.22</v>
      </c>
      <c r="CB6" s="35">
        <f t="shared" ref="CB6:CJ6" si="9">IF(CB7="",NA(),CB7)</f>
        <v>200.27</v>
      </c>
      <c r="CC6" s="35">
        <f t="shared" si="9"/>
        <v>201.78</v>
      </c>
      <c r="CD6" s="35">
        <f t="shared" si="9"/>
        <v>201.73</v>
      </c>
      <c r="CE6" s="35">
        <f t="shared" si="9"/>
        <v>208.88</v>
      </c>
      <c r="CF6" s="35">
        <f t="shared" si="9"/>
        <v>186.15</v>
      </c>
      <c r="CG6" s="35">
        <f t="shared" si="9"/>
        <v>181.67</v>
      </c>
      <c r="CH6" s="35">
        <f t="shared" si="9"/>
        <v>179.55</v>
      </c>
      <c r="CI6" s="35">
        <f t="shared" si="9"/>
        <v>179.16</v>
      </c>
      <c r="CJ6" s="35">
        <f t="shared" si="9"/>
        <v>187.18</v>
      </c>
      <c r="CK6" s="34" t="str">
        <f>IF(CK7="","",IF(CK7="-","【-】","【"&amp;SUBSTITUTE(TEXT(CK7,"#,##0.00"),"-","△")&amp;"】"))</f>
        <v>【165.71】</v>
      </c>
      <c r="CL6" s="35">
        <f>IF(CL7="",NA(),CL7)</f>
        <v>59.71</v>
      </c>
      <c r="CM6" s="35">
        <f t="shared" ref="CM6:CU6" si="10">IF(CM7="",NA(),CM7)</f>
        <v>59.08</v>
      </c>
      <c r="CN6" s="35">
        <f t="shared" si="10"/>
        <v>58.45</v>
      </c>
      <c r="CO6" s="35">
        <f t="shared" si="10"/>
        <v>56.59</v>
      </c>
      <c r="CP6" s="35">
        <f t="shared" si="10"/>
        <v>56.39</v>
      </c>
      <c r="CQ6" s="35">
        <f t="shared" si="10"/>
        <v>54.47</v>
      </c>
      <c r="CR6" s="35">
        <f t="shared" si="10"/>
        <v>53.61</v>
      </c>
      <c r="CS6" s="35">
        <f t="shared" si="10"/>
        <v>53.52</v>
      </c>
      <c r="CT6" s="35">
        <f t="shared" si="10"/>
        <v>54.24</v>
      </c>
      <c r="CU6" s="35">
        <f t="shared" si="10"/>
        <v>55.88</v>
      </c>
      <c r="CV6" s="34" t="str">
        <f>IF(CV7="","",IF(CV7="-","【-】","【"&amp;SUBSTITUTE(TEXT(CV7,"#,##0.00"),"-","△")&amp;"】"))</f>
        <v>【60.41】</v>
      </c>
      <c r="CW6" s="35">
        <f>IF(CW7="",NA(),CW7)</f>
        <v>77.38</v>
      </c>
      <c r="CX6" s="35">
        <f t="shared" ref="CX6:DF6" si="11">IF(CX7="",NA(),CX7)</f>
        <v>75.489999999999995</v>
      </c>
      <c r="CY6" s="35">
        <f t="shared" si="11"/>
        <v>75.989999999999995</v>
      </c>
      <c r="CZ6" s="35">
        <f t="shared" si="11"/>
        <v>76.69</v>
      </c>
      <c r="DA6" s="35">
        <f t="shared" si="11"/>
        <v>76.55</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57.13</v>
      </c>
      <c r="DI6" s="35">
        <f t="shared" ref="DI6:DQ6" si="12">IF(DI7="",NA(),DI7)</f>
        <v>58.81</v>
      </c>
      <c r="DJ6" s="35">
        <f t="shared" si="12"/>
        <v>60.43</v>
      </c>
      <c r="DK6" s="35">
        <f t="shared" si="12"/>
        <v>61.68</v>
      </c>
      <c r="DL6" s="35">
        <f t="shared" si="12"/>
        <v>62.93</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6.19</v>
      </c>
      <c r="DT6" s="35">
        <f t="shared" ref="DT6:EB6" si="13">IF(DT7="",NA(),DT7)</f>
        <v>34.17</v>
      </c>
      <c r="DU6" s="35">
        <f t="shared" si="13"/>
        <v>45.75</v>
      </c>
      <c r="DV6" s="35">
        <f t="shared" si="13"/>
        <v>46.12</v>
      </c>
      <c r="DW6" s="35">
        <f t="shared" si="13"/>
        <v>45.92</v>
      </c>
      <c r="DX6" s="35">
        <f t="shared" si="13"/>
        <v>9.43</v>
      </c>
      <c r="DY6" s="35">
        <f t="shared" si="13"/>
        <v>10.029999999999999</v>
      </c>
      <c r="DZ6" s="35">
        <f t="shared" si="13"/>
        <v>7.26</v>
      </c>
      <c r="EA6" s="35">
        <f t="shared" si="13"/>
        <v>11.13</v>
      </c>
      <c r="EB6" s="35">
        <f t="shared" si="13"/>
        <v>10.84</v>
      </c>
      <c r="EC6" s="34" t="str">
        <f>IF(EC7="","",IF(EC7="-","【-】","【"&amp;SUBSTITUTE(TEXT(EC7,"#,##0.00"),"-","△")&amp;"】"))</f>
        <v>【15.89】</v>
      </c>
      <c r="ED6" s="35">
        <f>IF(ED7="",NA(),ED7)</f>
        <v>1.5</v>
      </c>
      <c r="EE6" s="35">
        <f t="shared" ref="EE6:EM6" si="14">IF(EE7="",NA(),EE7)</f>
        <v>0.76</v>
      </c>
      <c r="EF6" s="35">
        <f t="shared" si="14"/>
        <v>0.01</v>
      </c>
      <c r="EG6" s="35">
        <f t="shared" si="14"/>
        <v>0.82</v>
      </c>
      <c r="EH6" s="35">
        <f t="shared" si="14"/>
        <v>0.22</v>
      </c>
      <c r="EI6" s="35">
        <f t="shared" si="14"/>
        <v>0.71</v>
      </c>
      <c r="EJ6" s="35">
        <f t="shared" si="14"/>
        <v>0.68</v>
      </c>
      <c r="EK6" s="35">
        <f t="shared" si="14"/>
        <v>1.65</v>
      </c>
      <c r="EL6" s="35">
        <f t="shared" si="14"/>
        <v>0.47</v>
      </c>
      <c r="EM6" s="35">
        <f t="shared" si="14"/>
        <v>0.39</v>
      </c>
      <c r="EN6" s="34" t="str">
        <f>IF(EN7="","",IF(EN7="-","【-】","【"&amp;SUBSTITUTE(TEXT(EN7,"#,##0.00"),"-","△")&amp;"】"))</f>
        <v>【0.69】</v>
      </c>
    </row>
    <row r="7" spans="1:144" s="36" customFormat="1">
      <c r="A7" s="28"/>
      <c r="B7" s="37">
        <v>2017</v>
      </c>
      <c r="C7" s="37">
        <v>113271</v>
      </c>
      <c r="D7" s="37">
        <v>46</v>
      </c>
      <c r="E7" s="37">
        <v>1</v>
      </c>
      <c r="F7" s="37">
        <v>0</v>
      </c>
      <c r="G7" s="37">
        <v>1</v>
      </c>
      <c r="H7" s="37" t="s">
        <v>104</v>
      </c>
      <c r="I7" s="37" t="s">
        <v>105</v>
      </c>
      <c r="J7" s="37" t="s">
        <v>106</v>
      </c>
      <c r="K7" s="37" t="s">
        <v>107</v>
      </c>
      <c r="L7" s="37" t="s">
        <v>108</v>
      </c>
      <c r="M7" s="37" t="s">
        <v>109</v>
      </c>
      <c r="N7" s="38" t="s">
        <v>110</v>
      </c>
      <c r="O7" s="38">
        <v>91.44</v>
      </c>
      <c r="P7" s="38">
        <v>99.86</v>
      </c>
      <c r="Q7" s="38">
        <v>3402</v>
      </c>
      <c r="R7" s="38">
        <v>11813</v>
      </c>
      <c r="S7" s="38">
        <v>40.39</v>
      </c>
      <c r="T7" s="38">
        <v>292.47000000000003</v>
      </c>
      <c r="U7" s="38">
        <v>11711</v>
      </c>
      <c r="V7" s="38">
        <v>16.62</v>
      </c>
      <c r="W7" s="38">
        <v>704.63</v>
      </c>
      <c r="X7" s="38">
        <v>88.51</v>
      </c>
      <c r="Y7" s="38">
        <v>95.13</v>
      </c>
      <c r="Z7" s="38">
        <v>107.84</v>
      </c>
      <c r="AA7" s="38">
        <v>109.17</v>
      </c>
      <c r="AB7" s="38">
        <v>105.2</v>
      </c>
      <c r="AC7" s="38">
        <v>107.95</v>
      </c>
      <c r="AD7" s="38">
        <v>109.49</v>
      </c>
      <c r="AE7" s="38">
        <v>111.06</v>
      </c>
      <c r="AF7" s="38">
        <v>111.34</v>
      </c>
      <c r="AG7" s="38">
        <v>110.02</v>
      </c>
      <c r="AH7" s="38">
        <v>113.39</v>
      </c>
      <c r="AI7" s="38">
        <v>38.79</v>
      </c>
      <c r="AJ7" s="38">
        <v>0</v>
      </c>
      <c r="AK7" s="38">
        <v>0</v>
      </c>
      <c r="AL7" s="38">
        <v>0</v>
      </c>
      <c r="AM7" s="38">
        <v>0</v>
      </c>
      <c r="AN7" s="38">
        <v>13.47</v>
      </c>
      <c r="AO7" s="38">
        <v>9.49</v>
      </c>
      <c r="AP7" s="38">
        <v>9.35</v>
      </c>
      <c r="AQ7" s="38">
        <v>10.130000000000001</v>
      </c>
      <c r="AR7" s="38">
        <v>7.31</v>
      </c>
      <c r="AS7" s="38">
        <v>0.85</v>
      </c>
      <c r="AT7" s="38">
        <v>872.56</v>
      </c>
      <c r="AU7" s="38">
        <v>497.08</v>
      </c>
      <c r="AV7" s="38">
        <v>403.42</v>
      </c>
      <c r="AW7" s="38">
        <v>631.79</v>
      </c>
      <c r="AX7" s="38">
        <v>638.62</v>
      </c>
      <c r="AY7" s="38">
        <v>1081.23</v>
      </c>
      <c r="AZ7" s="38">
        <v>406.37</v>
      </c>
      <c r="BA7" s="38">
        <v>398.29</v>
      </c>
      <c r="BB7" s="38">
        <v>388.67</v>
      </c>
      <c r="BC7" s="38">
        <v>355.27</v>
      </c>
      <c r="BD7" s="38">
        <v>264.33999999999997</v>
      </c>
      <c r="BE7" s="38">
        <v>86.6</v>
      </c>
      <c r="BF7" s="38">
        <v>80.78</v>
      </c>
      <c r="BG7" s="38">
        <v>62.49</v>
      </c>
      <c r="BH7" s="38">
        <v>54.7</v>
      </c>
      <c r="BI7" s="38">
        <v>46</v>
      </c>
      <c r="BJ7" s="38">
        <v>443.13</v>
      </c>
      <c r="BK7" s="38">
        <v>442.54</v>
      </c>
      <c r="BL7" s="38">
        <v>431</v>
      </c>
      <c r="BM7" s="38">
        <v>422.5</v>
      </c>
      <c r="BN7" s="38">
        <v>458.27</v>
      </c>
      <c r="BO7" s="38">
        <v>274.27</v>
      </c>
      <c r="BP7" s="38">
        <v>83.37</v>
      </c>
      <c r="BQ7" s="38">
        <v>89.38</v>
      </c>
      <c r="BR7" s="38">
        <v>101.88</v>
      </c>
      <c r="BS7" s="38">
        <v>103.58</v>
      </c>
      <c r="BT7" s="38">
        <v>100.47</v>
      </c>
      <c r="BU7" s="38">
        <v>95.4</v>
      </c>
      <c r="BV7" s="38">
        <v>98.6</v>
      </c>
      <c r="BW7" s="38">
        <v>100.82</v>
      </c>
      <c r="BX7" s="38">
        <v>101.64</v>
      </c>
      <c r="BY7" s="38">
        <v>96.77</v>
      </c>
      <c r="BZ7" s="38">
        <v>104.36</v>
      </c>
      <c r="CA7" s="38">
        <v>214.22</v>
      </c>
      <c r="CB7" s="38">
        <v>200.27</v>
      </c>
      <c r="CC7" s="38">
        <v>201.78</v>
      </c>
      <c r="CD7" s="38">
        <v>201.73</v>
      </c>
      <c r="CE7" s="38">
        <v>208.88</v>
      </c>
      <c r="CF7" s="38">
        <v>186.15</v>
      </c>
      <c r="CG7" s="38">
        <v>181.67</v>
      </c>
      <c r="CH7" s="38">
        <v>179.55</v>
      </c>
      <c r="CI7" s="38">
        <v>179.16</v>
      </c>
      <c r="CJ7" s="38">
        <v>187.18</v>
      </c>
      <c r="CK7" s="38">
        <v>165.71</v>
      </c>
      <c r="CL7" s="38">
        <v>59.71</v>
      </c>
      <c r="CM7" s="38">
        <v>59.08</v>
      </c>
      <c r="CN7" s="38">
        <v>58.45</v>
      </c>
      <c r="CO7" s="38">
        <v>56.59</v>
      </c>
      <c r="CP7" s="38">
        <v>56.39</v>
      </c>
      <c r="CQ7" s="38">
        <v>54.47</v>
      </c>
      <c r="CR7" s="38">
        <v>53.61</v>
      </c>
      <c r="CS7" s="38">
        <v>53.52</v>
      </c>
      <c r="CT7" s="38">
        <v>54.24</v>
      </c>
      <c r="CU7" s="38">
        <v>55.88</v>
      </c>
      <c r="CV7" s="38">
        <v>60.41</v>
      </c>
      <c r="CW7" s="38">
        <v>77.38</v>
      </c>
      <c r="CX7" s="38">
        <v>75.489999999999995</v>
      </c>
      <c r="CY7" s="38">
        <v>75.989999999999995</v>
      </c>
      <c r="CZ7" s="38">
        <v>76.69</v>
      </c>
      <c r="DA7" s="38">
        <v>76.55</v>
      </c>
      <c r="DB7" s="38">
        <v>81.459999999999994</v>
      </c>
      <c r="DC7" s="38">
        <v>81.31</v>
      </c>
      <c r="DD7" s="38">
        <v>81.459999999999994</v>
      </c>
      <c r="DE7" s="38">
        <v>81.680000000000007</v>
      </c>
      <c r="DF7" s="38">
        <v>80.989999999999995</v>
      </c>
      <c r="DG7" s="38">
        <v>89.93</v>
      </c>
      <c r="DH7" s="38">
        <v>57.13</v>
      </c>
      <c r="DI7" s="38">
        <v>58.81</v>
      </c>
      <c r="DJ7" s="38">
        <v>60.43</v>
      </c>
      <c r="DK7" s="38">
        <v>61.68</v>
      </c>
      <c r="DL7" s="38">
        <v>62.93</v>
      </c>
      <c r="DM7" s="38">
        <v>38.520000000000003</v>
      </c>
      <c r="DN7" s="38">
        <v>46.67</v>
      </c>
      <c r="DO7" s="38">
        <v>47.7</v>
      </c>
      <c r="DP7" s="38">
        <v>48.14</v>
      </c>
      <c r="DQ7" s="38">
        <v>46.61</v>
      </c>
      <c r="DR7" s="38">
        <v>48.12</v>
      </c>
      <c r="DS7" s="38">
        <v>6.19</v>
      </c>
      <c r="DT7" s="38">
        <v>34.17</v>
      </c>
      <c r="DU7" s="38">
        <v>45.75</v>
      </c>
      <c r="DV7" s="38">
        <v>46.12</v>
      </c>
      <c r="DW7" s="38">
        <v>45.92</v>
      </c>
      <c r="DX7" s="38">
        <v>9.43</v>
      </c>
      <c r="DY7" s="38">
        <v>10.029999999999999</v>
      </c>
      <c r="DZ7" s="38">
        <v>7.26</v>
      </c>
      <c r="EA7" s="38">
        <v>11.13</v>
      </c>
      <c r="EB7" s="38">
        <v>10.84</v>
      </c>
      <c r="EC7" s="38">
        <v>15.89</v>
      </c>
      <c r="ED7" s="38">
        <v>1.5</v>
      </c>
      <c r="EE7" s="38">
        <v>0.76</v>
      </c>
      <c r="EF7" s="38">
        <v>0.01</v>
      </c>
      <c r="EG7" s="38">
        <v>0.82</v>
      </c>
      <c r="EH7" s="38">
        <v>0.22</v>
      </c>
      <c r="EI7" s="38">
        <v>0.71</v>
      </c>
      <c r="EJ7" s="38">
        <v>0.68</v>
      </c>
      <c r="EK7" s="38">
        <v>1.65</v>
      </c>
      <c r="EL7" s="38">
        <v>0.47</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suidou</cp:lastModifiedBy>
  <dcterms:created xsi:type="dcterms:W3CDTF">2018-12-03T08:29:03Z</dcterms:created>
  <dcterms:modified xsi:type="dcterms:W3CDTF">2019-02-05T09:23:40Z</dcterms:modified>
</cp:coreProperties>
</file>