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J0sdI759BaTdvOZvX113REnpQ9C6OBwelP+9UXtHqoSuXw8ahr8/E3oRf5IbBhrayom9bLHO9A7krlSLYjzpw==" workbookSaltValue="T9s59XGB84QF1Ye0jNe2o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<sst xmlns="http://schemas.openxmlformats.org/spreadsheetml/2006/main" count="240" uniqueCount="125">
  <si>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</si>
  <si>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</si>
  <si>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</si>
  <si>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</si>
  <si>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</si>
  <si>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</si>
  <si>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</si>
  <si>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</si>
  <si>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</si>
  <si>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</si>
  <si>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</si>
  <si>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</si>
  <si>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</si>
  <si>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</si>
  <si>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</si>
  <si>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</si>
  <si>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</si>
  <si>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</si>
  <si>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</si>
  <si>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</si>
  <si>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</si>
  <si>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</si>
  <si>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</si>
  <si>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</si>
  <si>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</si>
  <si>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</si>
  <si>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</si>
  <si>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</si>
  <si>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</si>
  <si>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</si>
  <si>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</si>
  <si>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</si>
  <si>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</si>
  <si>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</si>
  <si>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</si>
  <si>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</si>
  <si>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</si>
  <si>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</si>
  <si>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</si>
  <si>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</si>
  <si>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</si>
  <si>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</si>
  <si>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</si>
  <si>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</si>
  <si>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</si>
  <si>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</si>
  <si>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</si>
  <si>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</si>
  <si>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</si>
  <si>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</si>
  <si>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</si>
  <si>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</si>
  <si>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</si>
  <si>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</si>
  <si>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</si>
  <si>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</si>
  <si>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</si>
  <si>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</si>
  <si>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</si>
  <si>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</si>
  <si>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</si>
  <si>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</si>
  <si>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</si>
  <si>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</si>
  <si>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</si>
  <si>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</si>
  <si>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</si>
  <si>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</si>
  <si>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</si>
  <si>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</si>
  <si>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</si>
  <si>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</si>
  <si>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</si>
  <si>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</si>
  <si>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</si>
  <si>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</si>
  <si>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</si>
  <si>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</si>
  <si>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</si>
  <si>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</si>
  <si>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</si>
  <si>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</si>
  <si>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</si>
  <si>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</si>
  <si>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</si>
  <si>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</si>
  <si>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</si>
  <si>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</si>
  <si>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</si>
  <si>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</si>
  <si>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</si>
  <si>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</si>
  <si>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</si>
  <si>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</si>
  <si>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</si>
  <si>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</si>
  <si>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</si>
  <si>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</si>
  <si>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</si>
  <si>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</si>
  <si>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</si>
  <si>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</si>
  <si>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</si>
  <si>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</si>
  <si>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</si>
  <si>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</si>
  <si>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</si>
  <si>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</si>
  <si>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</si>
  <si>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毛呂山町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</si>
  <si>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</si>
  <si>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</si>
  <si>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</si>
  <si>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</si>
  <si>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</si>
  <si>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</si>
  <si>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</si>
  <si>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</si>
  <si>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</si>
  <si>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</si>
  <si>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</si>
  <si>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</si>
  <si>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供用開始から１０年以上が経過している処理場もあり、機械等の故障や老朽化が危惧されますが、優先順位を決め、効率的な維持・修繕を行っていきます。</t>
    <phoneticPr fontId="15"/>
  </si>
  <si>
    <t>　収益的収支比率及び経費回収率が低い数値となっています。これらの数値を高くし、汚水処理原価を低い数値に維持するために、より一層経費の削減・節減に努めます。
　また、管梁・処理場等の点検を行い、劣化が確認された箇所から優先して修繕を行うことで、生活環境の維持・向上に努めます。</t>
    <rPh sb="1" eb="4">
      <t>シュウエキテキ</t>
    </rPh>
    <rPh sb="4" eb="6">
      <t>シュウシ</t>
    </rPh>
    <rPh sb="6" eb="8">
      <t>ヒリツ</t>
    </rPh>
    <rPh sb="8" eb="9">
      <t>オヨ</t>
    </rPh>
    <rPh sb="10" eb="12">
      <t>ケイヒ</t>
    </rPh>
    <rPh sb="12" eb="14">
      <t>カイシュウ</t>
    </rPh>
    <rPh sb="14" eb="15">
      <t>リツ</t>
    </rPh>
    <rPh sb="16" eb="17">
      <t>ヒク</t>
    </rPh>
    <rPh sb="18" eb="20">
      <t>スウチ</t>
    </rPh>
    <rPh sb="32" eb="34">
      <t>スウチ</t>
    </rPh>
    <rPh sb="35" eb="36">
      <t>タカ</t>
    </rPh>
    <rPh sb="39" eb="41">
      <t>オスイ</t>
    </rPh>
    <rPh sb="41" eb="43">
      <t>ショリ</t>
    </rPh>
    <rPh sb="43" eb="45">
      <t>ゲンカ</t>
    </rPh>
    <rPh sb="46" eb="47">
      <t>ヒク</t>
    </rPh>
    <rPh sb="48" eb="50">
      <t>スウチ</t>
    </rPh>
    <rPh sb="51" eb="53">
      <t>イジ</t>
    </rPh>
    <rPh sb="61" eb="63">
      <t>イッソウ</t>
    </rPh>
    <rPh sb="63" eb="65">
      <t>ケイヒ</t>
    </rPh>
    <rPh sb="66" eb="68">
      <t>サクゲン</t>
    </rPh>
    <rPh sb="69" eb="71">
      <t>セツゲン</t>
    </rPh>
    <rPh sb="72" eb="73">
      <t>ツト</t>
    </rPh>
    <rPh sb="82" eb="83">
      <t>カン</t>
    </rPh>
    <rPh sb="83" eb="84">
      <t>リョウ</t>
    </rPh>
    <rPh sb="85" eb="88">
      <t>ショリジョウ</t>
    </rPh>
    <rPh sb="88" eb="89">
      <t>トウ</t>
    </rPh>
    <rPh sb="90" eb="92">
      <t>テンケン</t>
    </rPh>
    <rPh sb="93" eb="94">
      <t>オコナ</t>
    </rPh>
    <rPh sb="96" eb="98">
      <t>レッカ</t>
    </rPh>
    <rPh sb="99" eb="101">
      <t>カクニン</t>
    </rPh>
    <rPh sb="104" eb="106">
      <t>カショ</t>
    </rPh>
    <rPh sb="108" eb="110">
      <t>ユウセン</t>
    </rPh>
    <rPh sb="112" eb="114">
      <t>シュウゼン</t>
    </rPh>
    <rPh sb="115" eb="116">
      <t>オコナ</t>
    </rPh>
    <rPh sb="121" eb="123">
      <t>セイカツ</t>
    </rPh>
    <rPh sb="123" eb="125">
      <t>カンキョウ</t>
    </rPh>
    <rPh sb="126" eb="128">
      <t>イジ</t>
    </rPh>
    <rPh sb="129" eb="131">
      <t>コウジョウ</t>
    </rPh>
    <rPh sb="132" eb="133">
      <t>ツト</t>
    </rPh>
    <phoneticPr fontId="4"/>
  </si>
  <si>
    <t>収益的収支比率・経費回収率
　・収益的収支比率は１００％未満となっており総収益でまかないきれていません。また、経費回収率は全国平均より低く、地方償還金や費用不足分は一般会計からの繰入金により賄っているいる状況です。これらが年々減少傾向にある原因として考えられることは、利用者の減少に加え修繕費の増加が大きな要因と考えられる。今後は収益的収支比率及び経費回収率を高くできるようより一層の経費削減に努めます。
汚水処理原価
　・汚水処理原価は全国平均よりも高くなったが、ほぼ同等なので今後も維持できるよう経費の削減・節減に努めます。
施設利用率
　・類似団体平均と比較すると高い数値でありますが、より高い数値になるよう施設利用率の向上に努めます。
水洗化率
　・水洗化率が99.27％とほぼ100％であるため、公共用水域の水質保全が図られています。
　今後は100％になるよう啓発等により接続率向上に努めます。</t>
    <rPh sb="111" eb="113">
      <t>ネンネン</t>
    </rPh>
    <rPh sb="113" eb="115">
      <t>ゲンショウ</t>
    </rPh>
    <rPh sb="115" eb="117">
      <t>ケイコウ</t>
    </rPh>
    <rPh sb="120" eb="122">
      <t>ゲンイン</t>
    </rPh>
    <rPh sb="125" eb="126">
      <t>カンガ</t>
    </rPh>
    <rPh sb="134" eb="137">
      <t>リヨウシャ</t>
    </rPh>
    <rPh sb="138" eb="140">
      <t>ゲンショウ</t>
    </rPh>
    <rPh sb="141" eb="142">
      <t>クワ</t>
    </rPh>
    <rPh sb="143" eb="146">
      <t>シュウゼンヒ</t>
    </rPh>
    <rPh sb="147" eb="149">
      <t>ゾウカ</t>
    </rPh>
    <rPh sb="150" eb="151">
      <t>オオ</t>
    </rPh>
    <rPh sb="153" eb="155">
      <t>ヨウイン</t>
    </rPh>
    <rPh sb="156" eb="157">
      <t>カンガ</t>
    </rPh>
    <rPh sb="162" eb="164">
      <t>コンゴ</t>
    </rPh>
    <rPh sb="189" eb="191">
      <t>イッソウ</t>
    </rPh>
    <rPh sb="192" eb="194">
      <t>ケイヒ</t>
    </rPh>
    <rPh sb="194" eb="196">
      <t>サクゲン</t>
    </rPh>
    <rPh sb="197" eb="198">
      <t>ツト</t>
    </rPh>
    <rPh sb="227" eb="228">
      <t>タカ</t>
    </rPh>
    <rPh sb="236" eb="238">
      <t>ドウトウ</t>
    </rPh>
    <rPh sb="377" eb="379">
      <t>コンゴ</t>
    </rPh>
    <rPh sb="389" eb="391">
      <t>ケイハツ</t>
    </rPh>
    <rPh sb="391" eb="392">
      <t>トウ</t>
    </rPh>
    <rPh sb="395" eb="397">
      <t>セツゾク</t>
    </rPh>
    <rPh sb="397" eb="398">
      <t>リツ</t>
    </rPh>
    <rPh sb="398" eb="400">
      <t>コウジョウ</t>
    </rPh>
    <rPh sb="401" eb="402">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</si>
</sst>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D6-4AB6-B8A5-D57B97BBC777}"/>
            </c:ext>
          </c:extLst>
        </c:ser>
        <c:dLbls>
          <c:showLegendKey val="0"/>
          <c:showVal val="0"/>
          <c:showCatName val="0"/>
          <c:showSerName val="0"/>
          <c:showPercent val="0"/>
          <c:showBubbleSize val="0"/>
        </c:dLbls>
        <c:gapWidth val="150"/>
        <c:axId val="97734016"/>
        <c:axId val="977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8D6-4AB6-B8A5-D57B97BBC777}"/>
            </c:ext>
          </c:extLst>
        </c:ser>
        <c:dLbls>
          <c:showLegendKey val="0"/>
          <c:showVal val="0"/>
          <c:showCatName val="0"/>
          <c:showSerName val="0"/>
          <c:showPercent val="0"/>
          <c:showBubbleSize val="0"/>
        </c:dLbls>
        <c:marker val="1"/>
        <c:smooth val="0"/>
        <c:axId val="97734016"/>
        <c:axId val="97736192"/>
      </c:lineChart>
      <c:dateAx>
        <c:axId val="97734016"/>
        <c:scaling>
          <c:orientation val="minMax"/>
        </c:scaling>
        <c:delete val="1"/>
        <c:axPos val="b"/>
        <c:numFmt formatCode="ge" sourceLinked="1"/>
        <c:majorTickMark val="none"/>
        <c:minorTickMark val="none"/>
        <c:tickLblPos val="none"/>
        <c:crossAx val="97736192"/>
        <c:crosses val="autoZero"/>
        <c:auto val="1"/>
        <c:lblOffset val="100"/>
        <c:baseTimeUnit val="years"/>
      </c:dateAx>
      <c:valAx>
        <c:axId val="97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60.45</c:v>
                </c:pt>
                <c:pt idx="3">
                  <c:v>57.27</c:v>
                </c:pt>
                <c:pt idx="4">
                  <c:v>57.27</c:v>
                </c:pt>
              </c:numCache>
            </c:numRef>
          </c:val>
          <c:extLst xmlns:c16r2="http://schemas.microsoft.com/office/drawing/2015/06/chart">
            <c:ext xmlns:c16="http://schemas.microsoft.com/office/drawing/2014/chart" uri="{C3380CC4-5D6E-409C-BE32-E72D297353CC}">
              <c16:uniqueId val="{00000000-BDC8-4D44-B8AC-F49FCCAE3D4B}"/>
            </c:ext>
          </c:extLst>
        </c:ser>
        <c:dLbls>
          <c:showLegendKey val="0"/>
          <c:showVal val="0"/>
          <c:showCatName val="0"/>
          <c:showSerName val="0"/>
          <c:showPercent val="0"/>
          <c:showBubbleSize val="0"/>
        </c:dLbls>
        <c:gapWidth val="150"/>
        <c:axId val="127630336"/>
        <c:axId val="1276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DC8-4D44-B8AC-F49FCCAE3D4B}"/>
            </c:ext>
          </c:extLst>
        </c:ser>
        <c:dLbls>
          <c:showLegendKey val="0"/>
          <c:showVal val="0"/>
          <c:showCatName val="0"/>
          <c:showSerName val="0"/>
          <c:showPercent val="0"/>
          <c:showBubbleSize val="0"/>
        </c:dLbls>
        <c:marker val="1"/>
        <c:smooth val="0"/>
        <c:axId val="127630336"/>
        <c:axId val="127632512"/>
      </c:lineChart>
      <c:dateAx>
        <c:axId val="127630336"/>
        <c:scaling>
          <c:orientation val="minMax"/>
        </c:scaling>
        <c:delete val="1"/>
        <c:axPos val="b"/>
        <c:numFmt formatCode="ge" sourceLinked="1"/>
        <c:majorTickMark val="none"/>
        <c:minorTickMark val="none"/>
        <c:tickLblPos val="none"/>
        <c:crossAx val="127632512"/>
        <c:crosses val="autoZero"/>
        <c:auto val="1"/>
        <c:lblOffset val="100"/>
        <c:baseTimeUnit val="years"/>
      </c:dateAx>
      <c:valAx>
        <c:axId val="1276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99.24</c:v>
                </c:pt>
                <c:pt idx="1">
                  <c:v>99.26</c:v>
                </c:pt>
                <c:pt idx="2">
                  <c:v>100</c:v>
                </c:pt>
                <c:pt idx="3">
                  <c:v>99.27</c:v>
                </c:pt>
                <c:pt idx="4">
                  <c:v>99.27</c:v>
                </c:pt>
              </c:numCache>
            </c:numRef>
          </c:val>
          <c:extLst xmlns:c16r2="http://schemas.microsoft.com/office/drawing/2015/06/chart">
            <c:ext xmlns:c16="http://schemas.microsoft.com/office/drawing/2014/chart" uri="{C3380CC4-5D6E-409C-BE32-E72D297353CC}">
              <c16:uniqueId val="{00000000-1C64-49D7-959E-79D88C81F07E}"/>
            </c:ext>
          </c:extLst>
        </c:ser>
        <c:dLbls>
          <c:showLegendKey val="0"/>
          <c:showVal val="0"/>
          <c:showCatName val="0"/>
          <c:showSerName val="0"/>
          <c:showPercent val="0"/>
          <c:showBubbleSize val="0"/>
        </c:dLbls>
        <c:gapWidth val="150"/>
        <c:axId val="127942016"/>
        <c:axId val="1279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C64-49D7-959E-79D88C81F07E}"/>
            </c:ext>
          </c:extLst>
        </c:ser>
        <c:dLbls>
          <c:showLegendKey val="0"/>
          <c:showVal val="0"/>
          <c:showCatName val="0"/>
          <c:showSerName val="0"/>
          <c:showPercent val="0"/>
          <c:showBubbleSize val="0"/>
        </c:dLbls>
        <c:marker val="1"/>
        <c:smooth val="0"/>
        <c:axId val="127942016"/>
        <c:axId val="127948288"/>
      </c:lineChart>
      <c:dateAx>
        <c:axId val="127942016"/>
        <c:scaling>
          <c:orientation val="minMax"/>
        </c:scaling>
        <c:delete val="1"/>
        <c:axPos val="b"/>
        <c:numFmt formatCode="ge" sourceLinked="1"/>
        <c:majorTickMark val="none"/>
        <c:minorTickMark val="none"/>
        <c:tickLblPos val="none"/>
        <c:crossAx val="127948288"/>
        <c:crosses val="autoZero"/>
        <c:auto val="1"/>
        <c:lblOffset val="100"/>
        <c:baseTimeUnit val="years"/>
      </c:dateAx>
      <c:valAx>
        <c:axId val="127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c:v>
                </c:pt>
                <c:pt idx="1">
                  <c:v>84.28</c:v>
                </c:pt>
                <c:pt idx="2">
                  <c:v>75.98</c:v>
                </c:pt>
                <c:pt idx="3">
                  <c:v>76.67</c:v>
                </c:pt>
                <c:pt idx="4">
                  <c:v>73.86</c:v>
                </c:pt>
              </c:numCache>
            </c:numRef>
          </c:val>
          <c:extLst xmlns:c16r2="http://schemas.microsoft.com/office/drawing/2015/06/chart">
            <c:ext xmlns:c16="http://schemas.microsoft.com/office/drawing/2014/chart" uri="{C3380CC4-5D6E-409C-BE32-E72D297353CC}">
              <c16:uniqueId val="{00000000-81F2-455D-9EDD-79EE21AAFDD6}"/>
            </c:ext>
          </c:extLst>
        </c:ser>
        <c:dLbls>
          <c:showLegendKey val="0"/>
          <c:showVal val="0"/>
          <c:showCatName val="0"/>
          <c:showSerName val="0"/>
          <c:showPercent val="0"/>
          <c:showBubbleSize val="0"/>
        </c:dLbls>
        <c:gapWidth val="150"/>
        <c:axId val="126095360"/>
        <c:axId val="1260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F2-455D-9EDD-79EE21AAFDD6}"/>
            </c:ext>
          </c:extLst>
        </c:ser>
        <c:dLbls>
          <c:showLegendKey val="0"/>
          <c:showVal val="0"/>
          <c:showCatName val="0"/>
          <c:showSerName val="0"/>
          <c:showPercent val="0"/>
          <c:showBubbleSize val="0"/>
        </c:dLbls>
        <c:marker val="1"/>
        <c:smooth val="0"/>
        <c:axId val="126095360"/>
        <c:axId val="126097280"/>
      </c:lineChart>
      <c:dateAx>
        <c:axId val="126095360"/>
        <c:scaling>
          <c:orientation val="minMax"/>
        </c:scaling>
        <c:delete val="1"/>
        <c:axPos val="b"/>
        <c:numFmt formatCode="ge" sourceLinked="1"/>
        <c:majorTickMark val="none"/>
        <c:minorTickMark val="none"/>
        <c:tickLblPos val="none"/>
        <c:crossAx val="126097280"/>
        <c:crosses val="autoZero"/>
        <c:auto val="1"/>
        <c:lblOffset val="100"/>
        <c:baseTimeUnit val="years"/>
      </c:dateAx>
      <c:valAx>
        <c:axId val="126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88-4144-B53B-25BE1511AABE}"/>
            </c:ext>
          </c:extLst>
        </c:ser>
        <c:dLbls>
          <c:showLegendKey val="0"/>
          <c:showVal val="0"/>
          <c:showCatName val="0"/>
          <c:showSerName val="0"/>
          <c:showPercent val="0"/>
          <c:showBubbleSize val="0"/>
        </c:dLbls>
        <c:gapWidth val="150"/>
        <c:axId val="120467840"/>
        <c:axId val="120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88-4144-B53B-25BE1511AABE}"/>
            </c:ext>
          </c:extLst>
        </c:ser>
        <c:dLbls>
          <c:showLegendKey val="0"/>
          <c:showVal val="0"/>
          <c:showCatName val="0"/>
          <c:showSerName val="0"/>
          <c:showPercent val="0"/>
          <c:showBubbleSize val="0"/>
        </c:dLbls>
        <c:marker val="1"/>
        <c:smooth val="0"/>
        <c:axId val="120467840"/>
        <c:axId val="120469760"/>
      </c:lineChart>
      <c:dateAx>
        <c:axId val="120467840"/>
        <c:scaling>
          <c:orientation val="minMax"/>
        </c:scaling>
        <c:delete val="1"/>
        <c:axPos val="b"/>
        <c:numFmt formatCode="ge" sourceLinked="1"/>
        <c:majorTickMark val="none"/>
        <c:minorTickMark val="none"/>
        <c:tickLblPos val="none"/>
        <c:crossAx val="120469760"/>
        <c:crosses val="autoZero"/>
        <c:auto val="1"/>
        <c:lblOffset val="100"/>
        <c:baseTimeUnit val="years"/>
      </c:dateAx>
      <c:valAx>
        <c:axId val="120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45-4323-BDA0-59937632C6C3}"/>
            </c:ext>
          </c:extLst>
        </c:ser>
        <c:dLbls>
          <c:showLegendKey val="0"/>
          <c:showVal val="0"/>
          <c:showCatName val="0"/>
          <c:showSerName val="0"/>
          <c:showPercent val="0"/>
          <c:showBubbleSize val="0"/>
        </c:dLbls>
        <c:gapWidth val="150"/>
        <c:axId val="120498432"/>
        <c:axId val="121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45-4323-BDA0-59937632C6C3}"/>
            </c:ext>
          </c:extLst>
        </c:ser>
        <c:dLbls>
          <c:showLegendKey val="0"/>
          <c:showVal val="0"/>
          <c:showCatName val="0"/>
          <c:showSerName val="0"/>
          <c:showPercent val="0"/>
          <c:showBubbleSize val="0"/>
        </c:dLbls>
        <c:marker val="1"/>
        <c:smooth val="0"/>
        <c:axId val="120498432"/>
        <c:axId val="121774464"/>
      </c:lineChart>
      <c:dateAx>
        <c:axId val="120498432"/>
        <c:scaling>
          <c:orientation val="minMax"/>
        </c:scaling>
        <c:delete val="1"/>
        <c:axPos val="b"/>
        <c:numFmt formatCode="ge" sourceLinked="1"/>
        <c:majorTickMark val="none"/>
        <c:minorTickMark val="none"/>
        <c:tickLblPos val="none"/>
        <c:crossAx val="121774464"/>
        <c:crosses val="autoZero"/>
        <c:auto val="1"/>
        <c:lblOffset val="100"/>
        <c:baseTimeUnit val="years"/>
      </c:dateAx>
      <c:valAx>
        <c:axId val="121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9-4803-8D18-94FC18D08BE7}"/>
            </c:ext>
          </c:extLst>
        </c:ser>
        <c:dLbls>
          <c:showLegendKey val="0"/>
          <c:showVal val="0"/>
          <c:showCatName val="0"/>
          <c:showSerName val="0"/>
          <c:showPercent val="0"/>
          <c:showBubbleSize val="0"/>
        </c:dLbls>
        <c:gapWidth val="150"/>
        <c:axId val="121789824"/>
        <c:axId val="1217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9-4803-8D18-94FC18D08BE7}"/>
            </c:ext>
          </c:extLst>
        </c:ser>
        <c:dLbls>
          <c:showLegendKey val="0"/>
          <c:showVal val="0"/>
          <c:showCatName val="0"/>
          <c:showSerName val="0"/>
          <c:showPercent val="0"/>
          <c:showBubbleSize val="0"/>
        </c:dLbls>
        <c:marker val="1"/>
        <c:smooth val="0"/>
        <c:axId val="121789824"/>
        <c:axId val="121792000"/>
      </c:lineChart>
      <c:dateAx>
        <c:axId val="121789824"/>
        <c:scaling>
          <c:orientation val="minMax"/>
        </c:scaling>
        <c:delete val="1"/>
        <c:axPos val="b"/>
        <c:numFmt formatCode="ge" sourceLinked="1"/>
        <c:majorTickMark val="none"/>
        <c:minorTickMark val="none"/>
        <c:tickLblPos val="none"/>
        <c:crossAx val="121792000"/>
        <c:crosses val="autoZero"/>
        <c:auto val="1"/>
        <c:lblOffset val="100"/>
        <c:baseTimeUnit val="years"/>
      </c:dateAx>
      <c:valAx>
        <c:axId val="121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9E-4030-B02C-ACAFEAF9DC05}"/>
            </c:ext>
          </c:extLst>
        </c:ser>
        <c:dLbls>
          <c:showLegendKey val="0"/>
          <c:showVal val="0"/>
          <c:showCatName val="0"/>
          <c:showSerName val="0"/>
          <c:showPercent val="0"/>
          <c:showBubbleSize val="0"/>
        </c:dLbls>
        <c:gapWidth val="150"/>
        <c:axId val="122621952"/>
        <c:axId val="1226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9E-4030-B02C-ACAFEAF9DC05}"/>
            </c:ext>
          </c:extLst>
        </c:ser>
        <c:dLbls>
          <c:showLegendKey val="0"/>
          <c:showVal val="0"/>
          <c:showCatName val="0"/>
          <c:showSerName val="0"/>
          <c:showPercent val="0"/>
          <c:showBubbleSize val="0"/>
        </c:dLbls>
        <c:marker val="1"/>
        <c:smooth val="0"/>
        <c:axId val="122621952"/>
        <c:axId val="122623872"/>
      </c:lineChart>
      <c:dateAx>
        <c:axId val="122621952"/>
        <c:scaling>
          <c:orientation val="minMax"/>
        </c:scaling>
        <c:delete val="1"/>
        <c:axPos val="b"/>
        <c:numFmt formatCode="ge" sourceLinked="1"/>
        <c:majorTickMark val="none"/>
        <c:minorTickMark val="none"/>
        <c:tickLblPos val="none"/>
        <c:crossAx val="122623872"/>
        <c:crosses val="autoZero"/>
        <c:auto val="1"/>
        <c:lblOffset val="100"/>
        <c:baseTimeUnit val="years"/>
      </c:dateAx>
      <c:valAx>
        <c:axId val="1226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E5-47E1-81F9-A3E0DC058A9D}"/>
            </c:ext>
          </c:extLst>
        </c:ser>
        <c:dLbls>
          <c:showLegendKey val="0"/>
          <c:showVal val="0"/>
          <c:showCatName val="0"/>
          <c:showSerName val="0"/>
          <c:showPercent val="0"/>
          <c:showBubbleSize val="0"/>
        </c:dLbls>
        <c:gapWidth val="150"/>
        <c:axId val="122675584"/>
        <c:axId val="122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7E5-47E1-81F9-A3E0DC058A9D}"/>
            </c:ext>
          </c:extLst>
        </c:ser>
        <c:dLbls>
          <c:showLegendKey val="0"/>
          <c:showVal val="0"/>
          <c:showCatName val="0"/>
          <c:showSerName val="0"/>
          <c:showPercent val="0"/>
          <c:showBubbleSize val="0"/>
        </c:dLbls>
        <c:marker val="1"/>
        <c:smooth val="0"/>
        <c:axId val="122675584"/>
        <c:axId val="122677504"/>
      </c:lineChart>
      <c:dateAx>
        <c:axId val="122675584"/>
        <c:scaling>
          <c:orientation val="minMax"/>
        </c:scaling>
        <c:delete val="1"/>
        <c:axPos val="b"/>
        <c:numFmt formatCode="ge" sourceLinked="1"/>
        <c:majorTickMark val="none"/>
        <c:minorTickMark val="none"/>
        <c:tickLblPos val="none"/>
        <c:crossAx val="122677504"/>
        <c:crosses val="autoZero"/>
        <c:auto val="1"/>
        <c:lblOffset val="100"/>
        <c:baseTimeUnit val="years"/>
      </c:dateAx>
      <c:valAx>
        <c:axId val="122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58.9</c:v>
                </c:pt>
                <c:pt idx="1">
                  <c:v>54.51</c:v>
                </c:pt>
                <c:pt idx="2">
                  <c:v>41.24</c:v>
                </c:pt>
                <c:pt idx="3">
                  <c:v>42.02</c:v>
                </c:pt>
                <c:pt idx="4">
                  <c:v>38.78</c:v>
                </c:pt>
              </c:numCache>
            </c:numRef>
          </c:val>
          <c:extLst xmlns:c16r2="http://schemas.microsoft.com/office/drawing/2015/06/chart">
            <c:ext xmlns:c16="http://schemas.microsoft.com/office/drawing/2014/chart" uri="{C3380CC4-5D6E-409C-BE32-E72D297353CC}">
              <c16:uniqueId val="{00000000-27EC-4585-B361-AA7655849CFB}"/>
            </c:ext>
          </c:extLst>
        </c:ser>
        <c:dLbls>
          <c:showLegendKey val="0"/>
          <c:showVal val="0"/>
          <c:showCatName val="0"/>
          <c:showSerName val="0"/>
          <c:showPercent val="0"/>
          <c:showBubbleSize val="0"/>
        </c:dLbls>
        <c:gapWidth val="150"/>
        <c:axId val="127539840"/>
        <c:axId val="1275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7EC-4585-B361-AA7655849CFB}"/>
            </c:ext>
          </c:extLst>
        </c:ser>
        <c:dLbls>
          <c:showLegendKey val="0"/>
          <c:showVal val="0"/>
          <c:showCatName val="0"/>
          <c:showSerName val="0"/>
          <c:showPercent val="0"/>
          <c:showBubbleSize val="0"/>
        </c:dLbls>
        <c:marker val="1"/>
        <c:smooth val="0"/>
        <c:axId val="127539840"/>
        <c:axId val="127562496"/>
      </c:lineChart>
      <c:dateAx>
        <c:axId val="127539840"/>
        <c:scaling>
          <c:orientation val="minMax"/>
        </c:scaling>
        <c:delete val="1"/>
        <c:axPos val="b"/>
        <c:numFmt formatCode="ge" sourceLinked="1"/>
        <c:majorTickMark val="none"/>
        <c:minorTickMark val="none"/>
        <c:tickLblPos val="none"/>
        <c:crossAx val="127562496"/>
        <c:crosses val="autoZero"/>
        <c:auto val="1"/>
        <c:lblOffset val="100"/>
        <c:baseTimeUnit val="years"/>
      </c:dateAx>
      <c:valAx>
        <c:axId val="127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161.38999999999999</c:v>
                </c:pt>
                <c:pt idx="1">
                  <c:v>182.52</c:v>
                </c:pt>
                <c:pt idx="2">
                  <c:v>242.9</c:v>
                </c:pt>
                <c:pt idx="3">
                  <c:v>237.17</c:v>
                </c:pt>
                <c:pt idx="4">
                  <c:v>256.2</c:v>
                </c:pt>
              </c:numCache>
            </c:numRef>
          </c:val>
          <c:extLst xmlns:c16r2="http://schemas.microsoft.com/office/drawing/2015/06/chart">
            <c:ext xmlns:c16="http://schemas.microsoft.com/office/drawing/2014/chart" uri="{C3380CC4-5D6E-409C-BE32-E72D297353CC}">
              <c16:uniqueId val="{00000000-CFE1-4DCC-9B0C-D7C67605CE1E}"/>
            </c:ext>
          </c:extLst>
        </c:ser>
        <c:dLbls>
          <c:showLegendKey val="0"/>
          <c:showVal val="0"/>
          <c:showCatName val="0"/>
          <c:showSerName val="0"/>
          <c:showPercent val="0"/>
          <c:showBubbleSize val="0"/>
        </c:dLbls>
        <c:gapWidth val="150"/>
        <c:axId val="127588992"/>
        <c:axId val="1275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FE1-4DCC-9B0C-D7C67605CE1E}"/>
            </c:ext>
          </c:extLst>
        </c:ser>
        <c:dLbls>
          <c:showLegendKey val="0"/>
          <c:showVal val="0"/>
          <c:showCatName val="0"/>
          <c:showSerName val="0"/>
          <c:showPercent val="0"/>
          <c:showBubbleSize val="0"/>
        </c:dLbls>
        <c:marker val="1"/>
        <c:smooth val="0"/>
        <c:axId val="127588992"/>
        <c:axId val="127591168"/>
      </c:lineChart>
      <c:dateAx>
        <c:axId val="127588992"/>
        <c:scaling>
          <c:orientation val="minMax"/>
        </c:scaling>
        <c:delete val="1"/>
        <c:axPos val="b"/>
        <c:numFmt formatCode="ge" sourceLinked="1"/>
        <c:majorTickMark val="none"/>
        <c:minorTickMark val="none"/>
        <c:tickLblPos val="none"/>
        <c:crossAx val="127591168"/>
        <c:crosses val="autoZero"/>
        <c:auto val="1"/>
        <c:lblOffset val="100"/>
        <c:baseTimeUnit val="years"/>
      </c:dateAx>
      <c:valAx>
        <c:axId val="127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66" zoomScaleNormal="66"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毛呂山町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34207</v>
      </c>
      <c r="AM8" s="49"/>
      <c r="AN8" s="49"/>
      <c r="AO8" s="49"/>
      <c r="AP8" s="49"/>
      <c r="AQ8" s="49"/>
      <c r="AR8" s="49"/>
      <c r="AS8" s="49"/>
      <c r="AT8" s="44">
        <f>データ!T6</f>
        <v>34.07</v>
      </c>
      <c r="AU8" s="44"/>
      <c r="AV8" s="44"/>
      <c r="AW8" s="44"/>
      <c r="AX8" s="44"/>
      <c r="AY8" s="44"/>
      <c r="AZ8" s="44"/>
      <c r="BA8" s="44"/>
      <c r="BB8" s="44">
        <f>データ!U6</f>
        <v>1004.02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1.61</v>
      </c>
      <c r="Q10" s="44"/>
      <c r="R10" s="44"/>
      <c r="S10" s="44"/>
      <c r="T10" s="44"/>
      <c r="U10" s="44"/>
      <c r="V10" s="44"/>
      <c r="W10" s="44">
        <f>データ!Q6</f>
        <v>96.23</v>
      </c>
      <c r="X10" s="44"/>
      <c r="Y10" s="44"/>
      <c r="Z10" s="44"/>
      <c r="AA10" s="44"/>
      <c r="AB10" s="44"/>
      <c r="AC10" s="44"/>
      <c r="AD10" s="49">
        <f>データ!R6</f>
        <v>1890</v>
      </c>
      <c r="AE10" s="49"/>
      <c r="AF10" s="49"/>
      <c r="AG10" s="49"/>
      <c r="AH10" s="49"/>
      <c r="AI10" s="49"/>
      <c r="AJ10" s="49"/>
      <c r="AK10" s="2"/>
      <c r="AL10" s="49">
        <f>データ!V6</f>
        <v>546</v>
      </c>
      <c r="AM10" s="49"/>
      <c r="AN10" s="49"/>
      <c r="AO10" s="49"/>
      <c r="AP10" s="49"/>
      <c r="AQ10" s="49"/>
      <c r="AR10" s="49"/>
      <c r="AS10" s="49"/>
      <c r="AT10" s="44">
        <f>データ!W6</f>
        <v>0.24</v>
      </c>
      <c r="AU10" s="44"/>
      <c r="AV10" s="44"/>
      <c r="AW10" s="44"/>
      <c r="AX10" s="44"/>
      <c r="AY10" s="44"/>
      <c r="AZ10" s="44"/>
      <c r="BA10" s="44"/>
      <c r="BB10" s="44">
        <f>データ!X6</f>
        <v>2275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uaJNeJYLnXJooeV4OShJyP7LRNRyIH2+K/xZ0ugWv0bStvGe+RkAV8vtOjWvGp+IflFjpo7XhamqTgJmR+sQ==" saltValue="bXYJcLNsXxxspuoXW/FH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113263</v>
      </c>
      <c r="D6" s="32">
        <f t="shared" si="3"/>
        <v>47</v>
      </c>
      <c r="E6" s="32">
        <f t="shared" si="3"/>
        <v>17</v>
      </c>
      <c r="F6" s="32">
        <f t="shared" si="3"/>
        <v>5</v>
      </c>
      <c r="G6" s="32">
        <f t="shared" si="3"/>
        <v>0</v>
      </c>
      <c r="H6" s="32" t="str">
        <f t="shared" si="3"/>
        <v>埼玉県　毛呂山町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1.61</v>
      </c>
      <c r="Q6" s="33">
        <f t="shared" si="3"/>
        <v>96.23</v>
      </c>
      <c r="R6" s="33">
        <f t="shared" si="3"/>
        <v>1890</v>
      </c>
      <c r="S6" s="33">
        <f t="shared" si="3"/>
        <v>34207</v>
      </c>
      <c r="T6" s="33">
        <f t="shared" si="3"/>
        <v>34.07</v>
      </c>
      <c r="U6" s="33">
        <f t="shared" si="3"/>
        <v>1004.02</v>
      </c>
      <c r="V6" s="33">
        <f t="shared" si="3"/>
        <v>546</v>
      </c>
      <c r="W6" s="33">
        <f t="shared" si="3"/>
        <v>0.24</v>
      </c>
      <c r="X6" s="33">
        <f t="shared" si="3"/>
        <v>2275</v>
      </c>
      <c r="Y6" s="34">
        <f>IF(Y7="",NA(),Y7)</f>
        <v>86.8</v>
      </c>
      <c r="Z6" s="34">
        <f t="shared" ref="Z6:AH6" si="4">IF(Z7="",NA(),Z7)</f>
        <v>84.28</v>
      </c>
      <c r="AA6" s="34">
        <f t="shared" si="4"/>
        <v>75.98</v>
      </c>
      <c r="AB6" s="34">
        <f t="shared" si="4"/>
        <v>76.67</v>
      </c>
      <c r="AC6" s="34">
        <f t="shared" si="4"/>
        <v>73.86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58.9</v>
      </c>
      <c r="BR6" s="34">
        <f t="shared" ref="BR6:BZ6" si="8">IF(BR7="",NA(),BR7)</f>
        <v>54.51</v>
      </c>
      <c r="BS6" s="34">
        <f t="shared" si="8"/>
        <v>41.24</v>
      </c>
      <c r="BT6" s="34">
        <f t="shared" si="8"/>
        <v>42.02</v>
      </c>
      <c r="BU6" s="34">
        <f t="shared" si="8"/>
        <v>38.78</v>
      </c>
      <c r="BV6" s="34">
        <f t="shared" si="8"/>
        <v>50.9</v>
      </c>
      <c r="BW6" s="34">
        <f t="shared" si="8"/>
        <v>50.82</v>
      </c>
      <c r="BX6" s="34">
        <f t="shared" si="8"/>
        <v>52.19</v>
      </c>
      <c r="BY6" s="34">
        <f t="shared" si="8"/>
        <v>55.32</v>
      </c>
      <c r="BZ6" s="34">
        <f t="shared" si="8"/>
        <v>59.8</v>
      </c>
      <c r="CA6" s="33" t="str">
        <f>IF(CA7="","",IF(CA7="-","【-】","【"&amp;SUBSTITUTE(TEXT(CA7,"#,##0.00"),"-","△")&amp;"】"))</f>
        <v>【60.64】</v>
      </c>
      <c r="CB6" s="34">
        <f>IF(CB7="",NA(),CB7)</f>
        <v>161.38999999999999</v>
      </c>
      <c r="CC6" s="34">
        <f t="shared" ref="CC6:CK6" si="9">IF(CC7="",NA(),CC7)</f>
        <v>182.52</v>
      </c>
      <c r="CD6" s="34">
        <f t="shared" si="9"/>
        <v>242.9</v>
      </c>
      <c r="CE6" s="34">
        <f t="shared" si="9"/>
        <v>237.17</v>
      </c>
      <c r="CF6" s="34">
        <f t="shared" si="9"/>
        <v>256.2</v>
      </c>
      <c r="CG6" s="34">
        <f t="shared" si="9"/>
        <v>293.27</v>
      </c>
      <c r="CH6" s="34">
        <f t="shared" si="9"/>
        <v>300.52</v>
      </c>
      <c r="CI6" s="34">
        <f t="shared" si="9"/>
        <v>296.14</v>
      </c>
      <c r="CJ6" s="34">
        <f t="shared" si="9"/>
        <v>283.17</v>
      </c>
      <c r="CK6" s="34">
        <f t="shared" si="9"/>
        <v>263.76</v>
      </c>
      <c r="CL6" s="33" t="str">
        <f>IF(CL7="","",IF(CL7="-","【-】","【"&amp;SUBSTITUTE(TEXT(CL7,"#,##0.00"),"-","△")&amp;"】"))</f>
        <v>【255.52】</v>
      </c>
      <c r="CM6" s="34">
        <f>IF(CM7="",NA(),CM7)</f>
        <v>100</v>
      </c>
      <c r="CN6" s="34">
        <f t="shared" ref="CN6:CV6" si="10">IF(CN7="",NA(),CN7)</f>
        <v>100</v>
      </c>
      <c r="CO6" s="34">
        <f t="shared" si="10"/>
        <v>60.45</v>
      </c>
      <c r="CP6" s="34">
        <f t="shared" si="10"/>
        <v>57.27</v>
      </c>
      <c r="CQ6" s="34">
        <f t="shared" si="10"/>
        <v>57.27</v>
      </c>
      <c r="CR6" s="34">
        <f t="shared" si="10"/>
        <v>53.78</v>
      </c>
      <c r="CS6" s="34">
        <f t="shared" si="10"/>
        <v>53.24</v>
      </c>
      <c r="CT6" s="34">
        <f t="shared" si="10"/>
        <v>52.31</v>
      </c>
      <c r="CU6" s="34">
        <f t="shared" si="10"/>
        <v>60.65</v>
      </c>
      <c r="CV6" s="34">
        <f t="shared" si="10"/>
        <v>51.75</v>
      </c>
      <c r="CW6" s="33" t="str">
        <f>IF(CW7="","",IF(CW7="-","【-】","【"&amp;SUBSTITUTE(TEXT(CW7,"#,##0.00"),"-","△")&amp;"】"))</f>
        <v>【52.49】</v>
      </c>
      <c r="CX6" s="34">
        <f>IF(CX7="",NA(),CX7)</f>
        <v>99.24</v>
      </c>
      <c r="CY6" s="34">
        <f t="shared" ref="CY6:DG6" si="11">IF(CY7="",NA(),CY7)</f>
        <v>99.26</v>
      </c>
      <c r="CZ6" s="34">
        <f t="shared" si="11"/>
        <v>100</v>
      </c>
      <c r="DA6" s="34">
        <f t="shared" si="11"/>
        <v>99.27</v>
      </c>
      <c r="DB6" s="34">
        <f t="shared" si="11"/>
        <v>99.27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113263</v>
      </c>
      <c r="D7" s="36">
        <v>47</v>
      </c>
      <c r="E7" s="36">
        <v>17</v>
      </c>
      <c r="F7" s="36">
        <v>5</v>
      </c>
      <c r="G7" s="36">
        <v>0</v>
      </c>
      <c r="H7" s="36" t="s">
        <v>109</v>
      </c>
      <c r="I7" s="36" t="s">
        <v>110</v>
      </c>
      <c r="J7" s="36" t="s">
        <v>111</v>
      </c>
      <c r="K7" s="36" t="s">
        <v>112</v>
      </c>
      <c r="L7" s="36" t="s">
        <v>113</v>
      </c>
      <c r="M7" s="36" t="s">
        <v>114</v>
      </c>
      <c r="N7" s="37" t="s">
        <v>115</v>
      </c>
      <c r="O7" s="37" t="s">
        <v>116</v>
      </c>
      <c r="P7" s="37">
        <v>1.61</v>
      </c>
      <c r="Q7" s="37">
        <v>96.23</v>
      </c>
      <c r="R7" s="37">
        <v>1890</v>
      </c>
      <c r="S7" s="37">
        <v>34207</v>
      </c>
      <c r="T7" s="37">
        <v>34.07</v>
      </c>
      <c r="U7" s="37">
        <v>1004.02</v>
      </c>
      <c r="V7" s="37">
        <v>546</v>
      </c>
      <c r="W7" s="37">
        <v>0.24</v>
      </c>
      <c r="X7" s="37">
        <v>2275</v>
      </c>
      <c r="Y7" s="37">
        <v>86.8</v>
      </c>
      <c r="Z7" s="37">
        <v>84.28</v>
      </c>
      <c r="AA7" s="37">
        <v>75.98</v>
      </c>
      <c r="AB7" s="37">
        <v>76.67</v>
      </c>
      <c r="AC7" s="37">
        <v>73.86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58.9</v>
      </c>
      <c r="BR7" s="37">
        <v>54.51</v>
      </c>
      <c r="BS7" s="37">
        <v>41.24</v>
      </c>
      <c r="BT7" s="37">
        <v>42.02</v>
      </c>
      <c r="BU7" s="37">
        <v>38.78</v>
      </c>
      <c r="BV7" s="37">
        <v>50.9</v>
      </c>
      <c r="BW7" s="37">
        <v>50.82</v>
      </c>
      <c r="BX7" s="37">
        <v>52.19</v>
      </c>
      <c r="BY7" s="37">
        <v>55.32</v>
      </c>
      <c r="BZ7" s="37">
        <v>59.8</v>
      </c>
      <c r="CA7" s="37">
        <v>60.64</v>
      </c>
      <c r="CB7" s="37">
        <v>161.38999999999999</v>
      </c>
      <c r="CC7" s="37">
        <v>182.52</v>
      </c>
      <c r="CD7" s="37">
        <v>242.9</v>
      </c>
      <c r="CE7" s="37">
        <v>237.17</v>
      </c>
      <c r="CF7" s="37">
        <v>256.2</v>
      </c>
      <c r="CG7" s="37">
        <v>293.27</v>
      </c>
      <c r="CH7" s="37">
        <v>300.52</v>
      </c>
      <c r="CI7" s="37">
        <v>296.14</v>
      </c>
      <c r="CJ7" s="37">
        <v>283.17</v>
      </c>
      <c r="CK7" s="37">
        <v>263.76</v>
      </c>
      <c r="CL7" s="37">
        <v>255.52</v>
      </c>
      <c r="CM7" s="37">
        <v>100</v>
      </c>
      <c r="CN7" s="37">
        <v>100</v>
      </c>
      <c r="CO7" s="37">
        <v>60.45</v>
      </c>
      <c r="CP7" s="37">
        <v>57.27</v>
      </c>
      <c r="CQ7" s="37">
        <v>57.27</v>
      </c>
      <c r="CR7" s="37">
        <v>53.78</v>
      </c>
      <c r="CS7" s="37">
        <v>53.24</v>
      </c>
      <c r="CT7" s="37">
        <v>52.31</v>
      </c>
      <c r="CU7" s="37">
        <v>60.65</v>
      </c>
      <c r="CV7" s="37">
        <v>51.75</v>
      </c>
      <c r="CW7" s="37">
        <v>52.49</v>
      </c>
      <c r="CX7" s="37">
        <v>99.24</v>
      </c>
      <c r="CY7" s="37">
        <v>99.26</v>
      </c>
      <c r="CZ7" s="37">
        <v>100</v>
      </c>
      <c r="DA7" s="37">
        <v>99.27</v>
      </c>
      <c r="DB7" s="37">
        <v>99.27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正樹</cp:lastModifiedBy>
  <cp:lastPrinted>2019-02-05T00:40:14Z</cp:lastPrinted>
  <dcterms:created xsi:type="dcterms:W3CDTF">2018-12-03T09:22:47Z</dcterms:created>
  <dcterms:modified xsi:type="dcterms:W3CDTF">2019-02-05T00:40:29Z</dcterms:modified>
  <cp:category/>
</cp:coreProperties>
</file>