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wmlWSXw0eWr0yv8NSN/JdxQ6eXl2BHrHjl3dU5AoZPnoGcuFplO2MnL8M0oVcdDT/InGlQce5kuHmPbRgF7Xw==" workbookSaltValue="gOsfFF77qzUEgPyvmeLHh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<sst xmlns="http://schemas.openxmlformats.org/spreadsheetml/2006/main" count="232" uniqueCount="120">
  <si>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</si>
  <si>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</si>
  <si>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</si>
  <si>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</si>
  <si>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</si>
  <si>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</si>
  <si>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</si>
  <si>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</si>
  <si>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</si>
  <si>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</si>
  <si>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</si>
  <si>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</si>
  <si>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</si>
  <si>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</si>
  <si>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</si>
  <si>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</si>
  <si>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</si>
  <si>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</si>
  <si>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</si>
  <si>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</si>
  <si>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</si>
  <si>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</si>
  <si>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</si>
  <si>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</si>
  <si>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</si>
  <si>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</si>
  <si>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</si>
  <si>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</si>
  <si>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</si>
  <si>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</si>
  <si>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</si>
  <si>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</si>
  <si>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</si>
  <si>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</si>
  <si>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</si>
  <si>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</si>
  <si>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</si>
  <si>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</si>
  <si>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</si>
  <si>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</si>
  <si>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</si>
  <si>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</si>
  <si>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</si>
  <si>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</si>
  <si>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</si>
  <si>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</si>
  <si>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</si>
  <si>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</si>
  <si>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</si>
  <si>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</si>
  <si>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</si>
  <si>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</si>
  <si>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</si>
  <si>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</si>
  <si>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</si>
  <si>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</si>
  <si>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</si>
  <si>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</si>
  <si>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</si>
  <si>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</si>
  <si>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</si>
  <si>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</si>
  <si>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</si>
  <si>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</si>
  <si>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</si>
  <si>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</si>
  <si>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</si>
  <si>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</si>
  <si>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</si>
  <si>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</si>
  <si>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</si>
  <si>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</si>
  <si>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</si>
  <si>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</si>
  <si>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</si>
  <si>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</si>
  <si>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</si>
  <si>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</si>
  <si>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</si>
  <si>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</si>
  <si>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</si>
  <si>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</si>
  <si>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</si>
  <si>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</si>
  <si>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</si>
  <si>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</si>
  <si>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</si>
  <si>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</si>
  <si>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</si>
  <si>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</si>
  <si>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</si>
  <si>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</si>
  <si>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</si>
  <si>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</si>
  <si>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</si>
  <si>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</si>
  <si>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</si>
  <si>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</si>
  <si>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</si>
  <si>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</si>
  <si>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</si>
  <si>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</si>
  <si>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</si>
  <si>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</si>
  <si>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</si>
  <si>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</si>
  <si>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</si>
  <si>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</si>
  <si>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</si>
  <si>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</si>
  <si>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</si>
  <si>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</si>
  <si>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</si>
  <si>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</si>
  <si>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</si>
  <si>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</si>
  <si>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</si>
  <si>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健全性・効率性において、各指標を類似団体と比較してみると、固定資産除却費の増により経常収支比率は低い数値となっているが、それ以外の数値はおおむね健全経営を保てていると言える。
  老朽化の状況については、有形固定資産減価償却率や管路経年化率、管路更新率共に良好な水準にあると言える。
  しかし、施設整備や管路更新など、更新投資は今後も増える見込みであり、水道事業を取り巻く経営環境が厳しさを増すなかで、ｻｰﾋﾞｽの安定的継続提供を行うために将来に向けて一層の経営健全化に努めていく。
</t>
    <rPh sb="3" eb="6">
      <t>ケンゼンセイ</t>
    </rPh>
    <rPh sb="7" eb="10">
      <t>コウリツセイ</t>
    </rPh>
    <rPh sb="15" eb="18">
      <t>カクシヒョウ</t>
    </rPh>
    <rPh sb="19" eb="21">
      <t>ルイジ</t>
    </rPh>
    <rPh sb="21" eb="23">
      <t>ダンタイ</t>
    </rPh>
    <rPh sb="24" eb="26">
      <t>ヒカク</t>
    </rPh>
    <rPh sb="32" eb="34">
      <t>コテイ</t>
    </rPh>
    <rPh sb="34" eb="36">
      <t>シサン</t>
    </rPh>
    <rPh sb="36" eb="38">
      <t>ジョキャク</t>
    </rPh>
    <rPh sb="38" eb="39">
      <t>ヒ</t>
    </rPh>
    <rPh sb="40" eb="41">
      <t>ゾウ</t>
    </rPh>
    <rPh sb="44" eb="46">
      <t>ケイジョウ</t>
    </rPh>
    <rPh sb="46" eb="48">
      <t>シュウシ</t>
    </rPh>
    <rPh sb="48" eb="50">
      <t>ヒリツ</t>
    </rPh>
    <rPh sb="51" eb="52">
      <t>ヒク</t>
    </rPh>
    <rPh sb="53" eb="55">
      <t>スウチ</t>
    </rPh>
    <rPh sb="65" eb="67">
      <t>イガイ</t>
    </rPh>
    <rPh sb="68" eb="69">
      <t>スウ</t>
    </rPh>
    <rPh sb="97" eb="99">
      <t>ジョウキョウ</t>
    </rPh>
    <phoneticPr fontId="4"/>
  </si>
  <si>
    <t xml:space="preserve">【健全性】　　　　　　　　　　　　　　　　　　　　　　　　
 　｢給水原価」については、経常費用の増加により数値が上昇した。「料金回収率」及び、｢経常収支比率｣については昨年より数値が下がり、類似団体との比較においても低い数値となった。しかしながら、「経常収支比率」は、昨年同様、黒字を維持しており、｢累積欠損金比率｣についても数値は0％で平成26年度以降、欠損金はない。また、｢流動比率｣については400％を超える数値であることから、昨年に引続き、高い短期債務支払い能力を保持し、現状、経営の健全性は維持されている。
  ｢企業債残高対給水収益比率｣については、数値が上昇している。これは企業債による施設整備資金確保のためであり、施設の更新は継続しなければならないため、この数値は今後も上昇傾向にある。しかしながら、企業債は一般民間企業における社債及び長期借入金に当たるものであるから、将来負担の軽減を考慮し、今後は企業債の割合を減らしても施設整備資金の確保ができるよう、費用縮減に努めることが必要と考える。
【効率性】
  施設利用率、有収率は類似団体の平均値を上回り、効率的な施設利用により安定給水を行っている。
</t>
    <rPh sb="44" eb="46">
      <t>ケイジョウ</t>
    </rPh>
    <rPh sb="46" eb="48">
      <t>ヒヨウ</t>
    </rPh>
    <rPh sb="49" eb="51">
      <t>ゾウカ</t>
    </rPh>
    <rPh sb="54" eb="56">
      <t>スウチ</t>
    </rPh>
    <rPh sb="57" eb="59">
      <t>ジョウショウ</t>
    </rPh>
    <rPh sb="69" eb="70">
      <t>オヨ</t>
    </rPh>
    <rPh sb="85" eb="87">
      <t>サクネン</t>
    </rPh>
    <rPh sb="89" eb="91">
      <t>スウチ</t>
    </rPh>
    <rPh sb="92" eb="93">
      <t>サ</t>
    </rPh>
    <rPh sb="111" eb="113">
      <t>スウチ</t>
    </rPh>
    <rPh sb="151" eb="153">
      <t>ヒリツ</t>
    </rPh>
    <rPh sb="159" eb="161">
      <t>ヘイセイ</t>
    </rPh>
    <rPh sb="164" eb="166">
      <t>スウチ</t>
    </rPh>
    <rPh sb="174" eb="176">
      <t>ルイセキ</t>
    </rPh>
    <rPh sb="205" eb="206">
      <t>コ</t>
    </rPh>
    <rPh sb="208" eb="210">
      <t>スウチ</t>
    </rPh>
    <rPh sb="218" eb="220">
      <t>サクネン</t>
    </rPh>
    <rPh sb="221" eb="222">
      <t>ヒ</t>
    </rPh>
    <rPh sb="225" eb="226">
      <t>タカ</t>
    </rPh>
    <rPh sb="237" eb="239">
      <t>ホジ</t>
    </rPh>
    <rPh sb="241" eb="243">
      <t>ゲンジョウ</t>
    </rPh>
    <rPh sb="251" eb="253">
      <t>イジ</t>
    </rPh>
    <rPh sb="282" eb="284">
      <t>スウチ</t>
    </rPh>
    <rPh sb="285" eb="287">
      <t>ジョウショウ</t>
    </rPh>
    <rPh sb="295" eb="297">
      <t>キギョウ</t>
    </rPh>
    <rPh sb="297" eb="298">
      <t>サイ</t>
    </rPh>
    <rPh sb="316" eb="318">
      <t>シセツ</t>
    </rPh>
    <rPh sb="319" eb="321">
      <t>コウシン</t>
    </rPh>
    <rPh sb="322" eb="324">
      <t>ケイゾク</t>
    </rPh>
    <rPh sb="338" eb="340">
      <t>スウチ</t>
    </rPh>
    <rPh sb="341" eb="343">
      <t>コンゴ</t>
    </rPh>
    <rPh sb="344" eb="346">
      <t>ジョウショウ</t>
    </rPh>
    <rPh sb="346" eb="348">
      <t>ケイコウ</t>
    </rPh>
    <rPh sb="359" eb="361">
      <t>キギョウ</t>
    </rPh>
    <rPh sb="361" eb="362">
      <t>サイ</t>
    </rPh>
    <rPh sb="363" eb="365">
      <t>イッパン</t>
    </rPh>
    <rPh sb="365" eb="367">
      <t>ミンカン</t>
    </rPh>
    <rPh sb="367" eb="369">
      <t>キギョウ</t>
    </rPh>
    <rPh sb="373" eb="375">
      <t>シャサイ</t>
    </rPh>
    <rPh sb="375" eb="376">
      <t>オヨ</t>
    </rPh>
    <rPh sb="377" eb="379">
      <t>チョウキ</t>
    </rPh>
    <rPh sb="379" eb="381">
      <t>カリイレ</t>
    </rPh>
    <rPh sb="381" eb="382">
      <t>キン</t>
    </rPh>
    <rPh sb="383" eb="384">
      <t>ア</t>
    </rPh>
    <rPh sb="394" eb="396">
      <t>ショウライ</t>
    </rPh>
    <rPh sb="396" eb="398">
      <t>フタン</t>
    </rPh>
    <rPh sb="399" eb="401">
      <t>ケイゲン</t>
    </rPh>
    <rPh sb="402" eb="404">
      <t>コウリョ</t>
    </rPh>
    <rPh sb="406" eb="408">
      <t>コンゴ</t>
    </rPh>
    <rPh sb="448" eb="450">
      <t>ヒツヨウ</t>
    </rPh>
    <rPh sb="451" eb="452">
      <t>カンガ</t>
    </rPh>
    <phoneticPr fontId="4"/>
  </si>
  <si>
    <t xml:space="preserve">  現状では、有形固定資産のうち法定耐用年数を経過した資産は類似団体と比較しても多くない。しかしながら、一部の地域において法定耐用年数を10年以上残しながら腐食による漏水被害があった。この地域は、液状化が予測されている地域でもあるため更新時期を早め、平成36年度までの計画で配水管の更新を進めている。
  また、配水管以外の資産としては浄水場の浄水・配水施設ならびに電気設備である中央監視設備の更新も完了し、今後においては非常用自家発電設備の更新を平成31・32年度の2ヵ年で更新を進めていく。
</t>
    <rPh sb="218" eb="220">
      <t>セツビ</t>
    </rPh>
    <rPh sb="241" eb="24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</si>
</sst>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c:v>
                </c:pt>
                <c:pt idx="1">
                  <c:v>1.35</c:v>
                </c:pt>
                <c:pt idx="2">
                  <c:v>0.28999999999999998</c:v>
                </c:pt>
                <c:pt idx="3">
                  <c:v>3.03</c:v>
                </c:pt>
                <c:pt idx="4">
                  <c:v>0.56000000000000005</c:v>
                </c:pt>
              </c:numCache>
            </c:numRef>
          </c:val>
          <c:extLst xmlns:c16r2="http://schemas.microsoft.com/office/drawing/2015/06/chart">
            <c:ext xmlns:c16="http://schemas.microsoft.com/office/drawing/2014/chart" uri="{C3380CC4-5D6E-409C-BE32-E72D297353CC}">
              <c16:uniqueId val="{00000000-D0AF-460D-BC12-F92AB4677746}"/>
            </c:ext>
          </c:extLst>
        </c:ser>
        <c:dLbls>
          <c:showLegendKey val="0"/>
          <c:showVal val="0"/>
          <c:showCatName val="0"/>
          <c:showSerName val="0"/>
          <c:showPercent val="0"/>
          <c:showBubbleSize val="0"/>
        </c:dLbls>
        <c:gapWidth val="150"/>
        <c:axId val="100567296"/>
        <c:axId val="1005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0AF-460D-BC12-F92AB4677746}"/>
            </c:ext>
          </c:extLst>
        </c:ser>
        <c:dLbls>
          <c:showLegendKey val="0"/>
          <c:showVal val="0"/>
          <c:showCatName val="0"/>
          <c:showSerName val="0"/>
          <c:showPercent val="0"/>
          <c:showBubbleSize val="0"/>
        </c:dLbls>
        <c:marker val="1"/>
        <c:smooth val="0"/>
        <c:axId val="100567296"/>
        <c:axId val="100585856"/>
      </c:lineChart>
      <c:dateAx>
        <c:axId val="100567296"/>
        <c:scaling>
          <c:orientation val="minMax"/>
        </c:scaling>
        <c:delete val="1"/>
        <c:axPos val="b"/>
        <c:numFmt formatCode="ge" sourceLinked="1"/>
        <c:majorTickMark val="none"/>
        <c:minorTickMark val="none"/>
        <c:tickLblPos val="none"/>
        <c:crossAx val="100585856"/>
        <c:crosses val="autoZero"/>
        <c:auto val="1"/>
        <c:lblOffset val="100"/>
        <c:baseTimeUnit val="years"/>
      </c:dateAx>
      <c:valAx>
        <c:axId val="100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62.54</c:v>
                </c:pt>
                <c:pt idx="1">
                  <c:v>62.76</c:v>
                </c:pt>
                <c:pt idx="2">
                  <c:v>63.1</c:v>
                </c:pt>
                <c:pt idx="3">
                  <c:v>63.06</c:v>
                </c:pt>
                <c:pt idx="4">
                  <c:v>62.85</c:v>
                </c:pt>
              </c:numCache>
            </c:numRef>
          </c:val>
          <c:extLst xmlns:c16r2="http://schemas.microsoft.com/office/drawing/2015/06/chart">
            <c:ext xmlns:c16="http://schemas.microsoft.com/office/drawing/2014/chart" uri="{C3380CC4-5D6E-409C-BE32-E72D297353CC}">
              <c16:uniqueId val="{00000000-F0E9-4370-8CCB-2FEF76442EA5}"/>
            </c:ext>
          </c:extLst>
        </c:ser>
        <c:dLbls>
          <c:showLegendKey val="0"/>
          <c:showVal val="0"/>
          <c:showCatName val="0"/>
          <c:showSerName val="0"/>
          <c:showPercent val="0"/>
          <c:showBubbleSize val="0"/>
        </c:dLbls>
        <c:gapWidth val="150"/>
        <c:axId val="102238464"/>
        <c:axId val="1022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0E9-4370-8CCB-2FEF76442EA5}"/>
            </c:ext>
          </c:extLst>
        </c:ser>
        <c:dLbls>
          <c:showLegendKey val="0"/>
          <c:showVal val="0"/>
          <c:showCatName val="0"/>
          <c:showSerName val="0"/>
          <c:showPercent val="0"/>
          <c:showBubbleSize val="0"/>
        </c:dLbls>
        <c:marker val="1"/>
        <c:smooth val="0"/>
        <c:axId val="102238464"/>
        <c:axId val="102244736"/>
      </c:lineChart>
      <c:dateAx>
        <c:axId val="102238464"/>
        <c:scaling>
          <c:orientation val="minMax"/>
        </c:scaling>
        <c:delete val="1"/>
        <c:axPos val="b"/>
        <c:numFmt formatCode="ge" sourceLinked="1"/>
        <c:majorTickMark val="none"/>
        <c:minorTickMark val="none"/>
        <c:tickLblPos val="none"/>
        <c:crossAx val="102244736"/>
        <c:crosses val="autoZero"/>
        <c:auto val="1"/>
        <c:lblOffset val="100"/>
        <c:baseTimeUnit val="years"/>
      </c:dateAx>
      <c:valAx>
        <c:axId val="102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93.54</c:v>
                </c:pt>
                <c:pt idx="1">
                  <c:v>94.04</c:v>
                </c:pt>
                <c:pt idx="2">
                  <c:v>94.69</c:v>
                </c:pt>
                <c:pt idx="3">
                  <c:v>94.99</c:v>
                </c:pt>
                <c:pt idx="4">
                  <c:v>95.25</c:v>
                </c:pt>
              </c:numCache>
            </c:numRef>
          </c:val>
          <c:extLst xmlns:c16r2="http://schemas.microsoft.com/office/drawing/2015/06/chart">
            <c:ext xmlns:c16="http://schemas.microsoft.com/office/drawing/2014/chart" uri="{C3380CC4-5D6E-409C-BE32-E72D297353CC}">
              <c16:uniqueId val="{00000000-0AD8-4167-AC0F-AEF17967BF1C}"/>
            </c:ext>
          </c:extLst>
        </c:ser>
        <c:dLbls>
          <c:showLegendKey val="0"/>
          <c:showVal val="0"/>
          <c:showCatName val="0"/>
          <c:showSerName val="0"/>
          <c:showPercent val="0"/>
          <c:showBubbleSize val="0"/>
        </c:dLbls>
        <c:gapWidth val="150"/>
        <c:axId val="102304384"/>
        <c:axId val="1023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0AD8-4167-AC0F-AEF17967BF1C}"/>
            </c:ext>
          </c:extLst>
        </c:ser>
        <c:dLbls>
          <c:showLegendKey val="0"/>
          <c:showVal val="0"/>
          <c:showCatName val="0"/>
          <c:showSerName val="0"/>
          <c:showPercent val="0"/>
          <c:showBubbleSize val="0"/>
        </c:dLbls>
        <c:marker val="1"/>
        <c:smooth val="0"/>
        <c:axId val="102304384"/>
        <c:axId val="102306560"/>
      </c:lineChart>
      <c:dateAx>
        <c:axId val="102304384"/>
        <c:scaling>
          <c:orientation val="minMax"/>
        </c:scaling>
        <c:delete val="1"/>
        <c:axPos val="b"/>
        <c:numFmt formatCode="ge" sourceLinked="1"/>
        <c:majorTickMark val="none"/>
        <c:minorTickMark val="none"/>
        <c:tickLblPos val="none"/>
        <c:crossAx val="102306560"/>
        <c:crosses val="autoZero"/>
        <c:auto val="1"/>
        <c:lblOffset val="100"/>
        <c:baseTimeUnit val="years"/>
      </c:dateAx>
      <c:valAx>
        <c:axId val="102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94.5</c:v>
                </c:pt>
                <c:pt idx="1">
                  <c:v>106.77</c:v>
                </c:pt>
                <c:pt idx="2">
                  <c:v>106.03</c:v>
                </c:pt>
                <c:pt idx="3">
                  <c:v>111.54</c:v>
                </c:pt>
                <c:pt idx="4">
                  <c:v>105.51</c:v>
                </c:pt>
              </c:numCache>
            </c:numRef>
          </c:val>
          <c:extLst xmlns:c16r2="http://schemas.microsoft.com/office/drawing/2015/06/chart">
            <c:ext xmlns:c16="http://schemas.microsoft.com/office/drawing/2014/chart" uri="{C3380CC4-5D6E-409C-BE32-E72D297353CC}">
              <c16:uniqueId val="{00000000-CFF7-4393-A345-48F00A93C5ED}"/>
            </c:ext>
          </c:extLst>
        </c:ser>
        <c:dLbls>
          <c:showLegendKey val="0"/>
          <c:showVal val="0"/>
          <c:showCatName val="0"/>
          <c:showSerName val="0"/>
          <c:showPercent val="0"/>
          <c:showBubbleSize val="0"/>
        </c:dLbls>
        <c:gapWidth val="150"/>
        <c:axId val="101853824"/>
        <c:axId val="1018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CFF7-4393-A345-48F00A93C5ED}"/>
            </c:ext>
          </c:extLst>
        </c:ser>
        <c:dLbls>
          <c:showLegendKey val="0"/>
          <c:showVal val="0"/>
          <c:showCatName val="0"/>
          <c:showSerName val="0"/>
          <c:showPercent val="0"/>
          <c:showBubbleSize val="0"/>
        </c:dLbls>
        <c:marker val="1"/>
        <c:smooth val="0"/>
        <c:axId val="101853824"/>
        <c:axId val="101864192"/>
      </c:lineChart>
      <c:dateAx>
        <c:axId val="101853824"/>
        <c:scaling>
          <c:orientation val="minMax"/>
        </c:scaling>
        <c:delete val="1"/>
        <c:axPos val="b"/>
        <c:numFmt formatCode="ge" sourceLinked="1"/>
        <c:majorTickMark val="none"/>
        <c:minorTickMark val="none"/>
        <c:tickLblPos val="none"/>
        <c:crossAx val="101864192"/>
        <c:crosses val="autoZero"/>
        <c:auto val="1"/>
        <c:lblOffset val="100"/>
        <c:baseTimeUnit val="years"/>
      </c:dateAx>
      <c:valAx>
        <c:axId val="10186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43.11</c:v>
                </c:pt>
                <c:pt idx="1">
                  <c:v>43.92</c:v>
                </c:pt>
                <c:pt idx="2">
                  <c:v>43.39</c:v>
                </c:pt>
                <c:pt idx="3">
                  <c:v>44.63</c:v>
                </c:pt>
                <c:pt idx="4">
                  <c:v>44.69</c:v>
                </c:pt>
              </c:numCache>
            </c:numRef>
          </c:val>
          <c:extLst xmlns:c16r2="http://schemas.microsoft.com/office/drawing/2015/06/chart">
            <c:ext xmlns:c16="http://schemas.microsoft.com/office/drawing/2014/chart" uri="{C3380CC4-5D6E-409C-BE32-E72D297353CC}">
              <c16:uniqueId val="{00000000-21A5-4531-8A38-46ABBB4063AA}"/>
            </c:ext>
          </c:extLst>
        </c:ser>
        <c:dLbls>
          <c:showLegendKey val="0"/>
          <c:showVal val="0"/>
          <c:showCatName val="0"/>
          <c:showSerName val="0"/>
          <c:showPercent val="0"/>
          <c:showBubbleSize val="0"/>
        </c:dLbls>
        <c:gapWidth val="150"/>
        <c:axId val="100601856"/>
        <c:axId val="1006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21A5-4531-8A38-46ABBB4063AA}"/>
            </c:ext>
          </c:extLst>
        </c:ser>
        <c:dLbls>
          <c:showLegendKey val="0"/>
          <c:showVal val="0"/>
          <c:showCatName val="0"/>
          <c:showSerName val="0"/>
          <c:showPercent val="0"/>
          <c:showBubbleSize val="0"/>
        </c:dLbls>
        <c:marker val="1"/>
        <c:smooth val="0"/>
        <c:axId val="100601856"/>
        <c:axId val="100603392"/>
      </c:lineChart>
      <c:dateAx>
        <c:axId val="100601856"/>
        <c:scaling>
          <c:orientation val="minMax"/>
        </c:scaling>
        <c:delete val="1"/>
        <c:axPos val="b"/>
        <c:numFmt formatCode="ge" sourceLinked="1"/>
        <c:majorTickMark val="none"/>
        <c:minorTickMark val="none"/>
        <c:tickLblPos val="none"/>
        <c:crossAx val="100603392"/>
        <c:crosses val="autoZero"/>
        <c:auto val="1"/>
        <c:lblOffset val="100"/>
        <c:baseTimeUnit val="years"/>
      </c:dateAx>
      <c:valAx>
        <c:axId val="1006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0.81</c:v>
                </c:pt>
                <c:pt idx="1">
                  <c:v>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FC6-49F6-86B5-A88970382F31}"/>
            </c:ext>
          </c:extLst>
        </c:ser>
        <c:dLbls>
          <c:showLegendKey val="0"/>
          <c:showVal val="0"/>
          <c:showCatName val="0"/>
          <c:showSerName val="0"/>
          <c:showPercent val="0"/>
          <c:showBubbleSize val="0"/>
        </c:dLbls>
        <c:gapWidth val="150"/>
        <c:axId val="100633984"/>
        <c:axId val="1006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EFC6-49F6-86B5-A88970382F31}"/>
            </c:ext>
          </c:extLst>
        </c:ser>
        <c:dLbls>
          <c:showLegendKey val="0"/>
          <c:showVal val="0"/>
          <c:showCatName val="0"/>
          <c:showSerName val="0"/>
          <c:showPercent val="0"/>
          <c:showBubbleSize val="0"/>
        </c:dLbls>
        <c:marker val="1"/>
        <c:smooth val="0"/>
        <c:axId val="100633984"/>
        <c:axId val="100636160"/>
      </c:lineChart>
      <c:dateAx>
        <c:axId val="100633984"/>
        <c:scaling>
          <c:orientation val="minMax"/>
        </c:scaling>
        <c:delete val="1"/>
        <c:axPos val="b"/>
        <c:numFmt formatCode="ge" sourceLinked="1"/>
        <c:majorTickMark val="none"/>
        <c:minorTickMark val="none"/>
        <c:tickLblPos val="none"/>
        <c:crossAx val="100636160"/>
        <c:crosses val="autoZero"/>
        <c:auto val="1"/>
        <c:lblOffset val="100"/>
        <c:baseTimeUnit val="years"/>
      </c:dateAx>
      <c:valAx>
        <c:axId val="100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38.69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1-41F3-AE5D-57CEF89A6102}"/>
            </c:ext>
          </c:extLst>
        </c:ser>
        <c:dLbls>
          <c:showLegendKey val="0"/>
          <c:showVal val="0"/>
          <c:showCatName val="0"/>
          <c:showSerName val="0"/>
          <c:showPercent val="0"/>
          <c:showBubbleSize val="0"/>
        </c:dLbls>
        <c:gapWidth val="150"/>
        <c:axId val="102004608"/>
        <c:axId val="1020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B991-41F3-AE5D-57CEF89A6102}"/>
            </c:ext>
          </c:extLst>
        </c:ser>
        <c:dLbls>
          <c:showLegendKey val="0"/>
          <c:showVal val="0"/>
          <c:showCatName val="0"/>
          <c:showSerName val="0"/>
          <c:showPercent val="0"/>
          <c:showBubbleSize val="0"/>
        </c:dLbls>
        <c:marker val="1"/>
        <c:smooth val="0"/>
        <c:axId val="102004608"/>
        <c:axId val="102006784"/>
      </c:lineChart>
      <c:dateAx>
        <c:axId val="102004608"/>
        <c:scaling>
          <c:orientation val="minMax"/>
        </c:scaling>
        <c:delete val="1"/>
        <c:axPos val="b"/>
        <c:numFmt formatCode="ge" sourceLinked="1"/>
        <c:majorTickMark val="none"/>
        <c:minorTickMark val="none"/>
        <c:tickLblPos val="none"/>
        <c:crossAx val="102006784"/>
        <c:crosses val="autoZero"/>
        <c:auto val="1"/>
        <c:lblOffset val="100"/>
        <c:baseTimeUnit val="years"/>
      </c:dateAx>
      <c:valAx>
        <c:axId val="1020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328.77</c:v>
                </c:pt>
                <c:pt idx="1">
                  <c:v>410.84</c:v>
                </c:pt>
                <c:pt idx="2">
                  <c:v>476.35</c:v>
                </c:pt>
                <c:pt idx="3">
                  <c:v>375.74</c:v>
                </c:pt>
                <c:pt idx="4">
                  <c:v>436.72</c:v>
                </c:pt>
              </c:numCache>
            </c:numRef>
          </c:val>
          <c:extLst xmlns:c16r2="http://schemas.microsoft.com/office/drawing/2015/06/chart">
            <c:ext xmlns:c16="http://schemas.microsoft.com/office/drawing/2014/chart" uri="{C3380CC4-5D6E-409C-BE32-E72D297353CC}">
              <c16:uniqueId val="{00000000-807F-4961-B97E-66C2813CB41D}"/>
            </c:ext>
          </c:extLst>
        </c:ser>
        <c:dLbls>
          <c:showLegendKey val="0"/>
          <c:showVal val="0"/>
          <c:showCatName val="0"/>
          <c:showSerName val="0"/>
          <c:showPercent val="0"/>
          <c:showBubbleSize val="0"/>
        </c:dLbls>
        <c:gapWidth val="150"/>
        <c:axId val="102042240"/>
        <c:axId val="1020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807F-4961-B97E-66C2813CB41D}"/>
            </c:ext>
          </c:extLst>
        </c:ser>
        <c:dLbls>
          <c:showLegendKey val="0"/>
          <c:showVal val="0"/>
          <c:showCatName val="0"/>
          <c:showSerName val="0"/>
          <c:showPercent val="0"/>
          <c:showBubbleSize val="0"/>
        </c:dLbls>
        <c:marker val="1"/>
        <c:smooth val="0"/>
        <c:axId val="102042240"/>
        <c:axId val="102048512"/>
      </c:lineChart>
      <c:dateAx>
        <c:axId val="102042240"/>
        <c:scaling>
          <c:orientation val="minMax"/>
        </c:scaling>
        <c:delete val="1"/>
        <c:axPos val="b"/>
        <c:numFmt formatCode="ge" sourceLinked="1"/>
        <c:majorTickMark val="none"/>
        <c:minorTickMark val="none"/>
        <c:tickLblPos val="none"/>
        <c:crossAx val="102048512"/>
        <c:crosses val="autoZero"/>
        <c:auto val="1"/>
        <c:lblOffset val="100"/>
        <c:baseTimeUnit val="years"/>
      </c:dateAx>
      <c:valAx>
        <c:axId val="10204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274.37</c:v>
                </c:pt>
                <c:pt idx="1">
                  <c:v>253.55</c:v>
                </c:pt>
                <c:pt idx="2">
                  <c:v>282.01</c:v>
                </c:pt>
                <c:pt idx="3">
                  <c:v>299.33999999999997</c:v>
                </c:pt>
                <c:pt idx="4">
                  <c:v>314.87</c:v>
                </c:pt>
              </c:numCache>
            </c:numRef>
          </c:val>
          <c:extLst xmlns:c16r2="http://schemas.microsoft.com/office/drawing/2015/06/chart">
            <c:ext xmlns:c16="http://schemas.microsoft.com/office/drawing/2014/chart" uri="{C3380CC4-5D6E-409C-BE32-E72D297353CC}">
              <c16:uniqueId val="{00000000-E7CD-4A61-A991-37EEFA9A4A93}"/>
            </c:ext>
          </c:extLst>
        </c:ser>
        <c:dLbls>
          <c:showLegendKey val="0"/>
          <c:showVal val="0"/>
          <c:showCatName val="0"/>
          <c:showSerName val="0"/>
          <c:showPercent val="0"/>
          <c:showBubbleSize val="0"/>
        </c:dLbls>
        <c:gapWidth val="150"/>
        <c:axId val="102083200"/>
        <c:axId val="1020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E7CD-4A61-A991-37EEFA9A4A93}"/>
            </c:ext>
          </c:extLst>
        </c:ser>
        <c:dLbls>
          <c:showLegendKey val="0"/>
          <c:showVal val="0"/>
          <c:showCatName val="0"/>
          <c:showSerName val="0"/>
          <c:showPercent val="0"/>
          <c:showBubbleSize val="0"/>
        </c:dLbls>
        <c:marker val="1"/>
        <c:smooth val="0"/>
        <c:axId val="102083200"/>
        <c:axId val="102089472"/>
      </c:lineChart>
      <c:dateAx>
        <c:axId val="102083200"/>
        <c:scaling>
          <c:orientation val="minMax"/>
        </c:scaling>
        <c:delete val="1"/>
        <c:axPos val="b"/>
        <c:numFmt formatCode="ge" sourceLinked="1"/>
        <c:majorTickMark val="none"/>
        <c:minorTickMark val="none"/>
        <c:tickLblPos val="none"/>
        <c:crossAx val="102089472"/>
        <c:crosses val="autoZero"/>
        <c:auto val="1"/>
        <c:lblOffset val="100"/>
        <c:baseTimeUnit val="years"/>
      </c:dateAx>
      <c:valAx>
        <c:axId val="1020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90.94</c:v>
                </c:pt>
                <c:pt idx="1">
                  <c:v>103.59</c:v>
                </c:pt>
                <c:pt idx="2">
                  <c:v>100.15</c:v>
                </c:pt>
                <c:pt idx="3">
                  <c:v>104.35</c:v>
                </c:pt>
                <c:pt idx="4">
                  <c:v>98.57</c:v>
                </c:pt>
              </c:numCache>
            </c:numRef>
          </c:val>
          <c:extLst xmlns:c16r2="http://schemas.microsoft.com/office/drawing/2015/06/chart">
            <c:ext xmlns:c16="http://schemas.microsoft.com/office/drawing/2014/chart" uri="{C3380CC4-5D6E-409C-BE32-E72D297353CC}">
              <c16:uniqueId val="{00000000-9D84-4130-A5F8-4706016CCF18}"/>
            </c:ext>
          </c:extLst>
        </c:ser>
        <c:dLbls>
          <c:showLegendKey val="0"/>
          <c:showVal val="0"/>
          <c:showCatName val="0"/>
          <c:showSerName val="0"/>
          <c:showPercent val="0"/>
          <c:showBubbleSize val="0"/>
        </c:dLbls>
        <c:gapWidth val="150"/>
        <c:axId val="102104064"/>
        <c:axId val="1021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D84-4130-A5F8-4706016CCF18}"/>
            </c:ext>
          </c:extLst>
        </c:ser>
        <c:dLbls>
          <c:showLegendKey val="0"/>
          <c:showVal val="0"/>
          <c:showCatName val="0"/>
          <c:showSerName val="0"/>
          <c:showPercent val="0"/>
          <c:showBubbleSize val="0"/>
        </c:dLbls>
        <c:marker val="1"/>
        <c:smooth val="0"/>
        <c:axId val="102104064"/>
        <c:axId val="102122624"/>
      </c:lineChart>
      <c:dateAx>
        <c:axId val="102104064"/>
        <c:scaling>
          <c:orientation val="minMax"/>
        </c:scaling>
        <c:delete val="1"/>
        <c:axPos val="b"/>
        <c:numFmt formatCode="ge" sourceLinked="1"/>
        <c:majorTickMark val="none"/>
        <c:minorTickMark val="none"/>
        <c:tickLblPos val="none"/>
        <c:crossAx val="102122624"/>
        <c:crosses val="autoZero"/>
        <c:auto val="1"/>
        <c:lblOffset val="100"/>
        <c:baseTimeUnit val="years"/>
      </c:dateAx>
      <c:valAx>
        <c:axId val="102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141.52000000000001</c:v>
                </c:pt>
                <c:pt idx="1">
                  <c:v>135.41</c:v>
                </c:pt>
                <c:pt idx="2">
                  <c:v>137.82</c:v>
                </c:pt>
                <c:pt idx="3">
                  <c:v>132.9</c:v>
                </c:pt>
                <c:pt idx="4">
                  <c:v>139.93</c:v>
                </c:pt>
              </c:numCache>
            </c:numRef>
          </c:val>
          <c:extLst xmlns:c16r2="http://schemas.microsoft.com/office/drawing/2015/06/chart">
            <c:ext xmlns:c16="http://schemas.microsoft.com/office/drawing/2014/chart" uri="{C3380CC4-5D6E-409C-BE32-E72D297353CC}">
              <c16:uniqueId val="{00000000-ADEF-4B47-AA79-873E82C51C00}"/>
            </c:ext>
          </c:extLst>
        </c:ser>
        <c:dLbls>
          <c:showLegendKey val="0"/>
          <c:showVal val="0"/>
          <c:showCatName val="0"/>
          <c:showSerName val="0"/>
          <c:showPercent val="0"/>
          <c:showBubbleSize val="0"/>
        </c:dLbls>
        <c:gapWidth val="150"/>
        <c:axId val="102145408"/>
        <c:axId val="1021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DEF-4B47-AA79-873E82C51C00}"/>
            </c:ext>
          </c:extLst>
        </c:ser>
        <c:dLbls>
          <c:showLegendKey val="0"/>
          <c:showVal val="0"/>
          <c:showCatName val="0"/>
          <c:showSerName val="0"/>
          <c:showPercent val="0"/>
          <c:showBubbleSize val="0"/>
        </c:dLbls>
        <c:marker val="1"/>
        <c:smooth val="0"/>
        <c:axId val="102145408"/>
        <c:axId val="102151680"/>
      </c:lineChart>
      <c:dateAx>
        <c:axId val="102145408"/>
        <c:scaling>
          <c:orientation val="minMax"/>
        </c:scaling>
        <c:delete val="1"/>
        <c:axPos val="b"/>
        <c:numFmt formatCode="ge" sourceLinked="1"/>
        <c:majorTickMark val="none"/>
        <c:minorTickMark val="none"/>
        <c:tickLblPos val="none"/>
        <c:crossAx val="102151680"/>
        <c:crosses val="autoZero"/>
        <c:auto val="1"/>
        <c:lblOffset val="100"/>
        <c:baseTimeUnit val="years"/>
      </c:dateAx>
      <c:valAx>
        <c:axId val="102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2" zoomScaleNormal="100" workbookViewId="0">
      <selection activeCell="AG56" sqref="AG56:AT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三芳町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38404</v>
      </c>
      <c r="AM8" s="59"/>
      <c r="AN8" s="59"/>
      <c r="AO8" s="59"/>
      <c r="AP8" s="59"/>
      <c r="AQ8" s="59"/>
      <c r="AR8" s="59"/>
      <c r="AS8" s="59"/>
      <c r="AT8" s="50">
        <f>データ!$S$6</f>
        <v>15.33</v>
      </c>
      <c r="AU8" s="51"/>
      <c r="AV8" s="51"/>
      <c r="AW8" s="51"/>
      <c r="AX8" s="51"/>
      <c r="AY8" s="51"/>
      <c r="AZ8" s="51"/>
      <c r="BA8" s="51"/>
      <c r="BB8" s="52">
        <f>データ!$T$6</f>
        <v>2505.15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62.8</v>
      </c>
      <c r="J10" s="51"/>
      <c r="K10" s="51"/>
      <c r="L10" s="51"/>
      <c r="M10" s="51"/>
      <c r="N10" s="51"/>
      <c r="O10" s="62"/>
      <c r="P10" s="52">
        <f>データ!$P$6</f>
        <v>99.63</v>
      </c>
      <c r="Q10" s="52"/>
      <c r="R10" s="52"/>
      <c r="S10" s="52"/>
      <c r="T10" s="52"/>
      <c r="U10" s="52"/>
      <c r="V10" s="52"/>
      <c r="W10" s="59">
        <f>データ!$Q$6</f>
        <v>2133</v>
      </c>
      <c r="X10" s="59"/>
      <c r="Y10" s="59"/>
      <c r="Z10" s="59"/>
      <c r="AA10" s="59"/>
      <c r="AB10" s="59"/>
      <c r="AC10" s="59"/>
      <c r="AD10" s="2"/>
      <c r="AE10" s="2"/>
      <c r="AF10" s="2"/>
      <c r="AG10" s="2"/>
      <c r="AH10" s="4"/>
      <c r="AI10" s="4"/>
      <c r="AJ10" s="4"/>
      <c r="AK10" s="4"/>
      <c r="AL10" s="59">
        <f>データ!$U$6</f>
        <v>38244</v>
      </c>
      <c r="AM10" s="59"/>
      <c r="AN10" s="59"/>
      <c r="AO10" s="59"/>
      <c r="AP10" s="59"/>
      <c r="AQ10" s="59"/>
      <c r="AR10" s="59"/>
      <c r="AS10" s="59"/>
      <c r="AT10" s="50">
        <f>データ!$V$6</f>
        <v>15.3</v>
      </c>
      <c r="AU10" s="51"/>
      <c r="AV10" s="51"/>
      <c r="AW10" s="51"/>
      <c r="AX10" s="51"/>
      <c r="AY10" s="51"/>
      <c r="AZ10" s="51"/>
      <c r="BA10" s="51"/>
      <c r="BB10" s="52">
        <f>データ!$W$6</f>
        <v>2499.61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V/33HRsjvpda1ymNafzJ3ZBQPmZVHcbfXT0ei7e+4yS4qjSxU3L9AZif+Zdrmrs3UQGvNwS9crkmDFoFOE6A==" saltValue="+dAAliAk1v/8Mv/Eu86QQ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113247</v>
      </c>
      <c r="D6" s="33">
        <f t="shared" si="3"/>
        <v>46</v>
      </c>
      <c r="E6" s="33">
        <f t="shared" si="3"/>
        <v>1</v>
      </c>
      <c r="F6" s="33">
        <f t="shared" si="3"/>
        <v>0</v>
      </c>
      <c r="G6" s="33">
        <f t="shared" si="3"/>
        <v>1</v>
      </c>
      <c r="H6" s="33" t="str">
        <f t="shared" si="3"/>
        <v>埼玉県　三芳町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62.8</v>
      </c>
      <c r="P6" s="34">
        <f t="shared" si="3"/>
        <v>99.63</v>
      </c>
      <c r="Q6" s="34">
        <f t="shared" si="3"/>
        <v>2133</v>
      </c>
      <c r="R6" s="34">
        <f t="shared" si="3"/>
        <v>38404</v>
      </c>
      <c r="S6" s="34">
        <f t="shared" si="3"/>
        <v>15.33</v>
      </c>
      <c r="T6" s="34">
        <f t="shared" si="3"/>
        <v>2505.15</v>
      </c>
      <c r="U6" s="34">
        <f t="shared" si="3"/>
        <v>38244</v>
      </c>
      <c r="V6" s="34">
        <f t="shared" si="3"/>
        <v>15.3</v>
      </c>
      <c r="W6" s="34">
        <f t="shared" si="3"/>
        <v>2499.61</v>
      </c>
      <c r="X6" s="35">
        <f>IF(X7="",NA(),X7)</f>
        <v>94.5</v>
      </c>
      <c r="Y6" s="35">
        <f t="shared" ref="Y6:AG6" si="4">IF(Y7="",NA(),Y7)</f>
        <v>106.77</v>
      </c>
      <c r="Z6" s="35">
        <f t="shared" si="4"/>
        <v>106.03</v>
      </c>
      <c r="AA6" s="35">
        <f t="shared" si="4"/>
        <v>111.54</v>
      </c>
      <c r="AB6" s="35">
        <f t="shared" si="4"/>
        <v>105.51</v>
      </c>
      <c r="AC6" s="35">
        <f t="shared" si="4"/>
        <v>106.89</v>
      </c>
      <c r="AD6" s="35">
        <f t="shared" si="4"/>
        <v>109.04</v>
      </c>
      <c r="AE6" s="35">
        <f t="shared" si="4"/>
        <v>109.64</v>
      </c>
      <c r="AF6" s="35">
        <f t="shared" si="4"/>
        <v>110.95</v>
      </c>
      <c r="AG6" s="35">
        <f t="shared" si="4"/>
        <v>110.68</v>
      </c>
      <c r="AH6" s="34" t="str">
        <f>IF(AH7="","",IF(AH7="-","【-】","【"&amp;SUBSTITUTE(TEXT(AH7,"#,##0.00"),"-","△")&amp;"】"))</f>
        <v>【113.39】</v>
      </c>
      <c r="AI6" s="35">
        <f>IF(AI7="",NA(),AI7)</f>
        <v>38.69</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328.77</v>
      </c>
      <c r="AU6" s="35">
        <f t="shared" ref="AU6:BC6" si="6">IF(AU7="",NA(),AU7)</f>
        <v>410.84</v>
      </c>
      <c r="AV6" s="35">
        <f t="shared" si="6"/>
        <v>476.35</v>
      </c>
      <c r="AW6" s="35">
        <f t="shared" si="6"/>
        <v>375.74</v>
      </c>
      <c r="AX6" s="35">
        <f t="shared" si="6"/>
        <v>436.72</v>
      </c>
      <c r="AY6" s="35">
        <f t="shared" si="6"/>
        <v>909.68</v>
      </c>
      <c r="AZ6" s="35">
        <f t="shared" si="6"/>
        <v>382.09</v>
      </c>
      <c r="BA6" s="35">
        <f t="shared" si="6"/>
        <v>371.31</v>
      </c>
      <c r="BB6" s="35">
        <f t="shared" si="6"/>
        <v>377.63</v>
      </c>
      <c r="BC6" s="35">
        <f t="shared" si="6"/>
        <v>357.34</v>
      </c>
      <c r="BD6" s="34" t="str">
        <f>IF(BD7="","",IF(BD7="-","【-】","【"&amp;SUBSTITUTE(TEXT(BD7,"#,##0.00"),"-","△")&amp;"】"))</f>
        <v>【264.34】</v>
      </c>
      <c r="BE6" s="35">
        <f>IF(BE7="",NA(),BE7)</f>
        <v>274.37</v>
      </c>
      <c r="BF6" s="35">
        <f t="shared" ref="BF6:BN6" si="7">IF(BF7="",NA(),BF7)</f>
        <v>253.55</v>
      </c>
      <c r="BG6" s="35">
        <f t="shared" si="7"/>
        <v>282.01</v>
      </c>
      <c r="BH6" s="35">
        <f t="shared" si="7"/>
        <v>299.33999999999997</v>
      </c>
      <c r="BI6" s="35">
        <f t="shared" si="7"/>
        <v>314.87</v>
      </c>
      <c r="BJ6" s="35">
        <f t="shared" si="7"/>
        <v>382.65</v>
      </c>
      <c r="BK6" s="35">
        <f t="shared" si="7"/>
        <v>385.06</v>
      </c>
      <c r="BL6" s="35">
        <f t="shared" si="7"/>
        <v>373.09</v>
      </c>
      <c r="BM6" s="35">
        <f t="shared" si="7"/>
        <v>364.71</v>
      </c>
      <c r="BN6" s="35">
        <f t="shared" si="7"/>
        <v>373.69</v>
      </c>
      <c r="BO6" s="34" t="str">
        <f>IF(BO7="","",IF(BO7="-","【-】","【"&amp;SUBSTITUTE(TEXT(BO7,"#,##0.00"),"-","△")&amp;"】"))</f>
        <v>【274.27】</v>
      </c>
      <c r="BP6" s="35">
        <f>IF(BP7="",NA(),BP7)</f>
        <v>90.94</v>
      </c>
      <c r="BQ6" s="35">
        <f t="shared" ref="BQ6:BY6" si="8">IF(BQ7="",NA(),BQ7)</f>
        <v>103.59</v>
      </c>
      <c r="BR6" s="35">
        <f t="shared" si="8"/>
        <v>100.15</v>
      </c>
      <c r="BS6" s="35">
        <f t="shared" si="8"/>
        <v>104.35</v>
      </c>
      <c r="BT6" s="35">
        <f t="shared" si="8"/>
        <v>98.57</v>
      </c>
      <c r="BU6" s="35">
        <f t="shared" si="8"/>
        <v>96.1</v>
      </c>
      <c r="BV6" s="35">
        <f t="shared" si="8"/>
        <v>99.07</v>
      </c>
      <c r="BW6" s="35">
        <f t="shared" si="8"/>
        <v>99.99</v>
      </c>
      <c r="BX6" s="35">
        <f t="shared" si="8"/>
        <v>100.65</v>
      </c>
      <c r="BY6" s="35">
        <f t="shared" si="8"/>
        <v>99.87</v>
      </c>
      <c r="BZ6" s="34" t="str">
        <f>IF(BZ7="","",IF(BZ7="-","【-】","【"&amp;SUBSTITUTE(TEXT(BZ7,"#,##0.00"),"-","△")&amp;"】"))</f>
        <v>【104.36】</v>
      </c>
      <c r="CA6" s="35">
        <f>IF(CA7="",NA(),CA7)</f>
        <v>141.52000000000001</v>
      </c>
      <c r="CB6" s="35">
        <f t="shared" ref="CB6:CJ6" si="9">IF(CB7="",NA(),CB7)</f>
        <v>135.41</v>
      </c>
      <c r="CC6" s="35">
        <f t="shared" si="9"/>
        <v>137.82</v>
      </c>
      <c r="CD6" s="35">
        <f t="shared" si="9"/>
        <v>132.9</v>
      </c>
      <c r="CE6" s="35">
        <f t="shared" si="9"/>
        <v>139.93</v>
      </c>
      <c r="CF6" s="35">
        <f t="shared" si="9"/>
        <v>178.39</v>
      </c>
      <c r="CG6" s="35">
        <f t="shared" si="9"/>
        <v>173.03</v>
      </c>
      <c r="CH6" s="35">
        <f t="shared" si="9"/>
        <v>171.15</v>
      </c>
      <c r="CI6" s="35">
        <f t="shared" si="9"/>
        <v>170.19</v>
      </c>
      <c r="CJ6" s="35">
        <f t="shared" si="9"/>
        <v>171.81</v>
      </c>
      <c r="CK6" s="34" t="str">
        <f>IF(CK7="","",IF(CK7="-","【-】","【"&amp;SUBSTITUTE(TEXT(CK7,"#,##0.00"),"-","△")&amp;"】"))</f>
        <v>【165.71】</v>
      </c>
      <c r="CL6" s="35">
        <f>IF(CL7="",NA(),CL7)</f>
        <v>62.54</v>
      </c>
      <c r="CM6" s="35">
        <f t="shared" ref="CM6:CU6" si="10">IF(CM7="",NA(),CM7)</f>
        <v>62.76</v>
      </c>
      <c r="CN6" s="35">
        <f t="shared" si="10"/>
        <v>63.1</v>
      </c>
      <c r="CO6" s="35">
        <f t="shared" si="10"/>
        <v>63.06</v>
      </c>
      <c r="CP6" s="35">
        <f t="shared" si="10"/>
        <v>62.85</v>
      </c>
      <c r="CQ6" s="35">
        <f t="shared" si="10"/>
        <v>59.23</v>
      </c>
      <c r="CR6" s="35">
        <f t="shared" si="10"/>
        <v>58.58</v>
      </c>
      <c r="CS6" s="35">
        <f t="shared" si="10"/>
        <v>58.53</v>
      </c>
      <c r="CT6" s="35">
        <f t="shared" si="10"/>
        <v>59.01</v>
      </c>
      <c r="CU6" s="35">
        <f t="shared" si="10"/>
        <v>60.03</v>
      </c>
      <c r="CV6" s="34" t="str">
        <f>IF(CV7="","",IF(CV7="-","【-】","【"&amp;SUBSTITUTE(TEXT(CV7,"#,##0.00"),"-","△")&amp;"】"))</f>
        <v>【60.41】</v>
      </c>
      <c r="CW6" s="35">
        <f>IF(CW7="",NA(),CW7)</f>
        <v>93.54</v>
      </c>
      <c r="CX6" s="35">
        <f t="shared" ref="CX6:DF6" si="11">IF(CX7="",NA(),CX7)</f>
        <v>94.04</v>
      </c>
      <c r="CY6" s="35">
        <f t="shared" si="11"/>
        <v>94.69</v>
      </c>
      <c r="CZ6" s="35">
        <f t="shared" si="11"/>
        <v>94.99</v>
      </c>
      <c r="DA6" s="35">
        <f t="shared" si="11"/>
        <v>95.25</v>
      </c>
      <c r="DB6" s="35">
        <f t="shared" si="11"/>
        <v>85.53</v>
      </c>
      <c r="DC6" s="35">
        <f t="shared" si="11"/>
        <v>85.23</v>
      </c>
      <c r="DD6" s="35">
        <f t="shared" si="11"/>
        <v>85.26</v>
      </c>
      <c r="DE6" s="35">
        <f t="shared" si="11"/>
        <v>85.37</v>
      </c>
      <c r="DF6" s="35">
        <f t="shared" si="11"/>
        <v>84.81</v>
      </c>
      <c r="DG6" s="34" t="str">
        <f>IF(DG7="","",IF(DG7="-","【-】","【"&amp;SUBSTITUTE(TEXT(DG7,"#,##0.00"),"-","△")&amp;"】"))</f>
        <v>【89.93】</v>
      </c>
      <c r="DH6" s="35">
        <f>IF(DH7="",NA(),DH7)</f>
        <v>43.11</v>
      </c>
      <c r="DI6" s="35">
        <f t="shared" ref="DI6:DQ6" si="12">IF(DI7="",NA(),DI7)</f>
        <v>43.92</v>
      </c>
      <c r="DJ6" s="35">
        <f t="shared" si="12"/>
        <v>43.39</v>
      </c>
      <c r="DK6" s="35">
        <f t="shared" si="12"/>
        <v>44.63</v>
      </c>
      <c r="DL6" s="35">
        <f t="shared" si="12"/>
        <v>44.69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0.81</v>
      </c>
      <c r="DT6" s="35">
        <f t="shared" ref="DT6:EB6" si="13">IF(DT7="",NA(),DT7)</f>
        <v>0.8</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0.3</v>
      </c>
      <c r="EE6" s="35">
        <f t="shared" ref="EE6:EM6" si="14">IF(EE7="",NA(),EE7)</f>
        <v>1.35</v>
      </c>
      <c r="EF6" s="35">
        <f t="shared" si="14"/>
        <v>0.28999999999999998</v>
      </c>
      <c r="EG6" s="35">
        <f t="shared" si="14"/>
        <v>3.03</v>
      </c>
      <c r="EH6" s="35">
        <f t="shared" si="14"/>
        <v>0.56000000000000005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113247</v>
      </c>
      <c r="D7" s="37">
        <v>46</v>
      </c>
      <c r="E7" s="37">
        <v>1</v>
      </c>
      <c r="F7" s="37">
        <v>0</v>
      </c>
      <c r="G7" s="37">
        <v>1</v>
      </c>
      <c r="H7" s="37" t="s">
        <v>105</v>
      </c>
      <c r="I7" s="37" t="s">
        <v>106</v>
      </c>
      <c r="J7" s="37" t="s">
        <v>107</v>
      </c>
      <c r="K7" s="37" t="s">
        <v>108</v>
      </c>
      <c r="L7" s="37" t="s">
        <v>109</v>
      </c>
      <c r="M7" s="37" t="s">
        <v>110</v>
      </c>
      <c r="N7" s="38" t="s">
        <v>111</v>
      </c>
      <c r="O7" s="38">
        <v>62.8</v>
      </c>
      <c r="P7" s="38">
        <v>99.63</v>
      </c>
      <c r="Q7" s="38">
        <v>2133</v>
      </c>
      <c r="R7" s="38">
        <v>38404</v>
      </c>
      <c r="S7" s="38">
        <v>15.33</v>
      </c>
      <c r="T7" s="38">
        <v>2505.15</v>
      </c>
      <c r="U7" s="38">
        <v>38244</v>
      </c>
      <c r="V7" s="38">
        <v>15.3</v>
      </c>
      <c r="W7" s="38">
        <v>2499.61</v>
      </c>
      <c r="X7" s="38">
        <v>94.5</v>
      </c>
      <c r="Y7" s="38">
        <v>106.77</v>
      </c>
      <c r="Z7" s="38">
        <v>106.03</v>
      </c>
      <c r="AA7" s="38">
        <v>111.54</v>
      </c>
      <c r="AB7" s="38">
        <v>105.51</v>
      </c>
      <c r="AC7" s="38">
        <v>106.89</v>
      </c>
      <c r="AD7" s="38">
        <v>109.04</v>
      </c>
      <c r="AE7" s="38">
        <v>109.64</v>
      </c>
      <c r="AF7" s="38">
        <v>110.95</v>
      </c>
      <c r="AG7" s="38">
        <v>110.68</v>
      </c>
      <c r="AH7" s="38">
        <v>113.39</v>
      </c>
      <c r="AI7" s="38">
        <v>38.69</v>
      </c>
      <c r="AJ7" s="38">
        <v>0</v>
      </c>
      <c r="AK7" s="38">
        <v>0</v>
      </c>
      <c r="AL7" s="38">
        <v>0</v>
      </c>
      <c r="AM7" s="38">
        <v>0</v>
      </c>
      <c r="AN7" s="38">
        <v>7.76</v>
      </c>
      <c r="AO7" s="38">
        <v>3.77</v>
      </c>
      <c r="AP7" s="38">
        <v>3.62</v>
      </c>
      <c r="AQ7" s="38">
        <v>3.91</v>
      </c>
      <c r="AR7" s="38">
        <v>3.56</v>
      </c>
      <c r="AS7" s="38">
        <v>0.85</v>
      </c>
      <c r="AT7" s="38">
        <v>328.77</v>
      </c>
      <c r="AU7" s="38">
        <v>410.84</v>
      </c>
      <c r="AV7" s="38">
        <v>476.35</v>
      </c>
      <c r="AW7" s="38">
        <v>375.74</v>
      </c>
      <c r="AX7" s="38">
        <v>436.72</v>
      </c>
      <c r="AY7" s="38">
        <v>909.68</v>
      </c>
      <c r="AZ7" s="38">
        <v>382.09</v>
      </c>
      <c r="BA7" s="38">
        <v>371.31</v>
      </c>
      <c r="BB7" s="38">
        <v>377.63</v>
      </c>
      <c r="BC7" s="38">
        <v>357.34</v>
      </c>
      <c r="BD7" s="38">
        <v>264.33999999999997</v>
      </c>
      <c r="BE7" s="38">
        <v>274.37</v>
      </c>
      <c r="BF7" s="38">
        <v>253.55</v>
      </c>
      <c r="BG7" s="38">
        <v>282.01</v>
      </c>
      <c r="BH7" s="38">
        <v>299.33999999999997</v>
      </c>
      <c r="BI7" s="38">
        <v>314.87</v>
      </c>
      <c r="BJ7" s="38">
        <v>382.65</v>
      </c>
      <c r="BK7" s="38">
        <v>385.06</v>
      </c>
      <c r="BL7" s="38">
        <v>373.09</v>
      </c>
      <c r="BM7" s="38">
        <v>364.71</v>
      </c>
      <c r="BN7" s="38">
        <v>373.69</v>
      </c>
      <c r="BO7" s="38">
        <v>274.27</v>
      </c>
      <c r="BP7" s="38">
        <v>90.94</v>
      </c>
      <c r="BQ7" s="38">
        <v>103.59</v>
      </c>
      <c r="BR7" s="38">
        <v>100.15</v>
      </c>
      <c r="BS7" s="38">
        <v>104.35</v>
      </c>
      <c r="BT7" s="38">
        <v>98.57</v>
      </c>
      <c r="BU7" s="38">
        <v>96.1</v>
      </c>
      <c r="BV7" s="38">
        <v>99.07</v>
      </c>
      <c r="BW7" s="38">
        <v>99.99</v>
      </c>
      <c r="BX7" s="38">
        <v>100.65</v>
      </c>
      <c r="BY7" s="38">
        <v>99.87</v>
      </c>
      <c r="BZ7" s="38">
        <v>104.36</v>
      </c>
      <c r="CA7" s="38">
        <v>141.52000000000001</v>
      </c>
      <c r="CB7" s="38">
        <v>135.41</v>
      </c>
      <c r="CC7" s="38">
        <v>137.82</v>
      </c>
      <c r="CD7" s="38">
        <v>132.9</v>
      </c>
      <c r="CE7" s="38">
        <v>139.93</v>
      </c>
      <c r="CF7" s="38">
        <v>178.39</v>
      </c>
      <c r="CG7" s="38">
        <v>173.03</v>
      </c>
      <c r="CH7" s="38">
        <v>171.15</v>
      </c>
      <c r="CI7" s="38">
        <v>170.19</v>
      </c>
      <c r="CJ7" s="38">
        <v>171.81</v>
      </c>
      <c r="CK7" s="38">
        <v>165.71</v>
      </c>
      <c r="CL7" s="38">
        <v>62.54</v>
      </c>
      <c r="CM7" s="38">
        <v>62.76</v>
      </c>
      <c r="CN7" s="38">
        <v>63.1</v>
      </c>
      <c r="CO7" s="38">
        <v>63.06</v>
      </c>
      <c r="CP7" s="38">
        <v>62.85</v>
      </c>
      <c r="CQ7" s="38">
        <v>59.23</v>
      </c>
      <c r="CR7" s="38">
        <v>58.58</v>
      </c>
      <c r="CS7" s="38">
        <v>58.53</v>
      </c>
      <c r="CT7" s="38">
        <v>59.01</v>
      </c>
      <c r="CU7" s="38">
        <v>60.03</v>
      </c>
      <c r="CV7" s="38">
        <v>60.41</v>
      </c>
      <c r="CW7" s="38">
        <v>93.54</v>
      </c>
      <c r="CX7" s="38">
        <v>94.04</v>
      </c>
      <c r="CY7" s="38">
        <v>94.69</v>
      </c>
      <c r="CZ7" s="38">
        <v>94.99</v>
      </c>
      <c r="DA7" s="38">
        <v>95.25</v>
      </c>
      <c r="DB7" s="38">
        <v>85.53</v>
      </c>
      <c r="DC7" s="38">
        <v>85.23</v>
      </c>
      <c r="DD7" s="38">
        <v>85.26</v>
      </c>
      <c r="DE7" s="38">
        <v>85.37</v>
      </c>
      <c r="DF7" s="38">
        <v>84.81</v>
      </c>
      <c r="DG7" s="38">
        <v>89.93</v>
      </c>
      <c r="DH7" s="38">
        <v>43.11</v>
      </c>
      <c r="DI7" s="38">
        <v>43.92</v>
      </c>
      <c r="DJ7" s="38">
        <v>43.39</v>
      </c>
      <c r="DK7" s="38">
        <v>44.63</v>
      </c>
      <c r="DL7" s="38">
        <v>44.69</v>
      </c>
      <c r="DM7" s="38">
        <v>37.340000000000003</v>
      </c>
      <c r="DN7" s="38">
        <v>44.31</v>
      </c>
      <c r="DO7" s="38">
        <v>45.75</v>
      </c>
      <c r="DP7" s="38">
        <v>46.9</v>
      </c>
      <c r="DQ7" s="38">
        <v>47.28</v>
      </c>
      <c r="DR7" s="38">
        <v>48.12</v>
      </c>
      <c r="DS7" s="38">
        <v>0.81</v>
      </c>
      <c r="DT7" s="38">
        <v>0.8</v>
      </c>
      <c r="DU7" s="38">
        <v>0</v>
      </c>
      <c r="DV7" s="38">
        <v>0</v>
      </c>
      <c r="DW7" s="38">
        <v>0</v>
      </c>
      <c r="DX7" s="38">
        <v>8.39</v>
      </c>
      <c r="DY7" s="38">
        <v>10.09</v>
      </c>
      <c r="DZ7" s="38">
        <v>10.54</v>
      </c>
      <c r="EA7" s="38">
        <v>12.03</v>
      </c>
      <c r="EB7" s="38">
        <v>12.19</v>
      </c>
      <c r="EC7" s="38">
        <v>15.89</v>
      </c>
      <c r="ED7" s="38">
        <v>0.3</v>
      </c>
      <c r="EE7" s="38">
        <v>1.35</v>
      </c>
      <c r="EF7" s="38">
        <v>0.28999999999999998</v>
      </c>
      <c r="EG7" s="38">
        <v>3.03</v>
      </c>
      <c r="EH7" s="38">
        <v>0.56000000000000005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2019-01-28T01:36:15Z</cp:lastPrinted>
  <dcterms:created xsi:type="dcterms:W3CDTF">2018-12-03T08:29:01Z</dcterms:created>
  <dcterms:modified xsi:type="dcterms:W3CDTF">2019-01-28T01:36:16Z</dcterms:modified>
  <cp:category/>
</cp:coreProperties>
</file>