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officesv02\PUBLIC\平成30年度\009500000 - 水道課\N1 上水道\N105 県通知\市町村課\経営分析比較表\"/>
    </mc:Choice>
  </mc:AlternateContent>
  <workbookProtection workbookPassword="A597" lockStructure="1"/>
  <bookViews>
    <workbookView xWindow="0" yWindow="0" windowWidth="15540" windowHeight="62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AD8" i="4" s="1"/>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<sst xmlns="http://schemas.openxmlformats.org/spreadsheetml/2006/main" count="232" uniqueCount="120">
  <si>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</si>
  <si>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</si>
  <si>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</si>
  <si>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</si>
  <si>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</si>
  <si>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</si>
  <si>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</si>
  <si>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</si>
  <si>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</si>
  <si>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</si>
  <si>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</si>
  <si>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</si>
  <si>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</si>
  <si>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</si>
  <si>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</si>
  <si>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</si>
  <si>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</si>
  <si>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</si>
  <si>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</si>
  <si>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</si>
  <si>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</si>
  <si>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</si>
  <si>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</si>
  <si>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</si>
  <si>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</si>
  <si>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</si>
  <si>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</si>
  <si>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</si>
  <si>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</si>
  <si>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</si>
  <si>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</si>
  <si>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</si>
  <si>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</si>
  <si>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</si>
  <si>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</si>
  <si>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</si>
  <si>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</si>
  <si>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</si>
  <si>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</si>
  <si>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</si>
  <si>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</si>
  <si>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</si>
  <si>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</si>
  <si>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</si>
  <si>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</si>
  <si>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</si>
  <si>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</si>
  <si>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</si>
  <si>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</si>
  <si>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</si>
  <si>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</si>
  <si>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</si>
  <si>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</si>
  <si>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</si>
  <si>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</si>
  <si>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</si>
  <si>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</si>
  <si>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</si>
  <si>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</si>
  <si>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</si>
  <si>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</si>
  <si>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</si>
  <si>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</si>
  <si>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</si>
  <si>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</si>
  <si>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</si>
  <si>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</si>
  <si>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</si>
  <si>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</si>
  <si>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</si>
  <si>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</si>
  <si>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</si>
  <si>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</si>
  <si>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</si>
  <si>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</si>
  <si>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</si>
  <si>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</si>
  <si>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</si>
  <si>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</si>
  <si>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</si>
  <si>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</si>
  <si>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</si>
  <si>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</si>
  <si>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</si>
  <si>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</si>
  <si>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</si>
  <si>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</si>
  <si>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</si>
  <si>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</si>
  <si>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</si>
  <si>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</si>
  <si>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</si>
  <si>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</si>
  <si>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</si>
  <si>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</si>
  <si>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</si>
  <si>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</si>
  <si>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</si>
  <si>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</si>
  <si>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</si>
  <si>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</si>
  <si>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</si>
  <si>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</si>
  <si>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</si>
  <si>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</si>
  <si>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白岡市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</si>
  <si>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</si>
  <si>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</si>
  <si>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</si>
  <si>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</si>
  <si>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</si>
  <si>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</si>
  <si>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</si>
  <si>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</si>
  <si>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</si>
  <si>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</si>
  <si>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</si>
  <si>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②管路経年化率」及び「③管路更新率」を類似団体の平均値や伸びと比較すると、当市の更新が遅れているように見えるが、「①有形固定資産減価償却率」、「②管路経年化率」及び「③管路更新率」が前年度と同程度で推移していることから、当該年度に管路等を計画的に更新できたと言える。
</t>
    <phoneticPr fontId="16"/>
  </si>
  <si>
    <t>　経営については健全性を保っているものの、施設の老朽化は進むので、更新するための現金がいずれ減少する。給水収益増加は見込めないため、適切な施設更新とそれに対する財源確保をとりまとめた経営戦略を策定し、健全な経営に努めていく必要がある。</t>
    <rPh sb="1" eb="3">
      <t>ケイエイ</t>
    </rPh>
    <phoneticPr fontId="16"/>
  </si>
  <si>
    <t>　給水収益や長期前受金戻入が増加したものの、他会計負担金や給水加入金が前年度に比して減少して収益が伸びなかったのに加え、旧浄水場の解体工事や、漏水に係る修繕工事などに費用が掛かった。このため、「⑥給水原価」が高くなり、「①経常収支比率」とともに「⑤料金回収率」も前年度より落ちた。
  経営については５年以上「①経常収支比率」が100％を超え、「②累積欠損金比率」が0％であり、「⑦施設利用率」も類似団体や全国平均よりも良い状態で推移していることから、健全性を確保し、効率的な経営が行われていると言える。
　しかしながら、「③流動比率」は100％を上回り全国平均よりも高いものの年々減少傾向にあり、管路や機械設備の更新により現金は減っていき、「④企業債残高対給水収益比率」が上昇することが考えられる。また、漏水の減少に努めたことなどから「⑧有収率」は前年度より高くなったが、将来見込まれる人口減少や節水家電の普及等による節水意識により、給水収益の増加は見込めない。
  これらのことから、更なる漏水の減少に努め有収率を向上させるとともに、今後は「⑦施設利用率」を100％に近づけるためのダウンサイジングや、料金の見直しを含む経営改善を検討する必要がある。</t>
    <rPh sb="387" eb="389">
      <t>ショウライ</t>
    </rPh>
    <rPh sb="389" eb="391">
      <t>ミコ</t>
    </rPh>
    <rPh sb="486" eb="487">
      <t>チカ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</si>
</sst>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0.34</c:v>
                </c:pt>
                <c:pt idx="2">
                  <c:v>0.74</c:v>
                </c:pt>
                <c:pt idx="3">
                  <c:v>0.69</c:v>
                </c:pt>
                <c:pt idx="4">
                  <c:v>0.7</c:v>
                </c:pt>
              </c:numCache>
            </c:numRef>
          </c:val>
          <c:extLst>
            <c:ext xmlns:c16="http://schemas.microsoft.com/office/drawing/2014/chart" uri="{C3380CC4-5D6E-409C-BE32-E72D297353CC}">
              <c16:uniqueId val="{00000000-E6B0-4DF3-9FED-AC4DEEAB115E}"/>
            </c:ext>
          </c:extLst>
        </c:ser>
        <c:dLbls>
          <c:showLegendKey val="0"/>
          <c:showVal val="0"/>
          <c:showCatName val="0"/>
          <c:showSerName val="0"/>
          <c:showPercent val="0"/>
          <c:showBubbleSize val="0"/>
        </c:dLbls>
        <c:gapWidth val="150"/>
        <c:axId val="654524544"/>
        <c:axId val="65452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E6B0-4DF3-9FED-AC4DEEAB115E}"/>
            </c:ext>
          </c:extLst>
        </c:ser>
        <c:dLbls>
          <c:showLegendKey val="0"/>
          <c:showVal val="0"/>
          <c:showCatName val="0"/>
          <c:showSerName val="0"/>
          <c:showPercent val="0"/>
          <c:showBubbleSize val="0"/>
        </c:dLbls>
        <c:marker val="1"/>
        <c:smooth val="0"/>
        <c:axId val="654524544"/>
        <c:axId val="654524936"/>
      </c:lineChart>
      <c:dateAx>
        <c:axId val="654524544"/>
        <c:scaling>
          <c:orientation val="minMax"/>
        </c:scaling>
        <c:delete val="1"/>
        <c:axPos val="b"/>
        <c:numFmt formatCode="ge" sourceLinked="1"/>
        <c:majorTickMark val="none"/>
        <c:minorTickMark val="none"/>
        <c:tickLblPos val="none"/>
        <c:crossAx val="654524936"/>
        <c:crosses val="autoZero"/>
        <c:auto val="1"/>
        <c:lblOffset val="100"/>
        <c:baseTimeUnit val="years"/>
      </c:dateAx>
      <c:valAx>
        <c:axId val="65452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75.010000000000005</c:v>
                </c:pt>
                <c:pt idx="1">
                  <c:v>73.89</c:v>
                </c:pt>
                <c:pt idx="2">
                  <c:v>74.05</c:v>
                </c:pt>
                <c:pt idx="3">
                  <c:v>74.3</c:v>
                </c:pt>
                <c:pt idx="4">
                  <c:v>74.41</c:v>
                </c:pt>
              </c:numCache>
            </c:numRef>
          </c:val>
          <c:extLst>
            <c:ext xmlns:c16="http://schemas.microsoft.com/office/drawing/2014/chart" uri="{C3380CC4-5D6E-409C-BE32-E72D297353CC}">
              <c16:uniqueId val="{00000000-34B2-4AE8-8C66-D51711B04391}"/>
            </c:ext>
          </c:extLst>
        </c:ser>
        <c:dLbls>
          <c:showLegendKey val="0"/>
          <c:showVal val="0"/>
          <c:showCatName val="0"/>
          <c:showSerName val="0"/>
          <c:showPercent val="0"/>
          <c:showBubbleSize val="0"/>
        </c:dLbls>
        <c:gapWidth val="150"/>
        <c:axId val="353721928"/>
        <c:axId val="65640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34B2-4AE8-8C66-D51711B04391}"/>
            </c:ext>
          </c:extLst>
        </c:ser>
        <c:dLbls>
          <c:showLegendKey val="0"/>
          <c:showVal val="0"/>
          <c:showCatName val="0"/>
          <c:showSerName val="0"/>
          <c:showPercent val="0"/>
          <c:showBubbleSize val="0"/>
        </c:dLbls>
        <c:marker val="1"/>
        <c:smooth val="0"/>
        <c:axId val="353721928"/>
        <c:axId val="656401688"/>
      </c:lineChart>
      <c:dateAx>
        <c:axId val="353721928"/>
        <c:scaling>
          <c:orientation val="minMax"/>
        </c:scaling>
        <c:delete val="1"/>
        <c:axPos val="b"/>
        <c:numFmt formatCode="ge" sourceLinked="1"/>
        <c:majorTickMark val="none"/>
        <c:minorTickMark val="none"/>
        <c:tickLblPos val="none"/>
        <c:crossAx val="656401688"/>
        <c:crosses val="autoZero"/>
        <c:auto val="1"/>
        <c:lblOffset val="100"/>
        <c:baseTimeUnit val="years"/>
      </c:dateAx>
      <c:valAx>
        <c:axId val="6564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88.07</c:v>
                </c:pt>
                <c:pt idx="1">
                  <c:v>88.41</c:v>
                </c:pt>
                <c:pt idx="2">
                  <c:v>88.84</c:v>
                </c:pt>
                <c:pt idx="3">
                  <c:v>89.16</c:v>
                </c:pt>
                <c:pt idx="4">
                  <c:v>90.78</c:v>
                </c:pt>
              </c:numCache>
            </c:numRef>
          </c:val>
          <c:extLst>
            <c:ext xmlns:c16="http://schemas.microsoft.com/office/drawing/2014/chart" uri="{C3380CC4-5D6E-409C-BE32-E72D297353CC}">
              <c16:uniqueId val="{00000000-862D-42D0-916E-27EC4D4C87C2}"/>
            </c:ext>
          </c:extLst>
        </c:ser>
        <c:dLbls>
          <c:showLegendKey val="0"/>
          <c:showVal val="0"/>
          <c:showCatName val="0"/>
          <c:showSerName val="0"/>
          <c:showPercent val="0"/>
          <c:showBubbleSize val="0"/>
        </c:dLbls>
        <c:gapWidth val="150"/>
        <c:axId val="656402864"/>
        <c:axId val="65640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62D-42D0-916E-27EC4D4C87C2}"/>
            </c:ext>
          </c:extLst>
        </c:ser>
        <c:dLbls>
          <c:showLegendKey val="0"/>
          <c:showVal val="0"/>
          <c:showCatName val="0"/>
          <c:showSerName val="0"/>
          <c:showPercent val="0"/>
          <c:showBubbleSize val="0"/>
        </c:dLbls>
        <c:marker val="1"/>
        <c:smooth val="0"/>
        <c:axId val="656402864"/>
        <c:axId val="656403256"/>
      </c:lineChart>
      <c:dateAx>
        <c:axId val="656402864"/>
        <c:scaling>
          <c:orientation val="minMax"/>
        </c:scaling>
        <c:delete val="1"/>
        <c:axPos val="b"/>
        <c:numFmt formatCode="ge" sourceLinked="1"/>
        <c:majorTickMark val="none"/>
        <c:minorTickMark val="none"/>
        <c:tickLblPos val="none"/>
        <c:crossAx val="656403256"/>
        <c:crosses val="autoZero"/>
        <c:auto val="1"/>
        <c:lblOffset val="100"/>
        <c:baseTimeUnit val="years"/>
      </c:dateAx>
      <c:valAx>
        <c:axId val="6564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4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115.45</c:v>
                </c:pt>
                <c:pt idx="1">
                  <c:v>119.23</c:v>
                </c:pt>
                <c:pt idx="2">
                  <c:v>115.36</c:v>
                </c:pt>
                <c:pt idx="3">
                  <c:v>122.58</c:v>
                </c:pt>
                <c:pt idx="4">
                  <c:v>112.85</c:v>
                </c:pt>
              </c:numCache>
            </c:numRef>
          </c:val>
          <c:extLst>
            <c:ext xmlns:c16="http://schemas.microsoft.com/office/drawing/2014/chart" uri="{C3380CC4-5D6E-409C-BE32-E72D297353CC}">
              <c16:uniqueId val="{00000000-137B-47CF-8041-37E509D0DEE3}"/>
            </c:ext>
          </c:extLst>
        </c:ser>
        <c:dLbls>
          <c:showLegendKey val="0"/>
          <c:showVal val="0"/>
          <c:showCatName val="0"/>
          <c:showSerName val="0"/>
          <c:showPercent val="0"/>
          <c:showBubbleSize val="0"/>
        </c:dLbls>
        <c:gapWidth val="150"/>
        <c:axId val="516033624"/>
        <c:axId val="51603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137B-47CF-8041-37E509D0DEE3}"/>
            </c:ext>
          </c:extLst>
        </c:ser>
        <c:dLbls>
          <c:showLegendKey val="0"/>
          <c:showVal val="0"/>
          <c:showCatName val="0"/>
          <c:showSerName val="0"/>
          <c:showPercent val="0"/>
          <c:showBubbleSize val="0"/>
        </c:dLbls>
        <c:marker val="1"/>
        <c:smooth val="0"/>
        <c:axId val="516033624"/>
        <c:axId val="516034016"/>
      </c:lineChart>
      <c:dateAx>
        <c:axId val="516033624"/>
        <c:scaling>
          <c:orientation val="minMax"/>
        </c:scaling>
        <c:delete val="1"/>
        <c:axPos val="b"/>
        <c:numFmt formatCode="ge" sourceLinked="1"/>
        <c:majorTickMark val="none"/>
        <c:minorTickMark val="none"/>
        <c:tickLblPos val="none"/>
        <c:crossAx val="516034016"/>
        <c:crosses val="autoZero"/>
        <c:auto val="1"/>
        <c:lblOffset val="100"/>
        <c:baseTimeUnit val="years"/>
      </c:dateAx>
      <c:valAx>
        <c:axId val="51603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03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39.549999999999997</c:v>
                </c:pt>
                <c:pt idx="1">
                  <c:v>49.61</c:v>
                </c:pt>
                <c:pt idx="2">
                  <c:v>50.07</c:v>
                </c:pt>
                <c:pt idx="3">
                  <c:v>50.13</c:v>
                </c:pt>
                <c:pt idx="4">
                  <c:v>51.04</c:v>
                </c:pt>
              </c:numCache>
            </c:numRef>
          </c:val>
          <c:extLst>
            <c:ext xmlns:c16="http://schemas.microsoft.com/office/drawing/2014/chart" uri="{C3380CC4-5D6E-409C-BE32-E72D297353CC}">
              <c16:uniqueId val="{00000000-8A06-41C9-9E1F-F649A7902CC2}"/>
            </c:ext>
          </c:extLst>
        </c:ser>
        <c:dLbls>
          <c:showLegendKey val="0"/>
          <c:showVal val="0"/>
          <c:showCatName val="0"/>
          <c:showSerName val="0"/>
          <c:showPercent val="0"/>
          <c:showBubbleSize val="0"/>
        </c:dLbls>
        <c:gapWidth val="150"/>
        <c:axId val="624130496"/>
        <c:axId val="62413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8A06-41C9-9E1F-F649A7902CC2}"/>
            </c:ext>
          </c:extLst>
        </c:ser>
        <c:dLbls>
          <c:showLegendKey val="0"/>
          <c:showVal val="0"/>
          <c:showCatName val="0"/>
          <c:showSerName val="0"/>
          <c:showPercent val="0"/>
          <c:showBubbleSize val="0"/>
        </c:dLbls>
        <c:marker val="1"/>
        <c:smooth val="0"/>
        <c:axId val="624130496"/>
        <c:axId val="624130888"/>
      </c:lineChart>
      <c:dateAx>
        <c:axId val="624130496"/>
        <c:scaling>
          <c:orientation val="minMax"/>
        </c:scaling>
        <c:delete val="1"/>
        <c:axPos val="b"/>
        <c:numFmt formatCode="ge" sourceLinked="1"/>
        <c:majorTickMark val="none"/>
        <c:minorTickMark val="none"/>
        <c:tickLblPos val="none"/>
        <c:crossAx val="624130888"/>
        <c:crosses val="autoZero"/>
        <c:auto val="1"/>
        <c:lblOffset val="100"/>
        <c:baseTimeUnit val="years"/>
      </c:dateAx>
      <c:valAx>
        <c:axId val="62413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1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9.36</c:v>
                </c:pt>
                <c:pt idx="1">
                  <c:v>10.16</c:v>
                </c:pt>
                <c:pt idx="2">
                  <c:v>15.69</c:v>
                </c:pt>
                <c:pt idx="3">
                  <c:v>16.18</c:v>
                </c:pt>
                <c:pt idx="4">
                  <c:v>15.95</c:v>
                </c:pt>
              </c:numCache>
            </c:numRef>
          </c:val>
          <c:extLst>
            <c:ext xmlns:c16="http://schemas.microsoft.com/office/drawing/2014/chart" uri="{C3380CC4-5D6E-409C-BE32-E72D297353CC}">
              <c16:uniqueId val="{00000000-D8E0-4A3E-8BA0-E114FD0155C3}"/>
            </c:ext>
          </c:extLst>
        </c:ser>
        <c:dLbls>
          <c:showLegendKey val="0"/>
          <c:showVal val="0"/>
          <c:showCatName val="0"/>
          <c:showSerName val="0"/>
          <c:showPercent val="0"/>
          <c:showBubbleSize val="0"/>
        </c:dLbls>
        <c:gapWidth val="150"/>
        <c:axId val="355180472"/>
        <c:axId val="3551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D8E0-4A3E-8BA0-E114FD0155C3}"/>
            </c:ext>
          </c:extLst>
        </c:ser>
        <c:dLbls>
          <c:showLegendKey val="0"/>
          <c:showVal val="0"/>
          <c:showCatName val="0"/>
          <c:showSerName val="0"/>
          <c:showPercent val="0"/>
          <c:showBubbleSize val="0"/>
        </c:dLbls>
        <c:marker val="1"/>
        <c:smooth val="0"/>
        <c:axId val="355180472"/>
        <c:axId val="355180864"/>
      </c:lineChart>
      <c:dateAx>
        <c:axId val="355180472"/>
        <c:scaling>
          <c:orientation val="minMax"/>
        </c:scaling>
        <c:delete val="1"/>
        <c:axPos val="b"/>
        <c:numFmt formatCode="ge" sourceLinked="1"/>
        <c:majorTickMark val="none"/>
        <c:minorTickMark val="none"/>
        <c:tickLblPos val="none"/>
        <c:crossAx val="355180864"/>
        <c:crosses val="autoZero"/>
        <c:auto val="1"/>
        <c:lblOffset val="100"/>
        <c:baseTimeUnit val="years"/>
      </c:dateAx>
      <c:valAx>
        <c:axId val="355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72-43A1-9406-61C2347DE6C8}"/>
            </c:ext>
          </c:extLst>
        </c:ser>
        <c:dLbls>
          <c:showLegendKey val="0"/>
          <c:showVal val="0"/>
          <c:showCatName val="0"/>
          <c:showSerName val="0"/>
          <c:showPercent val="0"/>
          <c:showBubbleSize val="0"/>
        </c:dLbls>
        <c:gapWidth val="150"/>
        <c:axId val="355182040"/>
        <c:axId val="46836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772-43A1-9406-61C2347DE6C8}"/>
            </c:ext>
          </c:extLst>
        </c:ser>
        <c:dLbls>
          <c:showLegendKey val="0"/>
          <c:showVal val="0"/>
          <c:showCatName val="0"/>
          <c:showSerName val="0"/>
          <c:showPercent val="0"/>
          <c:showBubbleSize val="0"/>
        </c:dLbls>
        <c:marker val="1"/>
        <c:smooth val="0"/>
        <c:axId val="355182040"/>
        <c:axId val="468369440"/>
      </c:lineChart>
      <c:dateAx>
        <c:axId val="355182040"/>
        <c:scaling>
          <c:orientation val="minMax"/>
        </c:scaling>
        <c:delete val="1"/>
        <c:axPos val="b"/>
        <c:numFmt formatCode="ge" sourceLinked="1"/>
        <c:majorTickMark val="none"/>
        <c:minorTickMark val="none"/>
        <c:tickLblPos val="none"/>
        <c:crossAx val="468369440"/>
        <c:crosses val="autoZero"/>
        <c:auto val="1"/>
        <c:lblOffset val="100"/>
        <c:baseTimeUnit val="years"/>
      </c:dateAx>
      <c:valAx>
        <c:axId val="46836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1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551.67999999999995</c:v>
                </c:pt>
                <c:pt idx="1">
                  <c:v>423.93</c:v>
                </c:pt>
                <c:pt idx="2">
                  <c:v>371.56</c:v>
                </c:pt>
                <c:pt idx="3">
                  <c:v>343.8</c:v>
                </c:pt>
                <c:pt idx="4">
                  <c:v>331.47</c:v>
                </c:pt>
              </c:numCache>
            </c:numRef>
          </c:val>
          <c:extLst>
            <c:ext xmlns:c16="http://schemas.microsoft.com/office/drawing/2014/chart" uri="{C3380CC4-5D6E-409C-BE32-E72D297353CC}">
              <c16:uniqueId val="{00000000-97FD-437A-84C2-1D794B3131EF}"/>
            </c:ext>
          </c:extLst>
        </c:ser>
        <c:dLbls>
          <c:showLegendKey val="0"/>
          <c:showVal val="0"/>
          <c:showCatName val="0"/>
          <c:showSerName val="0"/>
          <c:showPercent val="0"/>
          <c:showBubbleSize val="0"/>
        </c:dLbls>
        <c:gapWidth val="150"/>
        <c:axId val="468371008"/>
        <c:axId val="4623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97FD-437A-84C2-1D794B3131EF}"/>
            </c:ext>
          </c:extLst>
        </c:ser>
        <c:dLbls>
          <c:showLegendKey val="0"/>
          <c:showVal val="0"/>
          <c:showCatName val="0"/>
          <c:showSerName val="0"/>
          <c:showPercent val="0"/>
          <c:showBubbleSize val="0"/>
        </c:dLbls>
        <c:marker val="1"/>
        <c:smooth val="0"/>
        <c:axId val="468371008"/>
        <c:axId val="462340352"/>
      </c:lineChart>
      <c:dateAx>
        <c:axId val="468371008"/>
        <c:scaling>
          <c:orientation val="minMax"/>
        </c:scaling>
        <c:delete val="1"/>
        <c:axPos val="b"/>
        <c:numFmt formatCode="ge" sourceLinked="1"/>
        <c:majorTickMark val="none"/>
        <c:minorTickMark val="none"/>
        <c:tickLblPos val="none"/>
        <c:crossAx val="462340352"/>
        <c:crosses val="autoZero"/>
        <c:auto val="1"/>
        <c:lblOffset val="100"/>
        <c:baseTimeUnit val="years"/>
      </c:dateAx>
      <c:valAx>
        <c:axId val="46234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83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278.08</c:v>
                </c:pt>
                <c:pt idx="1">
                  <c:v>265.45</c:v>
                </c:pt>
                <c:pt idx="2">
                  <c:v>246.27</c:v>
                </c:pt>
                <c:pt idx="3">
                  <c:v>228.42</c:v>
                </c:pt>
                <c:pt idx="4">
                  <c:v>205.4</c:v>
                </c:pt>
              </c:numCache>
            </c:numRef>
          </c:val>
          <c:extLst>
            <c:ext xmlns:c16="http://schemas.microsoft.com/office/drawing/2014/chart" uri="{C3380CC4-5D6E-409C-BE32-E72D297353CC}">
              <c16:uniqueId val="{00000000-C9F5-4169-8177-AC1515BCA1AA}"/>
            </c:ext>
          </c:extLst>
        </c:ser>
        <c:dLbls>
          <c:showLegendKey val="0"/>
          <c:showVal val="0"/>
          <c:showCatName val="0"/>
          <c:showSerName val="0"/>
          <c:showPercent val="0"/>
          <c:showBubbleSize val="0"/>
        </c:dLbls>
        <c:gapWidth val="150"/>
        <c:axId val="462341528"/>
        <c:axId val="4623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C9F5-4169-8177-AC1515BCA1AA}"/>
            </c:ext>
          </c:extLst>
        </c:ser>
        <c:dLbls>
          <c:showLegendKey val="0"/>
          <c:showVal val="0"/>
          <c:showCatName val="0"/>
          <c:showSerName val="0"/>
          <c:showPercent val="0"/>
          <c:showBubbleSize val="0"/>
        </c:dLbls>
        <c:marker val="1"/>
        <c:smooth val="0"/>
        <c:axId val="462341528"/>
        <c:axId val="462341920"/>
      </c:lineChart>
      <c:dateAx>
        <c:axId val="462341528"/>
        <c:scaling>
          <c:orientation val="minMax"/>
        </c:scaling>
        <c:delete val="1"/>
        <c:axPos val="b"/>
        <c:numFmt formatCode="ge" sourceLinked="1"/>
        <c:majorTickMark val="none"/>
        <c:minorTickMark val="none"/>
        <c:tickLblPos val="none"/>
        <c:crossAx val="462341920"/>
        <c:crosses val="autoZero"/>
        <c:auto val="1"/>
        <c:lblOffset val="100"/>
        <c:baseTimeUnit val="years"/>
      </c:dateAx>
      <c:valAx>
        <c:axId val="46234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3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101.43</c:v>
                </c:pt>
                <c:pt idx="1">
                  <c:v>108.88</c:v>
                </c:pt>
                <c:pt idx="2">
                  <c:v>106.87</c:v>
                </c:pt>
                <c:pt idx="3">
                  <c:v>112.26</c:v>
                </c:pt>
                <c:pt idx="4">
                  <c:v>102.61</c:v>
                </c:pt>
              </c:numCache>
            </c:numRef>
          </c:val>
          <c:extLst>
            <c:ext xmlns:c16="http://schemas.microsoft.com/office/drawing/2014/chart" uri="{C3380CC4-5D6E-409C-BE32-E72D297353CC}">
              <c16:uniqueId val="{00000000-00DB-41B6-8BE7-CF3457F0D0DD}"/>
            </c:ext>
          </c:extLst>
        </c:ser>
        <c:dLbls>
          <c:showLegendKey val="0"/>
          <c:showVal val="0"/>
          <c:showCatName val="0"/>
          <c:showSerName val="0"/>
          <c:showPercent val="0"/>
          <c:showBubbleSize val="0"/>
        </c:dLbls>
        <c:gapWidth val="150"/>
        <c:axId val="468370616"/>
        <c:axId val="66026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00DB-41B6-8BE7-CF3457F0D0DD}"/>
            </c:ext>
          </c:extLst>
        </c:ser>
        <c:dLbls>
          <c:showLegendKey val="0"/>
          <c:showVal val="0"/>
          <c:showCatName val="0"/>
          <c:showSerName val="0"/>
          <c:showPercent val="0"/>
          <c:showBubbleSize val="0"/>
        </c:dLbls>
        <c:marker val="1"/>
        <c:smooth val="0"/>
        <c:axId val="468370616"/>
        <c:axId val="660269904"/>
      </c:lineChart>
      <c:dateAx>
        <c:axId val="468370616"/>
        <c:scaling>
          <c:orientation val="minMax"/>
        </c:scaling>
        <c:delete val="1"/>
        <c:axPos val="b"/>
        <c:numFmt formatCode="ge" sourceLinked="1"/>
        <c:majorTickMark val="none"/>
        <c:minorTickMark val="none"/>
        <c:tickLblPos val="none"/>
        <c:crossAx val="660269904"/>
        <c:crosses val="autoZero"/>
        <c:auto val="1"/>
        <c:lblOffset val="100"/>
        <c:baseTimeUnit val="years"/>
      </c:dateAx>
      <c:valAx>
        <c:axId val="6602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7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157.81</c:v>
                </c:pt>
                <c:pt idx="1">
                  <c:v>147.59</c:v>
                </c:pt>
                <c:pt idx="2">
                  <c:v>150.37</c:v>
                </c:pt>
                <c:pt idx="3">
                  <c:v>143.07</c:v>
                </c:pt>
                <c:pt idx="4">
                  <c:v>157.72999999999999</c:v>
                </c:pt>
              </c:numCache>
            </c:numRef>
          </c:val>
          <c:extLst>
            <c:ext xmlns:c16="http://schemas.microsoft.com/office/drawing/2014/chart" uri="{C3380CC4-5D6E-409C-BE32-E72D297353CC}">
              <c16:uniqueId val="{00000000-A89A-403A-88EE-1245B2E01553}"/>
            </c:ext>
          </c:extLst>
        </c:ser>
        <c:dLbls>
          <c:showLegendKey val="0"/>
          <c:showVal val="0"/>
          <c:showCatName val="0"/>
          <c:showSerName val="0"/>
          <c:showPercent val="0"/>
          <c:showBubbleSize val="0"/>
        </c:dLbls>
        <c:gapWidth val="150"/>
        <c:axId val="353720360"/>
        <c:axId val="35372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A89A-403A-88EE-1245B2E01553}"/>
            </c:ext>
          </c:extLst>
        </c:ser>
        <c:dLbls>
          <c:showLegendKey val="0"/>
          <c:showVal val="0"/>
          <c:showCatName val="0"/>
          <c:showSerName val="0"/>
          <c:showPercent val="0"/>
          <c:showBubbleSize val="0"/>
        </c:dLbls>
        <c:marker val="1"/>
        <c:smooth val="0"/>
        <c:axId val="353720360"/>
        <c:axId val="353720752"/>
      </c:lineChart>
      <c:dateAx>
        <c:axId val="353720360"/>
        <c:scaling>
          <c:orientation val="minMax"/>
        </c:scaling>
        <c:delete val="1"/>
        <c:axPos val="b"/>
        <c:numFmt formatCode="ge" sourceLinked="1"/>
        <c:majorTickMark val="none"/>
        <c:minorTickMark val="none"/>
        <c:tickLblPos val="none"/>
        <c:crossAx val="353720752"/>
        <c:crosses val="autoZero"/>
        <c:auto val="1"/>
        <c:lblOffset val="100"/>
        <c:baseTimeUnit val="years"/>
      </c:dateAx>
      <c:valAx>
        <c:axId val="3537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白岡市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52539</v>
      </c>
      <c r="AM8" s="59"/>
      <c r="AN8" s="59"/>
      <c r="AO8" s="59"/>
      <c r="AP8" s="59"/>
      <c r="AQ8" s="59"/>
      <c r="AR8" s="59"/>
      <c r="AS8" s="59"/>
      <c r="AT8" s="50">
        <f>データ!$S$6</f>
        <v>24.92</v>
      </c>
      <c r="AU8" s="51"/>
      <c r="AV8" s="51"/>
      <c r="AW8" s="51"/>
      <c r="AX8" s="51"/>
      <c r="AY8" s="51"/>
      <c r="AZ8" s="51"/>
      <c r="BA8" s="51"/>
      <c r="BB8" s="52">
        <f>データ!$T$6</f>
        <v>2108.31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75.39</v>
      </c>
      <c r="J10" s="51"/>
      <c r="K10" s="51"/>
      <c r="L10" s="51"/>
      <c r="M10" s="51"/>
      <c r="N10" s="51"/>
      <c r="O10" s="62"/>
      <c r="P10" s="52">
        <f>データ!$P$6</f>
        <v>99.74</v>
      </c>
      <c r="Q10" s="52"/>
      <c r="R10" s="52"/>
      <c r="S10" s="52"/>
      <c r="T10" s="52"/>
      <c r="U10" s="52"/>
      <c r="V10" s="52"/>
      <c r="W10" s="59">
        <f>データ!$Q$6</f>
        <v>2732</v>
      </c>
      <c r="X10" s="59"/>
      <c r="Y10" s="59"/>
      <c r="Z10" s="59"/>
      <c r="AA10" s="59"/>
      <c r="AB10" s="59"/>
      <c r="AC10" s="59"/>
      <c r="AD10" s="2"/>
      <c r="AE10" s="2"/>
      <c r="AF10" s="2"/>
      <c r="AG10" s="2"/>
      <c r="AH10" s="4"/>
      <c r="AI10" s="4"/>
      <c r="AJ10" s="4"/>
      <c r="AK10" s="4"/>
      <c r="AL10" s="59">
        <f>データ!$U$6</f>
        <v>52372</v>
      </c>
      <c r="AM10" s="59"/>
      <c r="AN10" s="59"/>
      <c r="AO10" s="59"/>
      <c r="AP10" s="59"/>
      <c r="AQ10" s="59"/>
      <c r="AR10" s="59"/>
      <c r="AS10" s="59"/>
      <c r="AT10" s="50">
        <f>データ!$V$6</f>
        <v>24.92</v>
      </c>
      <c r="AU10" s="51"/>
      <c r="AV10" s="51"/>
      <c r="AW10" s="51"/>
      <c r="AX10" s="51"/>
      <c r="AY10" s="51"/>
      <c r="AZ10" s="51"/>
      <c r="BA10" s="51"/>
      <c r="BB10" s="52">
        <f>データ!$W$6</f>
        <v>2101.61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1" workbookViewId="0">
      <selection activeCell="E36" sqref="E36"/>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112461</v>
      </c>
      <c r="D6" s="33">
        <f t="shared" si="3"/>
        <v>46</v>
      </c>
      <c r="E6" s="33">
        <f t="shared" si="3"/>
        <v>1</v>
      </c>
      <c r="F6" s="33">
        <f t="shared" si="3"/>
        <v>0</v>
      </c>
      <c r="G6" s="33">
        <f t="shared" si="3"/>
        <v>1</v>
      </c>
      <c r="H6" s="33" t="str">
        <f t="shared" si="3"/>
        <v>埼玉県　白岡市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75.39</v>
      </c>
      <c r="P6" s="34">
        <f t="shared" si="3"/>
        <v>99.74</v>
      </c>
      <c r="Q6" s="34">
        <f t="shared" si="3"/>
        <v>2732</v>
      </c>
      <c r="R6" s="34">
        <f t="shared" si="3"/>
        <v>52539</v>
      </c>
      <c r="S6" s="34">
        <f t="shared" si="3"/>
        <v>24.92</v>
      </c>
      <c r="T6" s="34">
        <f t="shared" si="3"/>
        <v>2108.31</v>
      </c>
      <c r="U6" s="34">
        <f t="shared" si="3"/>
        <v>52372</v>
      </c>
      <c r="V6" s="34">
        <f t="shared" si="3"/>
        <v>24.92</v>
      </c>
      <c r="W6" s="34">
        <f t="shared" si="3"/>
        <v>2101.61</v>
      </c>
      <c r="X6" s="35">
        <f>IF(X7="",NA(),X7)</f>
        <v>115.45</v>
      </c>
      <c r="Y6" s="35">
        <f t="shared" ref="Y6:AG6" si="4">IF(Y7="",NA(),Y7)</f>
        <v>119.23</v>
      </c>
      <c r="Z6" s="35">
        <f t="shared" si="4"/>
        <v>115.36</v>
      </c>
      <c r="AA6" s="35">
        <f t="shared" si="4"/>
        <v>122.58</v>
      </c>
      <c r="AB6" s="35">
        <f t="shared" si="4"/>
        <v>112.85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551.67999999999995</v>
      </c>
      <c r="AU6" s="35">
        <f t="shared" ref="AU6:BC6" si="6">IF(AU7="",NA(),AU7)</f>
        <v>423.93</v>
      </c>
      <c r="AV6" s="35">
        <f t="shared" si="6"/>
        <v>371.56</v>
      </c>
      <c r="AW6" s="35">
        <f t="shared" si="6"/>
        <v>343.8</v>
      </c>
      <c r="AX6" s="35">
        <f t="shared" si="6"/>
        <v>331.47</v>
      </c>
      <c r="AY6" s="35">
        <f t="shared" si="6"/>
        <v>739.59</v>
      </c>
      <c r="AZ6" s="35">
        <f t="shared" si="6"/>
        <v>335.95</v>
      </c>
      <c r="BA6" s="35">
        <f t="shared" si="6"/>
        <v>346.59</v>
      </c>
      <c r="BB6" s="35">
        <f t="shared" si="6"/>
        <v>357.82</v>
      </c>
      <c r="BC6" s="35">
        <f t="shared" si="6"/>
        <v>355.5</v>
      </c>
      <c r="BD6" s="34" t="str">
        <f>IF(BD7="","",IF(BD7="-","【-】","【"&amp;SUBSTITUTE(TEXT(BD7,"#,##0.00"),"-","△")&amp;"】"))</f>
        <v>【264.34】</v>
      </c>
      <c r="BE6" s="35">
        <f>IF(BE7="",NA(),BE7)</f>
        <v>278.08</v>
      </c>
      <c r="BF6" s="35">
        <f t="shared" ref="BF6:BN6" si="7">IF(BF7="",NA(),BF7)</f>
        <v>265.45</v>
      </c>
      <c r="BG6" s="35">
        <f t="shared" si="7"/>
        <v>246.27</v>
      </c>
      <c r="BH6" s="35">
        <f t="shared" si="7"/>
        <v>228.42</v>
      </c>
      <c r="BI6" s="35">
        <f t="shared" si="7"/>
        <v>205.4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101.43</v>
      </c>
      <c r="BQ6" s="35">
        <f t="shared" ref="BQ6:BY6" si="8">IF(BQ7="",NA(),BQ7)</f>
        <v>108.88</v>
      </c>
      <c r="BR6" s="35">
        <f t="shared" si="8"/>
        <v>106.87</v>
      </c>
      <c r="BS6" s="35">
        <f t="shared" si="8"/>
        <v>112.26</v>
      </c>
      <c r="BT6" s="35">
        <f t="shared" si="8"/>
        <v>102.61</v>
      </c>
      <c r="BU6" s="35">
        <f t="shared" si="8"/>
        <v>99.46</v>
      </c>
      <c r="BV6" s="35">
        <f t="shared" si="8"/>
        <v>105.21</v>
      </c>
      <c r="BW6" s="35">
        <f t="shared" si="8"/>
        <v>105.71</v>
      </c>
      <c r="BX6" s="35">
        <f t="shared" si="8"/>
        <v>106.01</v>
      </c>
      <c r="BY6" s="35">
        <f t="shared" si="8"/>
        <v>104.57</v>
      </c>
      <c r="BZ6" s="34" t="str">
        <f>IF(BZ7="","",IF(BZ7="-","【-】","【"&amp;SUBSTITUTE(TEXT(BZ7,"#,##0.00"),"-","△")&amp;"】"))</f>
        <v>【104.36】</v>
      </c>
      <c r="CA6" s="35">
        <f>IF(CA7="",NA(),CA7)</f>
        <v>157.81</v>
      </c>
      <c r="CB6" s="35">
        <f t="shared" ref="CB6:CJ6" si="9">IF(CB7="",NA(),CB7)</f>
        <v>147.59</v>
      </c>
      <c r="CC6" s="35">
        <f t="shared" si="9"/>
        <v>150.37</v>
      </c>
      <c r="CD6" s="35">
        <f t="shared" si="9"/>
        <v>143.07</v>
      </c>
      <c r="CE6" s="35">
        <f t="shared" si="9"/>
        <v>157.72999999999999</v>
      </c>
      <c r="CF6" s="35">
        <f t="shared" si="9"/>
        <v>171.78</v>
      </c>
      <c r="CG6" s="35">
        <f t="shared" si="9"/>
        <v>162.59</v>
      </c>
      <c r="CH6" s="35">
        <f t="shared" si="9"/>
        <v>162.15</v>
      </c>
      <c r="CI6" s="35">
        <f t="shared" si="9"/>
        <v>162.24</v>
      </c>
      <c r="CJ6" s="35">
        <f t="shared" si="9"/>
        <v>165.47</v>
      </c>
      <c r="CK6" s="34" t="str">
        <f>IF(CK7="","",IF(CK7="-","【-】","【"&amp;SUBSTITUTE(TEXT(CK7,"#,##0.00"),"-","△")&amp;"】"))</f>
        <v>【165.71】</v>
      </c>
      <c r="CL6" s="35">
        <f>IF(CL7="",NA(),CL7)</f>
        <v>75.010000000000005</v>
      </c>
      <c r="CM6" s="35">
        <f t="shared" ref="CM6:CU6" si="10">IF(CM7="",NA(),CM7)</f>
        <v>73.89</v>
      </c>
      <c r="CN6" s="35">
        <f t="shared" si="10"/>
        <v>74.05</v>
      </c>
      <c r="CO6" s="35">
        <f t="shared" si="10"/>
        <v>74.3</v>
      </c>
      <c r="CP6" s="35">
        <f t="shared" si="10"/>
        <v>74.41</v>
      </c>
      <c r="CQ6" s="35">
        <f t="shared" si="10"/>
        <v>59.68</v>
      </c>
      <c r="CR6" s="35">
        <f t="shared" si="10"/>
        <v>59.17</v>
      </c>
      <c r="CS6" s="35">
        <f t="shared" si="10"/>
        <v>59.34</v>
      </c>
      <c r="CT6" s="35">
        <f t="shared" si="10"/>
        <v>59.11</v>
      </c>
      <c r="CU6" s="35">
        <f t="shared" si="10"/>
        <v>59.74</v>
      </c>
      <c r="CV6" s="34" t="str">
        <f>IF(CV7="","",IF(CV7="-","【-】","【"&amp;SUBSTITUTE(TEXT(CV7,"#,##0.00"),"-","△")&amp;"】"))</f>
        <v>【60.41】</v>
      </c>
      <c r="CW6" s="35">
        <f>IF(CW7="",NA(),CW7)</f>
        <v>88.07</v>
      </c>
      <c r="CX6" s="35">
        <f t="shared" ref="CX6:DF6" si="11">IF(CX7="",NA(),CX7)</f>
        <v>88.41</v>
      </c>
      <c r="CY6" s="35">
        <f t="shared" si="11"/>
        <v>88.84</v>
      </c>
      <c r="CZ6" s="35">
        <f t="shared" si="11"/>
        <v>89.16</v>
      </c>
      <c r="DA6" s="35">
        <f t="shared" si="11"/>
        <v>90.78</v>
      </c>
      <c r="DB6" s="35">
        <f t="shared" si="11"/>
        <v>87.63</v>
      </c>
      <c r="DC6" s="35">
        <f t="shared" si="11"/>
        <v>87.6</v>
      </c>
      <c r="DD6" s="35">
        <f t="shared" si="11"/>
        <v>87.74</v>
      </c>
      <c r="DE6" s="35">
        <f t="shared" si="11"/>
        <v>87.91</v>
      </c>
      <c r="DF6" s="35">
        <f t="shared" si="11"/>
        <v>87.28</v>
      </c>
      <c r="DG6" s="34" t="str">
        <f>IF(DG7="","",IF(DG7="-","【-】","【"&amp;SUBSTITUTE(TEXT(DG7,"#,##0.00"),"-","△")&amp;"】"))</f>
        <v>【89.93】</v>
      </c>
      <c r="DH6" s="35">
        <f>IF(DH7="",NA(),DH7)</f>
        <v>39.549999999999997</v>
      </c>
      <c r="DI6" s="35">
        <f t="shared" ref="DI6:DQ6" si="12">IF(DI7="",NA(),DI7)</f>
        <v>49.61</v>
      </c>
      <c r="DJ6" s="35">
        <f t="shared" si="12"/>
        <v>50.07</v>
      </c>
      <c r="DK6" s="35">
        <f t="shared" si="12"/>
        <v>50.13</v>
      </c>
      <c r="DL6" s="35">
        <f t="shared" si="12"/>
        <v>51.04</v>
      </c>
      <c r="DM6" s="35">
        <f t="shared" si="12"/>
        <v>39.65</v>
      </c>
      <c r="DN6" s="35">
        <f t="shared" si="12"/>
        <v>45.25</v>
      </c>
      <c r="DO6" s="35">
        <f t="shared" si="12"/>
        <v>46.27</v>
      </c>
      <c r="DP6" s="35">
        <f t="shared" si="12"/>
        <v>46.88</v>
      </c>
      <c r="DQ6" s="35">
        <f t="shared" si="12"/>
        <v>46.94</v>
      </c>
      <c r="DR6" s="34" t="str">
        <f>IF(DR7="","",IF(DR7="-","【-】","【"&amp;SUBSTITUTE(TEXT(DR7,"#,##0.00"),"-","△")&amp;"】"))</f>
        <v>【48.12】</v>
      </c>
      <c r="DS6" s="35">
        <f>IF(DS7="",NA(),DS7)</f>
        <v>9.36</v>
      </c>
      <c r="DT6" s="35">
        <f t="shared" ref="DT6:EB6" si="13">IF(DT7="",NA(),DT7)</f>
        <v>10.16</v>
      </c>
      <c r="DU6" s="35">
        <f t="shared" si="13"/>
        <v>15.69</v>
      </c>
      <c r="DV6" s="35">
        <f t="shared" si="13"/>
        <v>16.18</v>
      </c>
      <c r="DW6" s="35">
        <f t="shared" si="13"/>
        <v>15.95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0.56999999999999995</v>
      </c>
      <c r="EE6" s="35">
        <f t="shared" ref="EE6:EM6" si="14">IF(EE7="",NA(),EE7)</f>
        <v>0.34</v>
      </c>
      <c r="EF6" s="35">
        <f t="shared" si="14"/>
        <v>0.74</v>
      </c>
      <c r="EG6" s="35">
        <f t="shared" si="14"/>
        <v>0.69</v>
      </c>
      <c r="EH6" s="35">
        <f t="shared" si="14"/>
        <v>0.7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112461</v>
      </c>
      <c r="D7" s="37">
        <v>46</v>
      </c>
      <c r="E7" s="37">
        <v>1</v>
      </c>
      <c r="F7" s="37">
        <v>0</v>
      </c>
      <c r="G7" s="37">
        <v>1</v>
      </c>
      <c r="H7" s="37" t="s">
        <v>105</v>
      </c>
      <c r="I7" s="37" t="s">
        <v>106</v>
      </c>
      <c r="J7" s="37" t="s">
        <v>107</v>
      </c>
      <c r="K7" s="37" t="s">
        <v>108</v>
      </c>
      <c r="L7" s="37" t="s">
        <v>109</v>
      </c>
      <c r="M7" s="37" t="s">
        <v>116</v>
      </c>
      <c r="N7" s="38" t="s">
        <v>110</v>
      </c>
      <c r="O7" s="38">
        <v>75.39</v>
      </c>
      <c r="P7" s="38">
        <v>99.74</v>
      </c>
      <c r="Q7" s="38">
        <v>2732</v>
      </c>
      <c r="R7" s="38">
        <v>52539</v>
      </c>
      <c r="S7" s="38">
        <v>24.92</v>
      </c>
      <c r="T7" s="38">
        <v>2108.31</v>
      </c>
      <c r="U7" s="38">
        <v>52372</v>
      </c>
      <c r="V7" s="38">
        <v>24.92</v>
      </c>
      <c r="W7" s="38">
        <v>2101.61</v>
      </c>
      <c r="X7" s="38">
        <v>115.45</v>
      </c>
      <c r="Y7" s="38">
        <v>119.23</v>
      </c>
      <c r="Z7" s="38">
        <v>115.36</v>
      </c>
      <c r="AA7" s="38">
        <v>122.58</v>
      </c>
      <c r="AB7" s="38">
        <v>112.85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551.67999999999995</v>
      </c>
      <c r="AU7" s="38">
        <v>423.93</v>
      </c>
      <c r="AV7" s="38">
        <v>371.56</v>
      </c>
      <c r="AW7" s="38">
        <v>343.8</v>
      </c>
      <c r="AX7" s="38">
        <v>331.47</v>
      </c>
      <c r="AY7" s="38">
        <v>739.59</v>
      </c>
      <c r="AZ7" s="38">
        <v>335.95</v>
      </c>
      <c r="BA7" s="38">
        <v>346.59</v>
      </c>
      <c r="BB7" s="38">
        <v>357.82</v>
      </c>
      <c r="BC7" s="38">
        <v>355.5</v>
      </c>
      <c r="BD7" s="38">
        <v>264.33999999999997</v>
      </c>
      <c r="BE7" s="38">
        <v>278.08</v>
      </c>
      <c r="BF7" s="38">
        <v>265.45</v>
      </c>
      <c r="BG7" s="38">
        <v>246.27</v>
      </c>
      <c r="BH7" s="38">
        <v>228.42</v>
      </c>
      <c r="BI7" s="38">
        <v>205.4</v>
      </c>
      <c r="BJ7" s="38">
        <v>324.08999999999997</v>
      </c>
      <c r="BK7" s="38">
        <v>319.82</v>
      </c>
      <c r="BL7" s="38">
        <v>312.02999999999997</v>
      </c>
      <c r="BM7" s="38">
        <v>307.45999999999998</v>
      </c>
      <c r="BN7" s="38">
        <v>312.58</v>
      </c>
      <c r="BO7" s="38">
        <v>274.27</v>
      </c>
      <c r="BP7" s="38">
        <v>101.43</v>
      </c>
      <c r="BQ7" s="38">
        <v>108.88</v>
      </c>
      <c r="BR7" s="38">
        <v>106.87</v>
      </c>
      <c r="BS7" s="38">
        <v>112.26</v>
      </c>
      <c r="BT7" s="38">
        <v>102.61</v>
      </c>
      <c r="BU7" s="38">
        <v>99.46</v>
      </c>
      <c r="BV7" s="38">
        <v>105.21</v>
      </c>
      <c r="BW7" s="38">
        <v>105.71</v>
      </c>
      <c r="BX7" s="38">
        <v>106.01</v>
      </c>
      <c r="BY7" s="38">
        <v>104.57</v>
      </c>
      <c r="BZ7" s="38">
        <v>104.36</v>
      </c>
      <c r="CA7" s="38">
        <v>157.81</v>
      </c>
      <c r="CB7" s="38">
        <v>147.59</v>
      </c>
      <c r="CC7" s="38">
        <v>150.37</v>
      </c>
      <c r="CD7" s="38">
        <v>143.07</v>
      </c>
      <c r="CE7" s="38">
        <v>157.72999999999999</v>
      </c>
      <c r="CF7" s="38">
        <v>171.78</v>
      </c>
      <c r="CG7" s="38">
        <v>162.59</v>
      </c>
      <c r="CH7" s="38">
        <v>162.15</v>
      </c>
      <c r="CI7" s="38">
        <v>162.24</v>
      </c>
      <c r="CJ7" s="38">
        <v>165.47</v>
      </c>
      <c r="CK7" s="38">
        <v>165.71</v>
      </c>
      <c r="CL7" s="38">
        <v>75.010000000000005</v>
      </c>
      <c r="CM7" s="38">
        <v>73.89</v>
      </c>
      <c r="CN7" s="38">
        <v>74.05</v>
      </c>
      <c r="CO7" s="38">
        <v>74.3</v>
      </c>
      <c r="CP7" s="38">
        <v>74.41</v>
      </c>
      <c r="CQ7" s="38">
        <v>59.68</v>
      </c>
      <c r="CR7" s="38">
        <v>59.17</v>
      </c>
      <c r="CS7" s="38">
        <v>59.34</v>
      </c>
      <c r="CT7" s="38">
        <v>59.11</v>
      </c>
      <c r="CU7" s="38">
        <v>59.74</v>
      </c>
      <c r="CV7" s="38">
        <v>60.41</v>
      </c>
      <c r="CW7" s="38">
        <v>88.07</v>
      </c>
      <c r="CX7" s="38">
        <v>88.41</v>
      </c>
      <c r="CY7" s="38">
        <v>88.84</v>
      </c>
      <c r="CZ7" s="38">
        <v>89.16</v>
      </c>
      <c r="DA7" s="38">
        <v>90.78</v>
      </c>
      <c r="DB7" s="38">
        <v>87.63</v>
      </c>
      <c r="DC7" s="38">
        <v>87.6</v>
      </c>
      <c r="DD7" s="38">
        <v>87.74</v>
      </c>
      <c r="DE7" s="38">
        <v>87.91</v>
      </c>
      <c r="DF7" s="38">
        <v>87.28</v>
      </c>
      <c r="DG7" s="38">
        <v>89.93</v>
      </c>
      <c r="DH7" s="38">
        <v>39.549999999999997</v>
      </c>
      <c r="DI7" s="38">
        <v>49.61</v>
      </c>
      <c r="DJ7" s="38">
        <v>50.07</v>
      </c>
      <c r="DK7" s="38">
        <v>50.13</v>
      </c>
      <c r="DL7" s="38">
        <v>51.04</v>
      </c>
      <c r="DM7" s="38">
        <v>39.65</v>
      </c>
      <c r="DN7" s="38">
        <v>45.25</v>
      </c>
      <c r="DO7" s="38">
        <v>46.27</v>
      </c>
      <c r="DP7" s="38">
        <v>46.88</v>
      </c>
      <c r="DQ7" s="38">
        <v>46.94</v>
      </c>
      <c r="DR7" s="38">
        <v>48.12</v>
      </c>
      <c r="DS7" s="38">
        <v>9.36</v>
      </c>
      <c r="DT7" s="38">
        <v>10.16</v>
      </c>
      <c r="DU7" s="38">
        <v>15.69</v>
      </c>
      <c r="DV7" s="38">
        <v>16.18</v>
      </c>
      <c r="DW7" s="38">
        <v>15.95</v>
      </c>
      <c r="DX7" s="38">
        <v>9.7100000000000009</v>
      </c>
      <c r="DY7" s="38">
        <v>10.71</v>
      </c>
      <c r="DZ7" s="38">
        <v>10.93</v>
      </c>
      <c r="EA7" s="38">
        <v>13.39</v>
      </c>
      <c r="EB7" s="38">
        <v>14.48</v>
      </c>
      <c r="EC7" s="38">
        <v>15.89</v>
      </c>
      <c r="ED7" s="38">
        <v>0.56999999999999995</v>
      </c>
      <c r="EE7" s="38">
        <v>0.34</v>
      </c>
      <c r="EF7" s="38">
        <v>0.74</v>
      </c>
      <c r="EG7" s="38">
        <v>0.69</v>
      </c>
      <c r="EH7" s="38">
        <v>0.7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神田 晶子</cp:lastModifiedBy>
  <dcterms:created xsi:type="dcterms:W3CDTF">2018-12-03T08:29:00Z</dcterms:created>
  <dcterms:modified xsi:type="dcterms:W3CDTF">2019-01-17T00:55:34Z</dcterms:modified>
  <cp:category/>
</cp:coreProperties>
</file>