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1\現年度\H30\09水道課\09水道課\1-1  共通\決算\H29決算\経営比較分析\【経営比較分析表】2017_112437_46_010\"/>
    </mc:Choice>
  </mc:AlternateContent>
  <workbookProtection workbookAlgorithmName="SHA-512" workbookHashValue="2RYWZWEpi57FijAebhapAF2iaes7MH6u2OohLxl9wHfkScD8Hl86927QGtvPqbG/eTySJK+XEKt9dbJZeReAiA==" workbookSaltValue="4av66GfKh3HEIBmWvWT3Uw==" workbookSpinCount="100000" lockStructure="1"/>
  <bookViews>
    <workbookView xWindow="0" yWindow="0" windowWidth="20490" windowHeight="76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<sst xmlns="http://schemas.openxmlformats.org/spreadsheetml/2006/main" count="232" uniqueCount="120">
  <si>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</si>
  <si>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</si>
  <si>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</si>
  <si>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</si>
  <si>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</si>
  <si>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</si>
  <si>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</si>
  <si>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</si>
  <si>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</si>
  <si>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</si>
  <si>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</si>
  <si>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</si>
  <si>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</si>
  <si>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</si>
  <si>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</si>
  <si>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</si>
  <si>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</si>
  <si>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</si>
  <si>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</si>
  <si>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</si>
  <si>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</si>
  <si>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</si>
  <si>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</si>
  <si>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</si>
  <si>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</si>
  <si>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</si>
  <si>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</si>
  <si>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</si>
  <si>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</si>
  <si>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</si>
  <si>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</si>
  <si>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</si>
  <si>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</si>
  <si>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</si>
  <si>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</si>
  <si>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</si>
  <si>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</si>
  <si>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</si>
  <si>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</si>
  <si>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</si>
  <si>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</si>
  <si>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</si>
  <si>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</si>
  <si>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</si>
  <si>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</si>
  <si>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</si>
  <si>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</si>
  <si>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</si>
  <si>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</si>
  <si>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</si>
  <si>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</si>
  <si>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</si>
  <si>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</si>
  <si>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</si>
  <si>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</si>
  <si>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</si>
  <si>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</si>
  <si>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</si>
  <si>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</si>
  <si>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</si>
  <si>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</si>
  <si>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</si>
  <si>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</si>
  <si>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</si>
  <si>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</si>
  <si>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</si>
  <si>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</si>
  <si>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</si>
  <si>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</si>
  <si>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</si>
  <si>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</si>
  <si>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</si>
  <si>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</si>
  <si>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</si>
  <si>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</si>
  <si>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</si>
  <si>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</si>
  <si>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</si>
  <si>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</si>
  <si>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</si>
  <si>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</si>
  <si>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</si>
  <si>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</si>
  <si>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</si>
  <si>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</si>
  <si>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</si>
  <si>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</si>
  <si>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</si>
  <si>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</si>
  <si>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</si>
  <si>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</si>
  <si>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</si>
  <si>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</si>
  <si>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</si>
  <si>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</si>
  <si>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</si>
  <si>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</si>
  <si>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</si>
  <si>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</si>
  <si>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</si>
  <si>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</si>
  <si>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</si>
  <si>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</si>
  <si>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</si>
  <si>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</si>
  <si>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吉川市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</si>
  <si>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</si>
  <si>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</si>
  <si>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</si>
  <si>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</si>
  <si>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</si>
  <si>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</si>
  <si>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</si>
  <si>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</si>
  <si>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</si>
  <si>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</si>
  <si>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</si>
  <si>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各指標から総合的に判断すると、現在おおむね財政状態は良好だといえる。しかしながら、経常収支比率や有収率の減少など、経営状況は厳しさを増している。特に平成29年度は水質向上のため例年以上に洗管作業を実施したため、有収率の減少はじめ、複数の指標に影響が出ている。今後策定予定の「経営戦略」においてこの結果を踏まえ、将来にわたる財政計画、投資計画を明確化するなど、効率的な事業運営に努めていく必要がある。</t>
    <rPh sb="0" eb="3">
      <t>カクシヒョウ</t>
    </rPh>
    <rPh sb="5" eb="8">
      <t>ソウゴウテキ</t>
    </rPh>
    <rPh sb="9" eb="11">
      <t>ハンダン</t>
    </rPh>
    <rPh sb="15" eb="17">
      <t>ゲンザイ</t>
    </rPh>
    <rPh sb="21" eb="25">
      <t>ザイセイジョウタイ</t>
    </rPh>
    <rPh sb="26" eb="28">
      <t>リョウコウ</t>
    </rPh>
    <rPh sb="41" eb="47">
      <t>ケイジョウシュウシヒリツ</t>
    </rPh>
    <rPh sb="48" eb="51">
      <t>ユウシュウリツ</t>
    </rPh>
    <rPh sb="52" eb="54">
      <t>ゲンショウ</t>
    </rPh>
    <rPh sb="57" eb="59">
      <t>ケイエイ</t>
    </rPh>
    <rPh sb="59" eb="61">
      <t>ジョウキョウ</t>
    </rPh>
    <rPh sb="62" eb="63">
      <t>キビ</t>
    </rPh>
    <rPh sb="66" eb="67">
      <t>マ</t>
    </rPh>
    <rPh sb="72" eb="73">
      <t>トク</t>
    </rPh>
    <rPh sb="74" eb="76">
      <t>ヘイセイ</t>
    </rPh>
    <rPh sb="78" eb="80">
      <t>ネンド</t>
    </rPh>
    <rPh sb="81" eb="83">
      <t>スイシツ</t>
    </rPh>
    <rPh sb="83" eb="85">
      <t>コウジョウ</t>
    </rPh>
    <rPh sb="88" eb="90">
      <t>レイネン</t>
    </rPh>
    <rPh sb="90" eb="92">
      <t>イジョウ</t>
    </rPh>
    <rPh sb="93" eb="95">
      <t>センカン</t>
    </rPh>
    <rPh sb="95" eb="97">
      <t>サギョウ</t>
    </rPh>
    <rPh sb="98" eb="100">
      <t>ジッシ</t>
    </rPh>
    <rPh sb="105" eb="108">
      <t>ユウシュウリツ</t>
    </rPh>
    <rPh sb="109" eb="111">
      <t>ゲンショウ</t>
    </rPh>
    <rPh sb="115" eb="117">
      <t>フクスウ</t>
    </rPh>
    <rPh sb="118" eb="120">
      <t>シヒョウ</t>
    </rPh>
    <rPh sb="121" eb="123">
      <t>エイキョウ</t>
    </rPh>
    <rPh sb="124" eb="125">
      <t>デ</t>
    </rPh>
    <rPh sb="129" eb="131">
      <t>コンゴ</t>
    </rPh>
    <rPh sb="131" eb="133">
      <t>サクテイ</t>
    </rPh>
    <rPh sb="133" eb="135">
      <t>ヨテイ</t>
    </rPh>
    <rPh sb="137" eb="139">
      <t>ケイエイ</t>
    </rPh>
    <rPh sb="139" eb="141">
      <t>センリャク</t>
    </rPh>
    <rPh sb="148" eb="150">
      <t>ケッカ</t>
    </rPh>
    <rPh sb="151" eb="152">
      <t>フ</t>
    </rPh>
    <rPh sb="155" eb="157">
      <t>ショウライ</t>
    </rPh>
    <rPh sb="161" eb="163">
      <t>ザイセイ</t>
    </rPh>
    <rPh sb="163" eb="165">
      <t>ケイカク</t>
    </rPh>
    <rPh sb="166" eb="168">
      <t>トウシ</t>
    </rPh>
    <rPh sb="168" eb="170">
      <t>ケイカク</t>
    </rPh>
    <rPh sb="171" eb="174">
      <t>メイカクカ</t>
    </rPh>
    <rPh sb="179" eb="182">
      <t>コウリツテキ</t>
    </rPh>
    <rPh sb="183" eb="185">
      <t>ジギョウ</t>
    </rPh>
    <rPh sb="185" eb="187">
      <t>ウンエイ</t>
    </rPh>
    <rPh sb="188" eb="189">
      <t>ツト</t>
    </rPh>
    <rPh sb="193" eb="195">
      <t>ヒツヨウ</t>
    </rPh>
    <phoneticPr fontId="4"/>
  </si>
  <si>
    <t>①経常収支比率について、基準値の100％を上回っているものの、数値が減少傾向にあるため、今後はより一層の費用削減に努める必要がある。　　　　　　　　　　　　　　②累積欠損金比率については累積欠損金が無いため適正な数値となっている。　　　　　　　　　　　③流動比率については基準値である100％を上回っており、短期的な債務に対する支払能力を有している。　　　　　　　　　　　　　　　　　　　　　④企業債残高対給水収益比率は企業債残高の減少に伴い、数値が減少している。しかしながら、今後の水道施設の更新需要に伴う企業債の借入の有無によっては、数値が変化する可能性がある。　　　　⑤料金回収率については、100％を上回っているものの、給水原価が増加したことにより、料金回収率は減少している。今後はさらなる効率的な経営が求められる。　　　　　　　　　　　　　　　　　　　　　⑥給水原価について、全国及び類似団体平均値と比較して下回っているが、ここ数年は増加傾向にある。受水費や修繕費の増加が給水原価増加の要因となっている。　　　　　　　　　　　　　　　　　　　　⑦施設の利用率は類似団体と比較して低い数値となっているが、人口増加に伴い年々増加傾向にある。　　　　　　　　　　　　　　　　　　　　　　⑧有収率について数値が減少しているが、水質向上のため例年以上に洗管作業を実施したためと考えられる。今後も引き続き漏水の早期発見・修繕や老朽管布設替えの推進等に努めていくことで有収率の向上に努めたい。</t>
    <rPh sb="1" eb="7">
      <t>ケイジョウシュウシヒリツ</t>
    </rPh>
    <rPh sb="12" eb="15">
      <t>キジュンチ</t>
    </rPh>
    <rPh sb="21" eb="23">
      <t>ウワマワ</t>
    </rPh>
    <rPh sb="31" eb="33">
      <t>スウチ</t>
    </rPh>
    <rPh sb="34" eb="36">
      <t>ゲンショウ</t>
    </rPh>
    <rPh sb="36" eb="38">
      <t>ケイコウ</t>
    </rPh>
    <rPh sb="44" eb="46">
      <t>コンゴ</t>
    </rPh>
    <rPh sb="49" eb="51">
      <t>イッソウ</t>
    </rPh>
    <rPh sb="52" eb="54">
      <t>ヒヨウ</t>
    </rPh>
    <rPh sb="54" eb="56">
      <t>サクゲン</t>
    </rPh>
    <rPh sb="57" eb="58">
      <t>ツト</t>
    </rPh>
    <rPh sb="60" eb="62">
      <t>ヒツヨウ</t>
    </rPh>
    <rPh sb="81" eb="83">
      <t>ルイセキ</t>
    </rPh>
    <rPh sb="83" eb="86">
      <t>ケッソンキン</t>
    </rPh>
    <rPh sb="86" eb="88">
      <t>ヒリツ</t>
    </rPh>
    <rPh sb="93" eb="95">
      <t>ルイセキ</t>
    </rPh>
    <rPh sb="95" eb="98">
      <t>ケッソンキン</t>
    </rPh>
    <rPh sb="99" eb="100">
      <t>ナ</t>
    </rPh>
    <rPh sb="103" eb="105">
      <t>テキセイ</t>
    </rPh>
    <rPh sb="106" eb="108">
      <t>スウチ</t>
    </rPh>
    <rPh sb="127" eb="129">
      <t>リュウドウ</t>
    </rPh>
    <rPh sb="129" eb="131">
      <t>ヒリツ</t>
    </rPh>
    <rPh sb="136" eb="139">
      <t>キジュンチ</t>
    </rPh>
    <rPh sb="147" eb="149">
      <t>ウワマワ</t>
    </rPh>
    <rPh sb="154" eb="157">
      <t>タンキテキ</t>
    </rPh>
    <rPh sb="158" eb="160">
      <t>サイム</t>
    </rPh>
    <rPh sb="161" eb="162">
      <t>タイ</t>
    </rPh>
    <rPh sb="164" eb="166">
      <t>シハライ</t>
    </rPh>
    <rPh sb="166" eb="168">
      <t>ノウリョク</t>
    </rPh>
    <rPh sb="169" eb="170">
      <t>ユウ</t>
    </rPh>
    <rPh sb="197" eb="199">
      <t>キギョウ</t>
    </rPh>
    <rPh sb="199" eb="200">
      <t>サイ</t>
    </rPh>
    <rPh sb="200" eb="202">
      <t>ザンダカ</t>
    </rPh>
    <rPh sb="202" eb="203">
      <t>タイ</t>
    </rPh>
    <rPh sb="203" eb="205">
      <t>キュウスイ</t>
    </rPh>
    <rPh sb="205" eb="207">
      <t>シュウエキ</t>
    </rPh>
    <rPh sb="207" eb="209">
      <t>ヒリツ</t>
    </rPh>
    <rPh sb="210" eb="212">
      <t>キギョウ</t>
    </rPh>
    <rPh sb="212" eb="213">
      <t>サイ</t>
    </rPh>
    <rPh sb="213" eb="215">
      <t>ザンダカ</t>
    </rPh>
    <rPh sb="216" eb="218">
      <t>ゲンショウ</t>
    </rPh>
    <rPh sb="219" eb="220">
      <t>トモナ</t>
    </rPh>
    <rPh sb="222" eb="224">
      <t>スウチ</t>
    </rPh>
    <rPh sb="225" eb="227">
      <t>ゲンショウ</t>
    </rPh>
    <rPh sb="239" eb="241">
      <t>コンゴ</t>
    </rPh>
    <rPh sb="242" eb="244">
      <t>スイドウ</t>
    </rPh>
    <rPh sb="244" eb="246">
      <t>シセツ</t>
    </rPh>
    <rPh sb="247" eb="249">
      <t>コウシン</t>
    </rPh>
    <rPh sb="249" eb="251">
      <t>ジュヨウ</t>
    </rPh>
    <rPh sb="252" eb="253">
      <t>トモナ</t>
    </rPh>
    <rPh sb="254" eb="256">
      <t>キギョウ</t>
    </rPh>
    <rPh sb="256" eb="257">
      <t>サイ</t>
    </rPh>
    <rPh sb="258" eb="260">
      <t>カリイレ</t>
    </rPh>
    <rPh sb="261" eb="263">
      <t>ウム</t>
    </rPh>
    <rPh sb="269" eb="271">
      <t>スウチ</t>
    </rPh>
    <rPh sb="272" eb="274">
      <t>ヘンカ</t>
    </rPh>
    <rPh sb="276" eb="279">
      <t>カノウセイ</t>
    </rPh>
    <rPh sb="288" eb="290">
      <t>リョウキン</t>
    </rPh>
    <rPh sb="290" eb="292">
      <t>カイシュウ</t>
    </rPh>
    <rPh sb="292" eb="293">
      <t>リツ</t>
    </rPh>
    <rPh sb="304" eb="306">
      <t>ウワマワ</t>
    </rPh>
    <rPh sb="314" eb="316">
      <t>キュウスイ</t>
    </rPh>
    <rPh sb="316" eb="318">
      <t>ゲンカ</t>
    </rPh>
    <rPh sb="319" eb="321">
      <t>ゾウカ</t>
    </rPh>
    <rPh sb="329" eb="331">
      <t>リョウキン</t>
    </rPh>
    <rPh sb="331" eb="333">
      <t>カイシュウ</t>
    </rPh>
    <rPh sb="333" eb="334">
      <t>リツ</t>
    </rPh>
    <rPh sb="335" eb="337">
      <t>ゲンショウ</t>
    </rPh>
    <rPh sb="342" eb="344">
      <t>コンゴ</t>
    </rPh>
    <rPh sb="349" eb="352">
      <t>コウリツテキ</t>
    </rPh>
    <rPh sb="353" eb="355">
      <t>ケイエイ</t>
    </rPh>
    <rPh sb="356" eb="357">
      <t>モト</t>
    </rPh>
    <rPh sb="384" eb="386">
      <t>キュウスイ</t>
    </rPh>
    <rPh sb="386" eb="388">
      <t>ゲンカ</t>
    </rPh>
    <rPh sb="393" eb="395">
      <t>ゼンコク</t>
    </rPh>
    <rPh sb="395" eb="396">
      <t>オヨ</t>
    </rPh>
    <rPh sb="397" eb="399">
      <t>ルイジ</t>
    </rPh>
    <rPh sb="399" eb="401">
      <t>ダンタイ</t>
    </rPh>
    <rPh sb="401" eb="404">
      <t>ヘイキンチ</t>
    </rPh>
    <rPh sb="405" eb="407">
      <t>ヒカク</t>
    </rPh>
    <rPh sb="409" eb="411">
      <t>シタマワ</t>
    </rPh>
    <rPh sb="419" eb="421">
      <t>スウネン</t>
    </rPh>
    <rPh sb="422" eb="424">
      <t>ゾウカ</t>
    </rPh>
    <rPh sb="424" eb="426">
      <t>ケイコウ</t>
    </rPh>
    <rPh sb="430" eb="432">
      <t>ジュスイ</t>
    </rPh>
    <rPh sb="432" eb="433">
      <t>ヒ</t>
    </rPh>
    <rPh sb="434" eb="437">
      <t>シュウゼンヒ</t>
    </rPh>
    <rPh sb="438" eb="440">
      <t>ゾウカ</t>
    </rPh>
    <rPh sb="441" eb="445">
      <t>キュウスイゲンカ</t>
    </rPh>
    <rPh sb="445" eb="447">
      <t>ゾウカ</t>
    </rPh>
    <rPh sb="448" eb="450">
      <t>ヨウイン</t>
    </rPh>
    <rPh sb="478" eb="480">
      <t>シセツ</t>
    </rPh>
    <rPh sb="481" eb="484">
      <t>リヨウリツ</t>
    </rPh>
    <rPh sb="485" eb="487">
      <t>ルイジ</t>
    </rPh>
    <rPh sb="487" eb="489">
      <t>ダンタイ</t>
    </rPh>
    <rPh sb="490" eb="492">
      <t>ヒカク</t>
    </rPh>
    <rPh sb="494" eb="495">
      <t>ヒク</t>
    </rPh>
    <rPh sb="496" eb="498">
      <t>スウチ</t>
    </rPh>
    <rPh sb="506" eb="508">
      <t>ジンコウ</t>
    </rPh>
    <rPh sb="508" eb="510">
      <t>ゾウカ</t>
    </rPh>
    <rPh sb="511" eb="512">
      <t>トモナ</t>
    </rPh>
    <rPh sb="513" eb="515">
      <t>ネンネン</t>
    </rPh>
    <rPh sb="515" eb="517">
      <t>ゾウカ</t>
    </rPh>
    <rPh sb="517" eb="519">
      <t>ケイコウ</t>
    </rPh>
    <rPh sb="546" eb="549">
      <t>ユウシュウリツ</t>
    </rPh>
    <rPh sb="553" eb="555">
      <t>スウチ</t>
    </rPh>
    <rPh sb="556" eb="558">
      <t>ゲンショウ</t>
    </rPh>
    <rPh sb="564" eb="568">
      <t>スイシツコウジョウ</t>
    </rPh>
    <rPh sb="571" eb="573">
      <t>レイネン</t>
    </rPh>
    <rPh sb="573" eb="575">
      <t>イジョウ</t>
    </rPh>
    <rPh sb="576" eb="578">
      <t>センカン</t>
    </rPh>
    <rPh sb="578" eb="580">
      <t>サギョウ</t>
    </rPh>
    <rPh sb="581" eb="583">
      <t>ジッシ</t>
    </rPh>
    <rPh sb="588" eb="589">
      <t>カンガ</t>
    </rPh>
    <rPh sb="594" eb="596">
      <t>コンゴ</t>
    </rPh>
    <rPh sb="597" eb="598">
      <t>ヒ</t>
    </rPh>
    <rPh sb="599" eb="600">
      <t>ツヅ</t>
    </rPh>
    <rPh sb="601" eb="603">
      <t>ロウスイ</t>
    </rPh>
    <rPh sb="604" eb="606">
      <t>ソウキ</t>
    </rPh>
    <rPh sb="606" eb="608">
      <t>ハッケン</t>
    </rPh>
    <rPh sb="609" eb="611">
      <t>シュウゼン</t>
    </rPh>
    <rPh sb="612" eb="614">
      <t>ロウキュウ</t>
    </rPh>
    <rPh sb="614" eb="615">
      <t>カン</t>
    </rPh>
    <rPh sb="615" eb="618">
      <t>フセツガ</t>
    </rPh>
    <rPh sb="620" eb="622">
      <t>スイシン</t>
    </rPh>
    <rPh sb="622" eb="623">
      <t>トウ</t>
    </rPh>
    <rPh sb="624" eb="625">
      <t>ツト</t>
    </rPh>
    <rPh sb="632" eb="635">
      <t>ユウシュウリツ</t>
    </rPh>
    <rPh sb="636" eb="638">
      <t>コウジョウ</t>
    </rPh>
    <rPh sb="639" eb="640">
      <t>ツト</t>
    </rPh>
    <phoneticPr fontId="4"/>
  </si>
  <si>
    <t>①有形固定資産減価償却率は類似団体平均値を下回っているが、年々増加傾向にある。今後の老朽化は避けられないため、更新等について計画的に行っていく必要がある。　　　　　　　　　　　　　　②管路経年化率については、法定耐用年数を超えた管路がないため、適正な数値となっている。　　　　　③管路更新率については、平成28年度に引き続き市街化区域内の工事が主となり、市民生活への影響を考慮する必要があったことから、前年度と同様の数値となっている。　　　　　　　　　　　　　　　</t>
    <rPh sb="1" eb="3">
      <t>ユウケイ</t>
    </rPh>
    <rPh sb="3" eb="5">
      <t>コテイ</t>
    </rPh>
    <rPh sb="5" eb="7">
      <t>シサン</t>
    </rPh>
    <rPh sb="9" eb="11">
      <t>ショウキャク</t>
    </rPh>
    <rPh sb="11" eb="12">
      <t>リツ</t>
    </rPh>
    <rPh sb="13" eb="15">
      <t>ルイジ</t>
    </rPh>
    <rPh sb="15" eb="17">
      <t>ダンタイ</t>
    </rPh>
    <rPh sb="17" eb="20">
      <t>ヘイキンチ</t>
    </rPh>
    <rPh sb="21" eb="23">
      <t>シタマワ</t>
    </rPh>
    <rPh sb="29" eb="31">
      <t>ネンネン</t>
    </rPh>
    <rPh sb="31" eb="33">
      <t>ゾウカ</t>
    </rPh>
    <rPh sb="33" eb="35">
      <t>ケイコウ</t>
    </rPh>
    <rPh sb="39" eb="41">
      <t>コンゴ</t>
    </rPh>
    <rPh sb="42" eb="45">
      <t>ロウキュウカ</t>
    </rPh>
    <rPh sb="46" eb="47">
      <t>サ</t>
    </rPh>
    <rPh sb="55" eb="57">
      <t>コウシン</t>
    </rPh>
    <rPh sb="57" eb="58">
      <t>トウ</t>
    </rPh>
    <rPh sb="62" eb="65">
      <t>ケイカクテキ</t>
    </rPh>
    <rPh sb="66" eb="67">
      <t>オコナ</t>
    </rPh>
    <rPh sb="71" eb="73">
      <t>ヒツヨウ</t>
    </rPh>
    <rPh sb="92" eb="94">
      <t>カンロ</t>
    </rPh>
    <rPh sb="94" eb="96">
      <t>ケイネン</t>
    </rPh>
    <rPh sb="96" eb="97">
      <t>カ</t>
    </rPh>
    <rPh sb="97" eb="98">
      <t>リツ</t>
    </rPh>
    <rPh sb="104" eb="106">
      <t>ホウテイ</t>
    </rPh>
    <rPh sb="106" eb="108">
      <t>タイヨウ</t>
    </rPh>
    <rPh sb="108" eb="110">
      <t>ネンスウ</t>
    </rPh>
    <rPh sb="111" eb="112">
      <t>コ</t>
    </rPh>
    <rPh sb="114" eb="116">
      <t>カンロ</t>
    </rPh>
    <rPh sb="122" eb="124">
      <t>テキセイ</t>
    </rPh>
    <rPh sb="125" eb="127">
      <t>スウチ</t>
    </rPh>
    <rPh sb="140" eb="142">
      <t>カンロ</t>
    </rPh>
    <rPh sb="142" eb="144">
      <t>コウシン</t>
    </rPh>
    <rPh sb="144" eb="145">
      <t>リツ</t>
    </rPh>
    <rPh sb="151" eb="153">
      <t>ヘイセイ</t>
    </rPh>
    <rPh sb="155" eb="157">
      <t>ネンド</t>
    </rPh>
    <rPh sb="158" eb="159">
      <t>ヒ</t>
    </rPh>
    <rPh sb="160" eb="161">
      <t>ツヅ</t>
    </rPh>
    <rPh sb="162" eb="165">
      <t>シガイカ</t>
    </rPh>
    <rPh sb="165" eb="168">
      <t>クイキナイ</t>
    </rPh>
    <rPh sb="169" eb="171">
      <t>コウジ</t>
    </rPh>
    <rPh sb="172" eb="173">
      <t>シュ</t>
    </rPh>
    <rPh sb="177" eb="179">
      <t>シミン</t>
    </rPh>
    <rPh sb="179" eb="181">
      <t>セイカツ</t>
    </rPh>
    <rPh sb="183" eb="185">
      <t>エイキョウ</t>
    </rPh>
    <rPh sb="186" eb="188">
      <t>コウリョ</t>
    </rPh>
    <rPh sb="190" eb="192">
      <t>ヒツヨウ</t>
    </rPh>
    <rPh sb="201" eb="204">
      <t>ゼンネンド</t>
    </rPh>
    <rPh sb="205" eb="207">
      <t>ドウヨウ</t>
    </rPh>
    <rPh sb="208" eb="21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</si>
</sst>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1.59</c:v>
                </c:pt>
                <c:pt idx="1">
                  <c:v>0.4</c:v>
                </c:pt>
                <c:pt idx="2">
                  <c:v>0.45</c:v>
                </c:pt>
                <c:pt idx="3">
                  <c:v>0.47</c:v>
                </c:pt>
                <c:pt idx="4">
                  <c:v>0.37</c:v>
                </c:pt>
              </c:numCache>
            </c:numRef>
          </c:val>
          <c:extLst>
            <c:ext xmlns:c16="http://schemas.microsoft.com/office/drawing/2014/chart" uri="{C3380CC4-5D6E-409C-BE32-E72D297353CC}">
              <c16:uniqueId val="{00000000-6535-4C30-8B05-5712384F1F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6535-4C30-8B05-5712384F1F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50.32</c:v>
                </c:pt>
                <c:pt idx="1">
                  <c:v>51.56</c:v>
                </c:pt>
                <c:pt idx="2">
                  <c:v>52.41</c:v>
                </c:pt>
                <c:pt idx="3">
                  <c:v>53.59</c:v>
                </c:pt>
                <c:pt idx="4">
                  <c:v>55.99</c:v>
                </c:pt>
              </c:numCache>
            </c:numRef>
          </c:val>
          <c:extLst>
            <c:ext xmlns:c16="http://schemas.microsoft.com/office/drawing/2014/chart" uri="{C3380CC4-5D6E-409C-BE32-E72D297353CC}">
              <c16:uniqueId val="{00000000-ED72-46CD-A1B9-980F2F826F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ED72-46CD-A1B9-980F2F826F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96.92</c:v>
                </c:pt>
                <c:pt idx="1">
                  <c:v>93.94</c:v>
                </c:pt>
                <c:pt idx="2">
                  <c:v>93.55</c:v>
                </c:pt>
                <c:pt idx="3">
                  <c:v>91.81</c:v>
                </c:pt>
                <c:pt idx="4">
                  <c:v>88.52</c:v>
                </c:pt>
              </c:numCache>
            </c:numRef>
          </c:val>
          <c:extLst>
            <c:ext xmlns:c16="http://schemas.microsoft.com/office/drawing/2014/chart" uri="{C3380CC4-5D6E-409C-BE32-E72D297353CC}">
              <c16:uniqueId val="{00000000-C607-4E86-8CB6-BCC0F7BEA5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C607-4E86-8CB6-BCC0F7BEA5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104.01</c:v>
                </c:pt>
                <c:pt idx="1">
                  <c:v>109.77</c:v>
                </c:pt>
                <c:pt idx="2">
                  <c:v>110.84</c:v>
                </c:pt>
                <c:pt idx="3">
                  <c:v>109.08</c:v>
                </c:pt>
                <c:pt idx="4">
                  <c:v>106.33</c:v>
                </c:pt>
              </c:numCache>
            </c:numRef>
          </c:val>
          <c:extLst>
            <c:ext xmlns:c16="http://schemas.microsoft.com/office/drawing/2014/chart" uri="{C3380CC4-5D6E-409C-BE32-E72D297353CC}">
              <c16:uniqueId val="{00000000-C699-4F14-90A0-AF67E4AB9D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C699-4F14-90A0-AF67E4AB9D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34.119999999999997</c:v>
                </c:pt>
                <c:pt idx="1">
                  <c:v>34.520000000000003</c:v>
                </c:pt>
                <c:pt idx="2">
                  <c:v>36.21</c:v>
                </c:pt>
                <c:pt idx="3">
                  <c:v>37.76</c:v>
                </c:pt>
                <c:pt idx="4">
                  <c:v>39.42</c:v>
                </c:pt>
              </c:numCache>
            </c:numRef>
          </c:val>
          <c:extLst>
            <c:ext xmlns:c16="http://schemas.microsoft.com/office/drawing/2014/chart" uri="{C3380CC4-5D6E-409C-BE32-E72D297353CC}">
              <c16:uniqueId val="{00000000-4F87-4F79-A07F-BCB242D8D57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4F87-4F79-A07F-BCB242D8D57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F7-49B8-A46D-DB8715A2D8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40F7-49B8-A46D-DB8715A2D8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05-40A4-843C-B1C5CB69AC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2105-40A4-843C-B1C5CB69AC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1726.32</c:v>
                </c:pt>
                <c:pt idx="1">
                  <c:v>513.04</c:v>
                </c:pt>
                <c:pt idx="2">
                  <c:v>597.97</c:v>
                </c:pt>
                <c:pt idx="3">
                  <c:v>547.54999999999995</c:v>
                </c:pt>
                <c:pt idx="4">
                  <c:v>516.03</c:v>
                </c:pt>
              </c:numCache>
            </c:numRef>
          </c:val>
          <c:extLst>
            <c:ext xmlns:c16="http://schemas.microsoft.com/office/drawing/2014/chart" uri="{C3380CC4-5D6E-409C-BE32-E72D297353CC}">
              <c16:uniqueId val="{00000000-9BEF-4204-A946-2D05B22FFE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9BEF-4204-A946-2D05B22FFE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337.92</c:v>
                </c:pt>
                <c:pt idx="1">
                  <c:v>330.3</c:v>
                </c:pt>
                <c:pt idx="2">
                  <c:v>304.57</c:v>
                </c:pt>
                <c:pt idx="3">
                  <c:v>282.14999999999998</c:v>
                </c:pt>
                <c:pt idx="4">
                  <c:v>256.27999999999997</c:v>
                </c:pt>
              </c:numCache>
            </c:numRef>
          </c:val>
          <c:extLst>
            <c:ext xmlns:c16="http://schemas.microsoft.com/office/drawing/2014/chart" uri="{C3380CC4-5D6E-409C-BE32-E72D297353CC}">
              <c16:uniqueId val="{00000000-8205-4970-9F2A-B214535458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8205-4970-9F2A-B214535458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85.98</c:v>
                </c:pt>
                <c:pt idx="1">
                  <c:v>108.02</c:v>
                </c:pt>
                <c:pt idx="2">
                  <c:v>108.89</c:v>
                </c:pt>
                <c:pt idx="3">
                  <c:v>106.73</c:v>
                </c:pt>
                <c:pt idx="4">
                  <c:v>103.9</c:v>
                </c:pt>
              </c:numCache>
            </c:numRef>
          </c:val>
          <c:extLst>
            <c:ext xmlns:c16="http://schemas.microsoft.com/office/drawing/2014/chart" uri="{C3380CC4-5D6E-409C-BE32-E72D297353CC}">
              <c16:uniqueId val="{00000000-7AEE-4FEA-B18E-F499B39527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7AEE-4FEA-B18E-F499B39527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192.64</c:v>
                </c:pt>
                <c:pt idx="1">
                  <c:v>152.58000000000001</c:v>
                </c:pt>
                <c:pt idx="2">
                  <c:v>150.34</c:v>
                </c:pt>
                <c:pt idx="3">
                  <c:v>152.1</c:v>
                </c:pt>
                <c:pt idx="4">
                  <c:v>155.41999999999999</c:v>
                </c:pt>
              </c:numCache>
            </c:numRef>
          </c:val>
          <c:extLst>
            <c:ext xmlns:c16="http://schemas.microsoft.com/office/drawing/2014/chart" uri="{C3380CC4-5D6E-409C-BE32-E72D297353CC}">
              <c16:uniqueId val="{00000000-3990-4428-86F8-54BEB4BD3C7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3990-4428-86F8-54BEB4BD3C7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吉川市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72382</v>
      </c>
      <c r="AM8" s="59"/>
      <c r="AN8" s="59"/>
      <c r="AO8" s="59"/>
      <c r="AP8" s="59"/>
      <c r="AQ8" s="59"/>
      <c r="AR8" s="59"/>
      <c r="AS8" s="59"/>
      <c r="AT8" s="50">
        <f>データ!$S$6</f>
        <v>31.66</v>
      </c>
      <c r="AU8" s="51"/>
      <c r="AV8" s="51"/>
      <c r="AW8" s="51"/>
      <c r="AX8" s="51"/>
      <c r="AY8" s="51"/>
      <c r="AZ8" s="51"/>
      <c r="BA8" s="51"/>
      <c r="BB8" s="52">
        <f>データ!$T$6</f>
        <v>2286.23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80.75</v>
      </c>
      <c r="J10" s="51"/>
      <c r="K10" s="51"/>
      <c r="L10" s="51"/>
      <c r="M10" s="51"/>
      <c r="N10" s="51"/>
      <c r="O10" s="62"/>
      <c r="P10" s="52">
        <f>データ!$P$6</f>
        <v>99.98</v>
      </c>
      <c r="Q10" s="52"/>
      <c r="R10" s="52"/>
      <c r="S10" s="52"/>
      <c r="T10" s="52"/>
      <c r="U10" s="52"/>
      <c r="V10" s="52"/>
      <c r="W10" s="59">
        <f>データ!$Q$6</f>
        <v>2430</v>
      </c>
      <c r="X10" s="59"/>
      <c r="Y10" s="59"/>
      <c r="Z10" s="59"/>
      <c r="AA10" s="59"/>
      <c r="AB10" s="59"/>
      <c r="AC10" s="59"/>
      <c r="AD10" s="2"/>
      <c r="AE10" s="2"/>
      <c r="AF10" s="2"/>
      <c r="AG10" s="2"/>
      <c r="AH10" s="4"/>
      <c r="AI10" s="4"/>
      <c r="AJ10" s="4"/>
      <c r="AK10" s="4"/>
      <c r="AL10" s="59">
        <f>データ!$U$6</f>
        <v>72439</v>
      </c>
      <c r="AM10" s="59"/>
      <c r="AN10" s="59"/>
      <c r="AO10" s="59"/>
      <c r="AP10" s="59"/>
      <c r="AQ10" s="59"/>
      <c r="AR10" s="59"/>
      <c r="AS10" s="59"/>
      <c r="AT10" s="50">
        <f>データ!$V$6</f>
        <v>31.66</v>
      </c>
      <c r="AU10" s="51"/>
      <c r="AV10" s="51"/>
      <c r="AW10" s="51"/>
      <c r="AX10" s="51"/>
      <c r="AY10" s="51"/>
      <c r="AZ10" s="51"/>
      <c r="BA10" s="51"/>
      <c r="BB10" s="52">
        <f>データ!$W$6</f>
        <v>2288.0300000000002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cubGVwND2JY2X5yLjCs+VcPaVtOxRCP5beRh39l26+/bybWmv0Kw8fJkJVcQDDXXqpXS96VlQPzSVrB5DTIHg==" saltValue="auRVeh7v/9XArje7iR6pC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112437</v>
      </c>
      <c r="D6" s="33">
        <f t="shared" si="3"/>
        <v>46</v>
      </c>
      <c r="E6" s="33">
        <f t="shared" si="3"/>
        <v>1</v>
      </c>
      <c r="F6" s="33">
        <f t="shared" si="3"/>
        <v>0</v>
      </c>
      <c r="G6" s="33">
        <f t="shared" si="3"/>
        <v>1</v>
      </c>
      <c r="H6" s="33" t="str">
        <f t="shared" si="3"/>
        <v>埼玉県　吉川市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80.75</v>
      </c>
      <c r="P6" s="34">
        <f t="shared" si="3"/>
        <v>99.98</v>
      </c>
      <c r="Q6" s="34">
        <f t="shared" si="3"/>
        <v>2430</v>
      </c>
      <c r="R6" s="34">
        <f t="shared" si="3"/>
        <v>72382</v>
      </c>
      <c r="S6" s="34">
        <f t="shared" si="3"/>
        <v>31.66</v>
      </c>
      <c r="T6" s="34">
        <f t="shared" si="3"/>
        <v>2286.23</v>
      </c>
      <c r="U6" s="34">
        <f t="shared" si="3"/>
        <v>72439</v>
      </c>
      <c r="V6" s="34">
        <f t="shared" si="3"/>
        <v>31.66</v>
      </c>
      <c r="W6" s="34">
        <f t="shared" si="3"/>
        <v>2288.0300000000002</v>
      </c>
      <c r="X6" s="35">
        <f>IF(X7="",NA(),X7)</f>
        <v>104.01</v>
      </c>
      <c r="Y6" s="35">
        <f t="shared" ref="Y6:AG6" si="4">IF(Y7="",NA(),Y7)</f>
        <v>109.77</v>
      </c>
      <c r="Z6" s="35">
        <f t="shared" si="4"/>
        <v>110.84</v>
      </c>
      <c r="AA6" s="35">
        <f t="shared" si="4"/>
        <v>109.08</v>
      </c>
      <c r="AB6" s="35">
        <f t="shared" si="4"/>
        <v>106.33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1726.32</v>
      </c>
      <c r="AU6" s="35">
        <f t="shared" ref="AU6:BC6" si="6">IF(AU7="",NA(),AU7)</f>
        <v>513.04</v>
      </c>
      <c r="AV6" s="35">
        <f t="shared" si="6"/>
        <v>597.97</v>
      </c>
      <c r="AW6" s="35">
        <f t="shared" si="6"/>
        <v>547.54999999999995</v>
      </c>
      <c r="AX6" s="35">
        <f t="shared" si="6"/>
        <v>516.03</v>
      </c>
      <c r="AY6" s="35">
        <f t="shared" si="6"/>
        <v>739.59</v>
      </c>
      <c r="AZ6" s="35">
        <f t="shared" si="6"/>
        <v>335.95</v>
      </c>
      <c r="BA6" s="35">
        <f t="shared" si="6"/>
        <v>346.59</v>
      </c>
      <c r="BB6" s="35">
        <f t="shared" si="6"/>
        <v>357.82</v>
      </c>
      <c r="BC6" s="35">
        <f t="shared" si="6"/>
        <v>355.5</v>
      </c>
      <c r="BD6" s="34" t="str">
        <f>IF(BD7="","",IF(BD7="-","【-】","【"&amp;SUBSTITUTE(TEXT(BD7,"#,##0.00"),"-","△")&amp;"】"))</f>
        <v>【264.34】</v>
      </c>
      <c r="BE6" s="35">
        <f>IF(BE7="",NA(),BE7)</f>
        <v>337.92</v>
      </c>
      <c r="BF6" s="35">
        <f t="shared" ref="BF6:BN6" si="7">IF(BF7="",NA(),BF7)</f>
        <v>330.3</v>
      </c>
      <c r="BG6" s="35">
        <f t="shared" si="7"/>
        <v>304.57</v>
      </c>
      <c r="BH6" s="35">
        <f t="shared" si="7"/>
        <v>282.14999999999998</v>
      </c>
      <c r="BI6" s="35">
        <f t="shared" si="7"/>
        <v>256.27999999999997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85.98</v>
      </c>
      <c r="BQ6" s="35">
        <f t="shared" ref="BQ6:BY6" si="8">IF(BQ7="",NA(),BQ7)</f>
        <v>108.02</v>
      </c>
      <c r="BR6" s="35">
        <f t="shared" si="8"/>
        <v>108.89</v>
      </c>
      <c r="BS6" s="35">
        <f t="shared" si="8"/>
        <v>106.73</v>
      </c>
      <c r="BT6" s="35">
        <f t="shared" si="8"/>
        <v>103.9</v>
      </c>
      <c r="BU6" s="35">
        <f t="shared" si="8"/>
        <v>99.46</v>
      </c>
      <c r="BV6" s="35">
        <f t="shared" si="8"/>
        <v>105.21</v>
      </c>
      <c r="BW6" s="35">
        <f t="shared" si="8"/>
        <v>105.71</v>
      </c>
      <c r="BX6" s="35">
        <f t="shared" si="8"/>
        <v>106.01</v>
      </c>
      <c r="BY6" s="35">
        <f t="shared" si="8"/>
        <v>104.57</v>
      </c>
      <c r="BZ6" s="34" t="str">
        <f>IF(BZ7="","",IF(BZ7="-","【-】","【"&amp;SUBSTITUTE(TEXT(BZ7,"#,##0.00"),"-","△")&amp;"】"))</f>
        <v>【104.36】</v>
      </c>
      <c r="CA6" s="35">
        <f>IF(CA7="",NA(),CA7)</f>
        <v>192.64</v>
      </c>
      <c r="CB6" s="35">
        <f t="shared" ref="CB6:CJ6" si="9">IF(CB7="",NA(),CB7)</f>
        <v>152.58000000000001</v>
      </c>
      <c r="CC6" s="35">
        <f t="shared" si="9"/>
        <v>150.34</v>
      </c>
      <c r="CD6" s="35">
        <f t="shared" si="9"/>
        <v>152.1</v>
      </c>
      <c r="CE6" s="35">
        <f t="shared" si="9"/>
        <v>155.41999999999999</v>
      </c>
      <c r="CF6" s="35">
        <f t="shared" si="9"/>
        <v>171.78</v>
      </c>
      <c r="CG6" s="35">
        <f t="shared" si="9"/>
        <v>162.59</v>
      </c>
      <c r="CH6" s="35">
        <f t="shared" si="9"/>
        <v>162.15</v>
      </c>
      <c r="CI6" s="35">
        <f t="shared" si="9"/>
        <v>162.24</v>
      </c>
      <c r="CJ6" s="35">
        <f t="shared" si="9"/>
        <v>165.47</v>
      </c>
      <c r="CK6" s="34" t="str">
        <f>IF(CK7="","",IF(CK7="-","【-】","【"&amp;SUBSTITUTE(TEXT(CK7,"#,##0.00"),"-","△")&amp;"】"))</f>
        <v>【165.71】</v>
      </c>
      <c r="CL6" s="35">
        <f>IF(CL7="",NA(),CL7)</f>
        <v>50.32</v>
      </c>
      <c r="CM6" s="35">
        <f t="shared" ref="CM6:CU6" si="10">IF(CM7="",NA(),CM7)</f>
        <v>51.56</v>
      </c>
      <c r="CN6" s="35">
        <f t="shared" si="10"/>
        <v>52.41</v>
      </c>
      <c r="CO6" s="35">
        <f t="shared" si="10"/>
        <v>53.59</v>
      </c>
      <c r="CP6" s="35">
        <f t="shared" si="10"/>
        <v>55.99</v>
      </c>
      <c r="CQ6" s="35">
        <f t="shared" si="10"/>
        <v>59.68</v>
      </c>
      <c r="CR6" s="35">
        <f t="shared" si="10"/>
        <v>59.17</v>
      </c>
      <c r="CS6" s="35">
        <f t="shared" si="10"/>
        <v>59.34</v>
      </c>
      <c r="CT6" s="35">
        <f t="shared" si="10"/>
        <v>59.11</v>
      </c>
      <c r="CU6" s="35">
        <f t="shared" si="10"/>
        <v>59.74</v>
      </c>
      <c r="CV6" s="34" t="str">
        <f>IF(CV7="","",IF(CV7="-","【-】","【"&amp;SUBSTITUTE(TEXT(CV7,"#,##0.00"),"-","△")&amp;"】"))</f>
        <v>【60.41】</v>
      </c>
      <c r="CW6" s="35">
        <f>IF(CW7="",NA(),CW7)</f>
        <v>96.92</v>
      </c>
      <c r="CX6" s="35">
        <f t="shared" ref="CX6:DF6" si="11">IF(CX7="",NA(),CX7)</f>
        <v>93.94</v>
      </c>
      <c r="CY6" s="35">
        <f t="shared" si="11"/>
        <v>93.55</v>
      </c>
      <c r="CZ6" s="35">
        <f t="shared" si="11"/>
        <v>91.81</v>
      </c>
      <c r="DA6" s="35">
        <f t="shared" si="11"/>
        <v>88.52</v>
      </c>
      <c r="DB6" s="35">
        <f t="shared" si="11"/>
        <v>87.63</v>
      </c>
      <c r="DC6" s="35">
        <f t="shared" si="11"/>
        <v>87.6</v>
      </c>
      <c r="DD6" s="35">
        <f t="shared" si="11"/>
        <v>87.74</v>
      </c>
      <c r="DE6" s="35">
        <f t="shared" si="11"/>
        <v>87.91</v>
      </c>
      <c r="DF6" s="35">
        <f t="shared" si="11"/>
        <v>87.28</v>
      </c>
      <c r="DG6" s="34" t="str">
        <f>IF(DG7="","",IF(DG7="-","【-】","【"&amp;SUBSTITUTE(TEXT(DG7,"#,##0.00"),"-","△")&amp;"】"))</f>
        <v>【89.93】</v>
      </c>
      <c r="DH6" s="35">
        <f>IF(DH7="",NA(),DH7)</f>
        <v>34.119999999999997</v>
      </c>
      <c r="DI6" s="35">
        <f t="shared" ref="DI6:DQ6" si="12">IF(DI7="",NA(),DI7)</f>
        <v>34.520000000000003</v>
      </c>
      <c r="DJ6" s="35">
        <f t="shared" si="12"/>
        <v>36.21</v>
      </c>
      <c r="DK6" s="35">
        <f t="shared" si="12"/>
        <v>37.76</v>
      </c>
      <c r="DL6" s="35">
        <f t="shared" si="12"/>
        <v>39.42</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4">
        <f t="shared" si="13"/>
        <v>0</v>
      </c>
      <c r="DV6" s="34">
        <f t="shared" si="13"/>
        <v>0</v>
      </c>
      <c r="DW6" s="34">
        <f t="shared" si="13"/>
        <v>0</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1.59</v>
      </c>
      <c r="EE6" s="35">
        <f t="shared" ref="EE6:EM6" si="14">IF(EE7="",NA(),EE7)</f>
        <v>0.4</v>
      </c>
      <c r="EF6" s="35">
        <f t="shared" si="14"/>
        <v>0.45</v>
      </c>
      <c r="EG6" s="35">
        <f t="shared" si="14"/>
        <v>0.47</v>
      </c>
      <c r="EH6" s="35">
        <f t="shared" si="14"/>
        <v>0.37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112437</v>
      </c>
      <c r="D7" s="37">
        <v>46</v>
      </c>
      <c r="E7" s="37">
        <v>1</v>
      </c>
      <c r="F7" s="37">
        <v>0</v>
      </c>
      <c r="G7" s="37">
        <v>1</v>
      </c>
      <c r="H7" s="37" t="s">
        <v>105</v>
      </c>
      <c r="I7" s="37" t="s">
        <v>106</v>
      </c>
      <c r="J7" s="37" t="s">
        <v>107</v>
      </c>
      <c r="K7" s="37" t="s">
        <v>108</v>
      </c>
      <c r="L7" s="37" t="s">
        <v>109</v>
      </c>
      <c r="M7" s="37" t="s">
        <v>110</v>
      </c>
      <c r="N7" s="38" t="s">
        <v>111</v>
      </c>
      <c r="O7" s="38">
        <v>80.75</v>
      </c>
      <c r="P7" s="38">
        <v>99.98</v>
      </c>
      <c r="Q7" s="38">
        <v>2430</v>
      </c>
      <c r="R7" s="38">
        <v>72382</v>
      </c>
      <c r="S7" s="38">
        <v>31.66</v>
      </c>
      <c r="T7" s="38">
        <v>2286.23</v>
      </c>
      <c r="U7" s="38">
        <v>72439</v>
      </c>
      <c r="V7" s="38">
        <v>31.66</v>
      </c>
      <c r="W7" s="38">
        <v>2288.0300000000002</v>
      </c>
      <c r="X7" s="38">
        <v>104.01</v>
      </c>
      <c r="Y7" s="38">
        <v>109.77</v>
      </c>
      <c r="Z7" s="38">
        <v>110.84</v>
      </c>
      <c r="AA7" s="38">
        <v>109.08</v>
      </c>
      <c r="AB7" s="38">
        <v>106.33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1726.32</v>
      </c>
      <c r="AU7" s="38">
        <v>513.04</v>
      </c>
      <c r="AV7" s="38">
        <v>597.97</v>
      </c>
      <c r="AW7" s="38">
        <v>547.54999999999995</v>
      </c>
      <c r="AX7" s="38">
        <v>516.03</v>
      </c>
      <c r="AY7" s="38">
        <v>739.59</v>
      </c>
      <c r="AZ7" s="38">
        <v>335.95</v>
      </c>
      <c r="BA7" s="38">
        <v>346.59</v>
      </c>
      <c r="BB7" s="38">
        <v>357.82</v>
      </c>
      <c r="BC7" s="38">
        <v>355.5</v>
      </c>
      <c r="BD7" s="38">
        <v>264.33999999999997</v>
      </c>
      <c r="BE7" s="38">
        <v>337.92</v>
      </c>
      <c r="BF7" s="38">
        <v>330.3</v>
      </c>
      <c r="BG7" s="38">
        <v>304.57</v>
      </c>
      <c r="BH7" s="38">
        <v>282.14999999999998</v>
      </c>
      <c r="BI7" s="38">
        <v>256.27999999999997</v>
      </c>
      <c r="BJ7" s="38">
        <v>324.08999999999997</v>
      </c>
      <c r="BK7" s="38">
        <v>319.82</v>
      </c>
      <c r="BL7" s="38">
        <v>312.02999999999997</v>
      </c>
      <c r="BM7" s="38">
        <v>307.45999999999998</v>
      </c>
      <c r="BN7" s="38">
        <v>312.58</v>
      </c>
      <c r="BO7" s="38">
        <v>274.27</v>
      </c>
      <c r="BP7" s="38">
        <v>85.98</v>
      </c>
      <c r="BQ7" s="38">
        <v>108.02</v>
      </c>
      <c r="BR7" s="38">
        <v>108.89</v>
      </c>
      <c r="BS7" s="38">
        <v>106.73</v>
      </c>
      <c r="BT7" s="38">
        <v>103.9</v>
      </c>
      <c r="BU7" s="38">
        <v>99.46</v>
      </c>
      <c r="BV7" s="38">
        <v>105.21</v>
      </c>
      <c r="BW7" s="38">
        <v>105.71</v>
      </c>
      <c r="BX7" s="38">
        <v>106.01</v>
      </c>
      <c r="BY7" s="38">
        <v>104.57</v>
      </c>
      <c r="BZ7" s="38">
        <v>104.36</v>
      </c>
      <c r="CA7" s="38">
        <v>192.64</v>
      </c>
      <c r="CB7" s="38">
        <v>152.58000000000001</v>
      </c>
      <c r="CC7" s="38">
        <v>150.34</v>
      </c>
      <c r="CD7" s="38">
        <v>152.1</v>
      </c>
      <c r="CE7" s="38">
        <v>155.41999999999999</v>
      </c>
      <c r="CF7" s="38">
        <v>171.78</v>
      </c>
      <c r="CG7" s="38">
        <v>162.59</v>
      </c>
      <c r="CH7" s="38">
        <v>162.15</v>
      </c>
      <c r="CI7" s="38">
        <v>162.24</v>
      </c>
      <c r="CJ7" s="38">
        <v>165.47</v>
      </c>
      <c r="CK7" s="38">
        <v>165.71</v>
      </c>
      <c r="CL7" s="38">
        <v>50.32</v>
      </c>
      <c r="CM7" s="38">
        <v>51.56</v>
      </c>
      <c r="CN7" s="38">
        <v>52.41</v>
      </c>
      <c r="CO7" s="38">
        <v>53.59</v>
      </c>
      <c r="CP7" s="38">
        <v>55.99</v>
      </c>
      <c r="CQ7" s="38">
        <v>59.68</v>
      </c>
      <c r="CR7" s="38">
        <v>59.17</v>
      </c>
      <c r="CS7" s="38">
        <v>59.34</v>
      </c>
      <c r="CT7" s="38">
        <v>59.11</v>
      </c>
      <c r="CU7" s="38">
        <v>59.74</v>
      </c>
      <c r="CV7" s="38">
        <v>60.41</v>
      </c>
      <c r="CW7" s="38">
        <v>96.92</v>
      </c>
      <c r="CX7" s="38">
        <v>93.94</v>
      </c>
      <c r="CY7" s="38">
        <v>93.55</v>
      </c>
      <c r="CZ7" s="38">
        <v>91.81</v>
      </c>
      <c r="DA7" s="38">
        <v>88.52</v>
      </c>
      <c r="DB7" s="38">
        <v>87.63</v>
      </c>
      <c r="DC7" s="38">
        <v>87.6</v>
      </c>
      <c r="DD7" s="38">
        <v>87.74</v>
      </c>
      <c r="DE7" s="38">
        <v>87.91</v>
      </c>
      <c r="DF7" s="38">
        <v>87.28</v>
      </c>
      <c r="DG7" s="38">
        <v>89.93</v>
      </c>
      <c r="DH7" s="38">
        <v>34.119999999999997</v>
      </c>
      <c r="DI7" s="38">
        <v>34.520000000000003</v>
      </c>
      <c r="DJ7" s="38">
        <v>36.21</v>
      </c>
      <c r="DK7" s="38">
        <v>37.76</v>
      </c>
      <c r="DL7" s="38">
        <v>39.42</v>
      </c>
      <c r="DM7" s="38">
        <v>39.65</v>
      </c>
      <c r="DN7" s="38">
        <v>45.25</v>
      </c>
      <c r="DO7" s="38">
        <v>46.27</v>
      </c>
      <c r="DP7" s="38">
        <v>46.88</v>
      </c>
      <c r="DQ7" s="38">
        <v>46.94</v>
      </c>
      <c r="DR7" s="38">
        <v>48.12</v>
      </c>
      <c r="DS7" s="38">
        <v>0</v>
      </c>
      <c r="DT7" s="38">
        <v>0</v>
      </c>
      <c r="DU7" s="38">
        <v>0</v>
      </c>
      <c r="DV7" s="38">
        <v>0</v>
      </c>
      <c r="DW7" s="38">
        <v>0</v>
      </c>
      <c r="DX7" s="38">
        <v>9.7100000000000009</v>
      </c>
      <c r="DY7" s="38">
        <v>10.71</v>
      </c>
      <c r="DZ7" s="38">
        <v>10.93</v>
      </c>
      <c r="EA7" s="38">
        <v>13.39</v>
      </c>
      <c r="EB7" s="38">
        <v>14.48</v>
      </c>
      <c r="EC7" s="38">
        <v>15.89</v>
      </c>
      <c r="ED7" s="38">
        <v>1.59</v>
      </c>
      <c r="EE7" s="38">
        <v>0.4</v>
      </c>
      <c r="EF7" s="38">
        <v>0.45</v>
      </c>
      <c r="EG7" s="38">
        <v>0.47</v>
      </c>
      <c r="EH7" s="38">
        <v>0.37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史織</cp:lastModifiedBy>
  <cp:lastPrinted>2019-01-18T07:33:46Z</cp:lastPrinted>
  <dcterms:created xsi:type="dcterms:W3CDTF">2018-12-03T08:28:59Z</dcterms:created>
  <dcterms:modified xsi:type="dcterms:W3CDTF">2019-01-18T07:47:51Z</dcterms:modified>
  <cp:category/>
</cp:coreProperties>
</file>