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5S6FKtErosUnImcTGD8O6iY9PP66/PrSVyYMLvrrMiOA1yMcOnYuFpR1Usfo30DYVuOKLzcZ/AZTxpgvAZpUQ==" workbookSaltValue="TyePlcCitwqfsUkivaQ7Dw==" workbookSpinCount="100000" lockStructure="1"/>
  <bookViews>
    <workbookView xWindow="4800" yWindow="0" windowWidth="19290" windowHeight="835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<sst xmlns="http://schemas.openxmlformats.org/spreadsheetml/2006/main" count="232" uniqueCount="120">
  <si>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</si>
  <si>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</si>
  <si>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</si>
  <si>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</si>
  <si>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</si>
  <si>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</si>
  <si>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</si>
  <si>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</si>
  <si>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</si>
  <si>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</si>
  <si>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</si>
  <si>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</si>
  <si>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</si>
  <si>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</si>
  <si>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</si>
  <si>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</si>
  <si>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</si>
  <si>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</si>
  <si>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</si>
  <si>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</si>
  <si>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</si>
  <si>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</si>
  <si>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</si>
  <si>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</si>
  <si>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</si>
  <si>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</si>
  <si>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</si>
  <si>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</si>
  <si>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</si>
  <si>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</si>
  <si>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</si>
  <si>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</si>
  <si>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</si>
  <si>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</si>
  <si>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</si>
  <si>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</si>
  <si>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</si>
  <si>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</si>
  <si>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</si>
  <si>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</si>
  <si>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</si>
  <si>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</si>
  <si>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</si>
  <si>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</si>
  <si>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</si>
  <si>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</si>
  <si>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</si>
  <si>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</si>
  <si>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</si>
  <si>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</si>
  <si>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</si>
  <si>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</si>
  <si>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</si>
  <si>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</si>
  <si>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</si>
  <si>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</si>
  <si>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</si>
  <si>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</si>
  <si>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</si>
  <si>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</si>
  <si>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</si>
  <si>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</si>
  <si>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</si>
  <si>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</si>
  <si>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</si>
  <si>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</si>
  <si>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</si>
  <si>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</si>
  <si>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</si>
  <si>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</si>
  <si>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</si>
  <si>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</si>
  <si>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</si>
  <si>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</si>
  <si>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</si>
  <si>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</si>
  <si>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</si>
  <si>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</si>
  <si>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</si>
  <si>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</si>
  <si>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</si>
  <si>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</si>
  <si>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</si>
  <si>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</si>
  <si>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</si>
  <si>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</si>
  <si>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</si>
  <si>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</si>
  <si>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</si>
  <si>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</si>
  <si>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</si>
  <si>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</si>
  <si>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</si>
  <si>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</si>
  <si>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</si>
  <si>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</si>
  <si>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</si>
  <si>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</si>
  <si>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</si>
  <si>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</si>
  <si>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</si>
  <si>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</si>
  <si>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</si>
  <si>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</si>
  <si>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</si>
  <si>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</si>
  <si>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</si>
  <si>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</si>
  <si>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</si>
  <si>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</si>
  <si>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</si>
  <si>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</si>
  <si>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</si>
  <si>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</si>
  <si>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</si>
  <si>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</si>
  <si>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</si>
  <si>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各指標において、健全な経営を表す基準値を下回ることなく、経営の健全性は保たれていると考えられます。
今後、水道施設や管路等、耐用年数を迎える資産が増加していきますが、市民の皆様へ、安全な水を安定して供給するためには、これらの資産の計画的な更新を進めていく必要があります。また、更新需要の高まりに伴い更新投資に要する費用も増大し、これに充てる財源の確保も課題となっていきます。
近年、給水人口の減少や節水意識の高揚等による水需要が低下し、給水収益が減少するなど、経営環境は厳しくなっています。そのような中で、これらの課題に対応していくためにも、水道ビジョンや管路耐震等更新計画、経営戦略といった各種計画に基づいた事業運営を、これからも継続して行っていきます。</t>
    <rPh sb="31" eb="34">
      <t>ケンゼンセイ</t>
    </rPh>
    <rPh sb="35" eb="36">
      <t>タモ</t>
    </rPh>
    <rPh sb="42" eb="43">
      <t>カンガ</t>
    </rPh>
    <rPh sb="60" eb="61">
      <t>トウ</t>
    </rPh>
    <rPh sb="67" eb="68">
      <t>ムカ</t>
    </rPh>
    <rPh sb="70" eb="72">
      <t>シサン</t>
    </rPh>
    <rPh sb="112" eb="114">
      <t>シサン</t>
    </rPh>
    <rPh sb="138" eb="140">
      <t>コウシン</t>
    </rPh>
    <rPh sb="140" eb="142">
      <t>ジュヨウ</t>
    </rPh>
    <rPh sb="143" eb="144">
      <t>タカ</t>
    </rPh>
    <rPh sb="147" eb="148">
      <t>トモナ</t>
    </rPh>
    <rPh sb="154" eb="155">
      <t>ヨウ</t>
    </rPh>
    <rPh sb="157" eb="159">
      <t>ヒヨウ</t>
    </rPh>
    <rPh sb="160" eb="162">
      <t>ゾウダイ</t>
    </rPh>
    <rPh sb="188" eb="190">
      <t>キンネン</t>
    </rPh>
    <rPh sb="191" eb="193">
      <t>キュウスイ</t>
    </rPh>
    <rPh sb="193" eb="195">
      <t>ジンコウ</t>
    </rPh>
    <rPh sb="196" eb="198">
      <t>ゲンショウ</t>
    </rPh>
    <rPh sb="199" eb="201">
      <t>セッスイ</t>
    </rPh>
    <rPh sb="201" eb="203">
      <t>イシキ</t>
    </rPh>
    <rPh sb="204" eb="206">
      <t>コウヨウ</t>
    </rPh>
    <rPh sb="206" eb="207">
      <t>トウ</t>
    </rPh>
    <rPh sb="210" eb="211">
      <t>ミズ</t>
    </rPh>
    <rPh sb="211" eb="213">
      <t>ジュヨウ</t>
    </rPh>
    <rPh sb="214" eb="216">
      <t>テイカ</t>
    </rPh>
    <rPh sb="218" eb="220">
      <t>キュウスイ</t>
    </rPh>
    <rPh sb="220" eb="222">
      <t>シュウエキ</t>
    </rPh>
    <rPh sb="223" eb="225">
      <t>ゲンショウ</t>
    </rPh>
    <rPh sb="230" eb="232">
      <t>ケイエイ</t>
    </rPh>
    <rPh sb="232" eb="234">
      <t>カンキョウ</t>
    </rPh>
    <rPh sb="235" eb="236">
      <t>キビ</t>
    </rPh>
    <rPh sb="250" eb="251">
      <t>ナカ</t>
    </rPh>
    <rPh sb="316" eb="318">
      <t>ケイゾク</t>
    </rPh>
    <phoneticPr fontId="4"/>
  </si>
  <si>
    <t>【①経常収支比率】…指標は100%を上回り、健全性を確保しています。配給水管施設管理図等電子化事業が28年度で完了したことにより、29年度は費用が減少し、数値が上昇しましたが、水道事業の収益の大部分を占める給水収益や分担金収入は年々減少しており、今後は数値の悪化も懸念されます。
【②累積欠損金比率】…赤字経営による欠損金の発生は無く、経営の健全性が保たれています。
【③流動比率】…指標は100%を上回っており、短期的な債務への支払能力は十分確保できています。
【④企業債残高対給水収益比率】…企業債残高は減少傾向にあり、類似団体平均を下回っています。
【⑤料金回収率】…指標は100%を上回り、健全性を確保していますが、有収水量の減少や、給水収益の減少により数値は微減となりました。
【⑥給水原価】…会計制度の変更により26年度から大きく改善されました。類似団体平均値を下回り、費用を抑え市民の皆様へ水をお届けできているものの、有収水量の減少や老朽化した施設及び管路の更新による減価償却費の増加により、給水原価が上昇していくことも考えられます。
【⑦施設利用率】…水需要の減少により、施設利用率は低下し、類似団体平均を下回っています。老朽化した施設の更新の際には適切な施設規模となるように検討していきます。
【⑧有収率】…類似団体平均を上回っており、施設から配水した水を無駄にすることなく、市民の皆様へお届けすることができています。</t>
    <rPh sb="10" eb="12">
      <t>シヒョウ</t>
    </rPh>
    <rPh sb="34" eb="36">
      <t>ハイキュウ</t>
    </rPh>
    <rPh sb="36" eb="37">
      <t>スイ</t>
    </rPh>
    <rPh sb="37" eb="38">
      <t>カン</t>
    </rPh>
    <rPh sb="38" eb="40">
      <t>シセツ</t>
    </rPh>
    <rPh sb="40" eb="42">
      <t>カンリ</t>
    </rPh>
    <rPh sb="42" eb="44">
      <t>ズトウ</t>
    </rPh>
    <rPh sb="44" eb="47">
      <t>デンシカ</t>
    </rPh>
    <rPh sb="47" eb="49">
      <t>ジギョウ</t>
    </rPh>
    <rPh sb="52" eb="54">
      <t>ネンド</t>
    </rPh>
    <rPh sb="55" eb="57">
      <t>カンリョウ</t>
    </rPh>
    <rPh sb="67" eb="69">
      <t>ネンド</t>
    </rPh>
    <rPh sb="70" eb="72">
      <t>ヒヨウ</t>
    </rPh>
    <rPh sb="73" eb="75">
      <t>ゲンショウ</t>
    </rPh>
    <rPh sb="132" eb="134">
      <t>ケネン</t>
    </rPh>
    <rPh sb="165" eb="166">
      <t>ナ</t>
    </rPh>
    <rPh sb="168" eb="170">
      <t>ケイエイ</t>
    </rPh>
    <rPh sb="171" eb="174">
      <t>ケンゼンセイ</t>
    </rPh>
    <rPh sb="175" eb="176">
      <t>タモ</t>
    </rPh>
    <rPh sb="222" eb="224">
      <t>カクホ</t>
    </rPh>
    <rPh sb="256" eb="258">
      <t>ケイコウ</t>
    </rPh>
    <rPh sb="312" eb="313">
      <t>ユウ</t>
    </rPh>
    <rPh sb="313" eb="314">
      <t>シュウ</t>
    </rPh>
    <rPh sb="314" eb="316">
      <t>スイリョウ</t>
    </rPh>
    <rPh sb="317" eb="319">
      <t>ゲンショウ</t>
    </rPh>
    <rPh sb="321" eb="323">
      <t>キュウスイ</t>
    </rPh>
    <rPh sb="323" eb="325">
      <t>シュウエキ</t>
    </rPh>
    <rPh sb="326" eb="328">
      <t>ゲンショウ</t>
    </rPh>
    <rPh sb="331" eb="333">
      <t>スウチ</t>
    </rPh>
    <rPh sb="334" eb="336">
      <t>ビゲン</t>
    </rPh>
    <rPh sb="484" eb="485">
      <t>ミズ</t>
    </rPh>
    <rPh sb="485" eb="487">
      <t>ジュヨウ</t>
    </rPh>
    <rPh sb="488" eb="490">
      <t>ゲンショウ</t>
    </rPh>
    <rPh sb="494" eb="496">
      <t>シセツ</t>
    </rPh>
    <rPh sb="496" eb="499">
      <t>リヨウリツ</t>
    </rPh>
    <rPh sb="500" eb="502">
      <t>テイカ</t>
    </rPh>
    <rPh sb="504" eb="506">
      <t>ルイジ</t>
    </rPh>
    <rPh sb="506" eb="508">
      <t>ダンタイ</t>
    </rPh>
    <rPh sb="508" eb="510">
      <t>ヘイキン</t>
    </rPh>
    <rPh sb="511" eb="513">
      <t>シタマワ</t>
    </rPh>
    <rPh sb="519" eb="522">
      <t>ロウキュウカ</t>
    </rPh>
    <rPh sb="524" eb="526">
      <t>シセツ</t>
    </rPh>
    <rPh sb="527" eb="529">
      <t>コウシン</t>
    </rPh>
    <rPh sb="530" eb="531">
      <t>サイ</t>
    </rPh>
    <rPh sb="570" eb="572">
      <t>ウワマワ</t>
    </rPh>
    <phoneticPr fontId="4"/>
  </si>
  <si>
    <t>【①有形固定資産減価償却率】…保有資産のうち５割超の減価償却が進み、類似団体平均をやや上回っています。施設や管路の老朽化が進んでおり、今後の更新需要の高まりが推測されます。
【②管路経年化率】…老朽管路の着実な更新を行っていることにより、管路経年化率は近年減少し、29年度は類似団体平均を下回っています。今後についても、耐用年数を超過した管路の更新を計画的に進めていきます。
【③管路更新率】…第2浄水場操作盤更新事業等、老朽化した施設の更新を優先して行ったため、29年度においては管路更新率は減少し、類似団体平均を下回っています。保有資産全体の老朽度合いを示す有形固定資産減価償却率や、管路のみの老朽度合いを示す管路経年化率との双方を踏まえて、適切な投資を行っていけるよう、今後も計画的な管路の更新に努めていきます。</t>
    <rPh sb="2" eb="4">
      <t>ユウケイ</t>
    </rPh>
    <rPh sb="4" eb="6">
      <t>コテイ</t>
    </rPh>
    <rPh sb="6" eb="8">
      <t>シサン</t>
    </rPh>
    <rPh sb="8" eb="10">
      <t>ゲンカ</t>
    </rPh>
    <rPh sb="10" eb="12">
      <t>ショウキャク</t>
    </rPh>
    <rPh sb="12" eb="13">
      <t>リツ</t>
    </rPh>
    <rPh sb="24" eb="25">
      <t>チョウ</t>
    </rPh>
    <rPh sb="34" eb="36">
      <t>ルイジ</t>
    </rPh>
    <rPh sb="36" eb="38">
      <t>ダンタイ</t>
    </rPh>
    <rPh sb="38" eb="40">
      <t>ヘイキン</t>
    </rPh>
    <rPh sb="43" eb="45">
      <t>ウワマワ</t>
    </rPh>
    <rPh sb="51" eb="53">
      <t>シセツ</t>
    </rPh>
    <rPh sb="54" eb="56">
      <t>カンロ</t>
    </rPh>
    <rPh sb="57" eb="60">
      <t>ロウキュウカ</t>
    </rPh>
    <rPh sb="61" eb="62">
      <t>スス</t>
    </rPh>
    <rPh sb="67" eb="69">
      <t>コンゴ</t>
    </rPh>
    <rPh sb="70" eb="72">
      <t>コウシン</t>
    </rPh>
    <rPh sb="72" eb="74">
      <t>ジュヨウ</t>
    </rPh>
    <rPh sb="75" eb="76">
      <t>タカ</t>
    </rPh>
    <rPh sb="79" eb="81">
      <t>スイソク</t>
    </rPh>
    <rPh sb="89" eb="91">
      <t>カンロ</t>
    </rPh>
    <rPh sb="91" eb="94">
      <t>ケイネンカ</t>
    </rPh>
    <rPh sb="94" eb="95">
      <t>リツ</t>
    </rPh>
    <rPh sb="97" eb="99">
      <t>ロウキュウ</t>
    </rPh>
    <rPh sb="99" eb="101">
      <t>カンロ</t>
    </rPh>
    <rPh sb="105" eb="107">
      <t>コウシン</t>
    </rPh>
    <rPh sb="108" eb="109">
      <t>オコナ</t>
    </rPh>
    <rPh sb="119" eb="121">
      <t>カンロ</t>
    </rPh>
    <rPh sb="121" eb="124">
      <t>ケイネンカ</t>
    </rPh>
    <rPh sb="124" eb="125">
      <t>リツ</t>
    </rPh>
    <rPh sb="126" eb="128">
      <t>キンネン</t>
    </rPh>
    <rPh sb="128" eb="130">
      <t>ゲンショウ</t>
    </rPh>
    <rPh sb="134" eb="136">
      <t>ネンド</t>
    </rPh>
    <rPh sb="137" eb="139">
      <t>ルイジ</t>
    </rPh>
    <rPh sb="139" eb="141">
      <t>ダンタイ</t>
    </rPh>
    <rPh sb="141" eb="143">
      <t>ヘイキン</t>
    </rPh>
    <rPh sb="144" eb="146">
      <t>シタマワ</t>
    </rPh>
    <rPh sb="190" eb="192">
      <t>カンロ</t>
    </rPh>
    <rPh sb="192" eb="194">
      <t>コウシン</t>
    </rPh>
    <rPh sb="194" eb="195">
      <t>リツ</t>
    </rPh>
    <rPh sb="197" eb="198">
      <t>ダイ</t>
    </rPh>
    <rPh sb="199" eb="202">
      <t>ジョウスイジョウ</t>
    </rPh>
    <rPh sb="202" eb="205">
      <t>ソウサバン</t>
    </rPh>
    <rPh sb="205" eb="207">
      <t>コウシン</t>
    </rPh>
    <rPh sb="207" eb="209">
      <t>ジギョウ</t>
    </rPh>
    <rPh sb="209" eb="210">
      <t>トウ</t>
    </rPh>
    <rPh sb="211" eb="214">
      <t>ロウキュウカ</t>
    </rPh>
    <rPh sb="216" eb="218">
      <t>シセツ</t>
    </rPh>
    <rPh sb="219" eb="221">
      <t>コウシン</t>
    </rPh>
    <rPh sb="222" eb="224">
      <t>ユウセン</t>
    </rPh>
    <rPh sb="226" eb="227">
      <t>オコナ</t>
    </rPh>
    <rPh sb="234" eb="236">
      <t>ネンド</t>
    </rPh>
    <rPh sb="241" eb="243">
      <t>カンロ</t>
    </rPh>
    <rPh sb="243" eb="245">
      <t>コウシン</t>
    </rPh>
    <rPh sb="245" eb="246">
      <t>リツ</t>
    </rPh>
    <rPh sb="247" eb="249">
      <t>ゲンショウ</t>
    </rPh>
    <rPh sb="251" eb="253">
      <t>ルイジ</t>
    </rPh>
    <rPh sb="253" eb="255">
      <t>ダンタイ</t>
    </rPh>
    <rPh sb="255" eb="257">
      <t>ヘイキン</t>
    </rPh>
    <rPh sb="258" eb="260">
      <t>シタマワ</t>
    </rPh>
    <rPh sb="266" eb="268">
      <t>ホユウ</t>
    </rPh>
    <rPh sb="268" eb="270">
      <t>シサン</t>
    </rPh>
    <rPh sb="270" eb="272">
      <t>ゼンタイ</t>
    </rPh>
    <rPh sb="273" eb="275">
      <t>ロウキュウ</t>
    </rPh>
    <rPh sb="275" eb="277">
      <t>ドア</t>
    </rPh>
    <rPh sb="279" eb="280">
      <t>シメ</t>
    </rPh>
    <rPh sb="281" eb="283">
      <t>ユウケイ</t>
    </rPh>
    <rPh sb="283" eb="285">
      <t>コテイ</t>
    </rPh>
    <rPh sb="285" eb="287">
      <t>シサン</t>
    </rPh>
    <rPh sb="287" eb="289">
      <t>ゲンカ</t>
    </rPh>
    <rPh sb="289" eb="291">
      <t>ショウキャク</t>
    </rPh>
    <rPh sb="291" eb="292">
      <t>リツ</t>
    </rPh>
    <rPh sb="294" eb="296">
      <t>カンロ</t>
    </rPh>
    <rPh sb="299" eb="301">
      <t>ロウキュウ</t>
    </rPh>
    <rPh sb="301" eb="303">
      <t>ドア</t>
    </rPh>
    <rPh sb="305" eb="306">
      <t>シメ</t>
    </rPh>
    <rPh sb="307" eb="309">
      <t>カンロ</t>
    </rPh>
    <rPh sb="309" eb="312">
      <t>ケイネンカ</t>
    </rPh>
    <rPh sb="312" eb="313">
      <t>リツ</t>
    </rPh>
    <rPh sb="315" eb="317">
      <t>ソウホウ</t>
    </rPh>
    <rPh sb="318" eb="319">
      <t>フ</t>
    </rPh>
    <rPh sb="323" eb="325">
      <t>テキセツ</t>
    </rPh>
    <rPh sb="326" eb="328">
      <t>トウシ</t>
    </rPh>
    <rPh sb="329" eb="330">
      <t>オコナ</t>
    </rPh>
    <rPh sb="338" eb="340">
      <t>コンゴ</t>
    </rPh>
    <rPh sb="341" eb="344">
      <t>ケイカクテキ</t>
    </rPh>
    <rPh sb="345" eb="347">
      <t>カンロ</t>
    </rPh>
    <rPh sb="348" eb="350">
      <t>コウシン</t>
    </rPh>
    <rPh sb="351" eb="35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</si>
</sst>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1.44</c:v>
                </c:pt>
                <c:pt idx="1">
                  <c:v>1.42</c:v>
                </c:pt>
                <c:pt idx="2">
                  <c:v>1.77</c:v>
                </c:pt>
                <c:pt idx="3">
                  <c:v>1.48</c:v>
                </c:pt>
                <c:pt idx="4">
                  <c:v>0.49</c:v>
                </c:pt>
              </c:numCache>
            </c:numRef>
          </c:val>
          <c:extLst xmlns:c16r2="http://schemas.microsoft.com/office/drawing/2015/06/chart">
            <c:ext xmlns:c16="http://schemas.microsoft.com/office/drawing/2014/chart" uri="{C3380CC4-5D6E-409C-BE32-E72D297353CC}">
              <c16:uniqueId val="{00000000-FDFD-4A63-A441-0D16FB8D66DE}"/>
            </c:ext>
          </c:extLst>
        </c:ser>
        <c:dLbls>
          <c:showLegendKey val="0"/>
          <c:showVal val="0"/>
          <c:showCatName val="0"/>
          <c:showSerName val="0"/>
          <c:showPercent val="0"/>
          <c:showBubbleSize val="0"/>
        </c:dLbls>
        <c:gapWidth val="150"/>
        <c:axId val="98318592"/>
        <c:axId val="1167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FDFD-4A63-A441-0D16FB8D66DE}"/>
            </c:ext>
          </c:extLst>
        </c:ser>
        <c:dLbls>
          <c:showLegendKey val="0"/>
          <c:showVal val="0"/>
          <c:showCatName val="0"/>
          <c:showSerName val="0"/>
          <c:showPercent val="0"/>
          <c:showBubbleSize val="0"/>
        </c:dLbls>
        <c:marker val="1"/>
        <c:smooth val="0"/>
        <c:axId val="98318592"/>
        <c:axId val="116752768"/>
      </c:lineChart>
      <c:dateAx>
        <c:axId val="98318592"/>
        <c:scaling>
          <c:orientation val="minMax"/>
        </c:scaling>
        <c:delete val="1"/>
        <c:axPos val="b"/>
        <c:numFmt formatCode="ge" sourceLinked="1"/>
        <c:majorTickMark val="none"/>
        <c:minorTickMark val="none"/>
        <c:tickLblPos val="none"/>
        <c:crossAx val="116752768"/>
        <c:crosses val="autoZero"/>
        <c:auto val="1"/>
        <c:lblOffset val="100"/>
        <c:baseTimeUnit val="years"/>
      </c:dateAx>
      <c:valAx>
        <c:axId val="116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59.73</c:v>
                </c:pt>
                <c:pt idx="1">
                  <c:v>59.05</c:v>
                </c:pt>
                <c:pt idx="2">
                  <c:v>59.48</c:v>
                </c:pt>
                <c:pt idx="3">
                  <c:v>59.15</c:v>
                </c:pt>
                <c:pt idx="4">
                  <c:v>58.5</c:v>
                </c:pt>
              </c:numCache>
            </c:numRef>
          </c:val>
          <c:extLst xmlns:c16r2="http://schemas.microsoft.com/office/drawing/2015/06/chart">
            <c:ext xmlns:c16="http://schemas.microsoft.com/office/drawing/2014/chart" uri="{C3380CC4-5D6E-409C-BE32-E72D297353CC}">
              <c16:uniqueId val="{00000000-A81D-4B90-A306-755C380E2530}"/>
            </c:ext>
          </c:extLst>
        </c:ser>
        <c:dLbls>
          <c:showLegendKey val="0"/>
          <c:showVal val="0"/>
          <c:showCatName val="0"/>
          <c:showSerName val="0"/>
          <c:showPercent val="0"/>
          <c:showBubbleSize val="0"/>
        </c:dLbls>
        <c:gapWidth val="150"/>
        <c:axId val="89850240"/>
        <c:axId val="898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81D-4B90-A306-755C380E2530}"/>
            </c:ext>
          </c:extLst>
        </c:ser>
        <c:dLbls>
          <c:showLegendKey val="0"/>
          <c:showVal val="0"/>
          <c:showCatName val="0"/>
          <c:showSerName val="0"/>
          <c:showPercent val="0"/>
          <c:showBubbleSize val="0"/>
        </c:dLbls>
        <c:marker val="1"/>
        <c:smooth val="0"/>
        <c:axId val="89850240"/>
        <c:axId val="89852160"/>
      </c:lineChart>
      <c:dateAx>
        <c:axId val="89850240"/>
        <c:scaling>
          <c:orientation val="minMax"/>
        </c:scaling>
        <c:delete val="1"/>
        <c:axPos val="b"/>
        <c:numFmt formatCode="ge" sourceLinked="1"/>
        <c:majorTickMark val="none"/>
        <c:minorTickMark val="none"/>
        <c:tickLblPos val="none"/>
        <c:crossAx val="89852160"/>
        <c:crosses val="autoZero"/>
        <c:auto val="1"/>
        <c:lblOffset val="100"/>
        <c:baseTimeUnit val="years"/>
      </c:dateAx>
      <c:valAx>
        <c:axId val="898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89.79</c:v>
                </c:pt>
                <c:pt idx="1">
                  <c:v>89.86</c:v>
                </c:pt>
                <c:pt idx="2">
                  <c:v>88.62</c:v>
                </c:pt>
                <c:pt idx="3">
                  <c:v>88.99</c:v>
                </c:pt>
                <c:pt idx="4">
                  <c:v>89.34</c:v>
                </c:pt>
              </c:numCache>
            </c:numRef>
          </c:val>
          <c:extLst xmlns:c16r2="http://schemas.microsoft.com/office/drawing/2015/06/chart">
            <c:ext xmlns:c16="http://schemas.microsoft.com/office/drawing/2014/chart" uri="{C3380CC4-5D6E-409C-BE32-E72D297353CC}">
              <c16:uniqueId val="{00000000-98EC-4ED2-B4EE-A1A7FF3DE24A}"/>
            </c:ext>
          </c:extLst>
        </c:ser>
        <c:dLbls>
          <c:showLegendKey val="0"/>
          <c:showVal val="0"/>
          <c:showCatName val="0"/>
          <c:showSerName val="0"/>
          <c:showPercent val="0"/>
          <c:showBubbleSize val="0"/>
        </c:dLbls>
        <c:gapWidth val="150"/>
        <c:axId val="89879296"/>
        <c:axId val="898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98EC-4ED2-B4EE-A1A7FF3DE24A}"/>
            </c:ext>
          </c:extLst>
        </c:ser>
        <c:dLbls>
          <c:showLegendKey val="0"/>
          <c:showVal val="0"/>
          <c:showCatName val="0"/>
          <c:showSerName val="0"/>
          <c:showPercent val="0"/>
          <c:showBubbleSize val="0"/>
        </c:dLbls>
        <c:marker val="1"/>
        <c:smooth val="0"/>
        <c:axId val="89879296"/>
        <c:axId val="89881216"/>
      </c:lineChart>
      <c:dateAx>
        <c:axId val="89879296"/>
        <c:scaling>
          <c:orientation val="minMax"/>
        </c:scaling>
        <c:delete val="1"/>
        <c:axPos val="b"/>
        <c:numFmt formatCode="ge" sourceLinked="1"/>
        <c:majorTickMark val="none"/>
        <c:minorTickMark val="none"/>
        <c:tickLblPos val="none"/>
        <c:crossAx val="89881216"/>
        <c:crosses val="autoZero"/>
        <c:auto val="1"/>
        <c:lblOffset val="100"/>
        <c:baseTimeUnit val="years"/>
      </c:dateAx>
      <c:valAx>
        <c:axId val="898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109.19</c:v>
                </c:pt>
                <c:pt idx="1">
                  <c:v>114.73</c:v>
                </c:pt>
                <c:pt idx="2">
                  <c:v>111.78</c:v>
                </c:pt>
                <c:pt idx="3">
                  <c:v>112.86</c:v>
                </c:pt>
                <c:pt idx="4">
                  <c:v>114.16</c:v>
                </c:pt>
              </c:numCache>
            </c:numRef>
          </c:val>
          <c:extLst xmlns:c16r2="http://schemas.microsoft.com/office/drawing/2015/06/chart">
            <c:ext xmlns:c16="http://schemas.microsoft.com/office/drawing/2014/chart" uri="{C3380CC4-5D6E-409C-BE32-E72D297353CC}">
              <c16:uniqueId val="{00000000-5686-43A3-98B3-15FB4FAD42E1}"/>
            </c:ext>
          </c:extLst>
        </c:ser>
        <c:dLbls>
          <c:showLegendKey val="0"/>
          <c:showVal val="0"/>
          <c:showCatName val="0"/>
          <c:showSerName val="0"/>
          <c:showPercent val="0"/>
          <c:showBubbleSize val="0"/>
        </c:dLbls>
        <c:gapWidth val="150"/>
        <c:axId val="33059968"/>
        <c:axId val="330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5686-43A3-98B3-15FB4FAD42E1}"/>
            </c:ext>
          </c:extLst>
        </c:ser>
        <c:dLbls>
          <c:showLegendKey val="0"/>
          <c:showVal val="0"/>
          <c:showCatName val="0"/>
          <c:showSerName val="0"/>
          <c:showPercent val="0"/>
          <c:showBubbleSize val="0"/>
        </c:dLbls>
        <c:marker val="1"/>
        <c:smooth val="0"/>
        <c:axId val="33059968"/>
        <c:axId val="33061888"/>
      </c:lineChart>
      <c:dateAx>
        <c:axId val="33059968"/>
        <c:scaling>
          <c:orientation val="minMax"/>
        </c:scaling>
        <c:delete val="1"/>
        <c:axPos val="b"/>
        <c:numFmt formatCode="ge" sourceLinked="1"/>
        <c:majorTickMark val="none"/>
        <c:minorTickMark val="none"/>
        <c:tickLblPos val="none"/>
        <c:crossAx val="33061888"/>
        <c:crosses val="autoZero"/>
        <c:auto val="1"/>
        <c:lblOffset val="100"/>
        <c:baseTimeUnit val="years"/>
      </c:dateAx>
      <c:valAx>
        <c:axId val="3306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47.75</c:v>
                </c:pt>
                <c:pt idx="1">
                  <c:v>48.53</c:v>
                </c:pt>
                <c:pt idx="2">
                  <c:v>50.13</c:v>
                </c:pt>
                <c:pt idx="3">
                  <c:v>51.49</c:v>
                </c:pt>
                <c:pt idx="4">
                  <c:v>53.27</c:v>
                </c:pt>
              </c:numCache>
            </c:numRef>
          </c:val>
          <c:extLst xmlns:c16r2="http://schemas.microsoft.com/office/drawing/2015/06/chart">
            <c:ext xmlns:c16="http://schemas.microsoft.com/office/drawing/2014/chart" uri="{C3380CC4-5D6E-409C-BE32-E72D297353CC}">
              <c16:uniqueId val="{00000000-9BF0-4B1F-B11D-AE205E822BF5}"/>
            </c:ext>
          </c:extLst>
        </c:ser>
        <c:dLbls>
          <c:showLegendKey val="0"/>
          <c:showVal val="0"/>
          <c:showCatName val="0"/>
          <c:showSerName val="0"/>
          <c:showPercent val="0"/>
          <c:showBubbleSize val="0"/>
        </c:dLbls>
        <c:gapWidth val="150"/>
        <c:axId val="45016576"/>
        <c:axId val="450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9BF0-4B1F-B11D-AE205E822BF5}"/>
            </c:ext>
          </c:extLst>
        </c:ser>
        <c:dLbls>
          <c:showLegendKey val="0"/>
          <c:showVal val="0"/>
          <c:showCatName val="0"/>
          <c:showSerName val="0"/>
          <c:showPercent val="0"/>
          <c:showBubbleSize val="0"/>
        </c:dLbls>
        <c:marker val="1"/>
        <c:smooth val="0"/>
        <c:axId val="45016576"/>
        <c:axId val="45018496"/>
      </c:lineChart>
      <c:dateAx>
        <c:axId val="45016576"/>
        <c:scaling>
          <c:orientation val="minMax"/>
        </c:scaling>
        <c:delete val="1"/>
        <c:axPos val="b"/>
        <c:numFmt formatCode="ge" sourceLinked="1"/>
        <c:majorTickMark val="none"/>
        <c:minorTickMark val="none"/>
        <c:tickLblPos val="none"/>
        <c:crossAx val="45018496"/>
        <c:crosses val="autoZero"/>
        <c:auto val="1"/>
        <c:lblOffset val="100"/>
        <c:baseTimeUnit val="years"/>
      </c:dateAx>
      <c:valAx>
        <c:axId val="450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13.75</c:v>
                </c:pt>
                <c:pt idx="1">
                  <c:v>16.510000000000002</c:v>
                </c:pt>
                <c:pt idx="2">
                  <c:v>16.940000000000001</c:v>
                </c:pt>
                <c:pt idx="3">
                  <c:v>15.93</c:v>
                </c:pt>
                <c:pt idx="4">
                  <c:v>14.02</c:v>
                </c:pt>
              </c:numCache>
            </c:numRef>
          </c:val>
          <c:extLst xmlns:c16r2="http://schemas.microsoft.com/office/drawing/2015/06/chart">
            <c:ext xmlns:c16="http://schemas.microsoft.com/office/drawing/2014/chart" uri="{C3380CC4-5D6E-409C-BE32-E72D297353CC}">
              <c16:uniqueId val="{00000000-E114-4545-8C92-25C9822C774C}"/>
            </c:ext>
          </c:extLst>
        </c:ser>
        <c:dLbls>
          <c:showLegendKey val="0"/>
          <c:showVal val="0"/>
          <c:showCatName val="0"/>
          <c:showSerName val="0"/>
          <c:showPercent val="0"/>
          <c:showBubbleSize val="0"/>
        </c:dLbls>
        <c:gapWidth val="150"/>
        <c:axId val="45107072"/>
        <c:axId val="451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E114-4545-8C92-25C9822C774C}"/>
            </c:ext>
          </c:extLst>
        </c:ser>
        <c:dLbls>
          <c:showLegendKey val="0"/>
          <c:showVal val="0"/>
          <c:showCatName val="0"/>
          <c:showSerName val="0"/>
          <c:showPercent val="0"/>
          <c:showBubbleSize val="0"/>
        </c:dLbls>
        <c:marker val="1"/>
        <c:smooth val="0"/>
        <c:axId val="45107072"/>
        <c:axId val="45113344"/>
      </c:lineChart>
      <c:dateAx>
        <c:axId val="45107072"/>
        <c:scaling>
          <c:orientation val="minMax"/>
        </c:scaling>
        <c:delete val="1"/>
        <c:axPos val="b"/>
        <c:numFmt formatCode="ge" sourceLinked="1"/>
        <c:majorTickMark val="none"/>
        <c:minorTickMark val="none"/>
        <c:tickLblPos val="none"/>
        <c:crossAx val="45113344"/>
        <c:crosses val="autoZero"/>
        <c:auto val="1"/>
        <c:lblOffset val="100"/>
        <c:baseTimeUnit val="years"/>
      </c:dateAx>
      <c:valAx>
        <c:axId val="451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ED-4D79-8B64-AB8EA290334A}"/>
            </c:ext>
          </c:extLst>
        </c:ser>
        <c:dLbls>
          <c:showLegendKey val="0"/>
          <c:showVal val="0"/>
          <c:showCatName val="0"/>
          <c:showSerName val="0"/>
          <c:showPercent val="0"/>
          <c:showBubbleSize val="0"/>
        </c:dLbls>
        <c:gapWidth val="150"/>
        <c:axId val="45132416"/>
        <c:axId val="451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CED-4D79-8B64-AB8EA290334A}"/>
            </c:ext>
          </c:extLst>
        </c:ser>
        <c:dLbls>
          <c:showLegendKey val="0"/>
          <c:showVal val="0"/>
          <c:showCatName val="0"/>
          <c:showSerName val="0"/>
          <c:showPercent val="0"/>
          <c:showBubbleSize val="0"/>
        </c:dLbls>
        <c:marker val="1"/>
        <c:smooth val="0"/>
        <c:axId val="45132416"/>
        <c:axId val="45134592"/>
      </c:lineChart>
      <c:dateAx>
        <c:axId val="45132416"/>
        <c:scaling>
          <c:orientation val="minMax"/>
        </c:scaling>
        <c:delete val="1"/>
        <c:axPos val="b"/>
        <c:numFmt formatCode="ge" sourceLinked="1"/>
        <c:majorTickMark val="none"/>
        <c:minorTickMark val="none"/>
        <c:tickLblPos val="none"/>
        <c:crossAx val="45134592"/>
        <c:crosses val="autoZero"/>
        <c:auto val="1"/>
        <c:lblOffset val="100"/>
        <c:baseTimeUnit val="years"/>
      </c:dateAx>
      <c:valAx>
        <c:axId val="451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970.98</c:v>
                </c:pt>
                <c:pt idx="1">
                  <c:v>478.85</c:v>
                </c:pt>
                <c:pt idx="2">
                  <c:v>605.30999999999995</c:v>
                </c:pt>
                <c:pt idx="3">
                  <c:v>626.65</c:v>
                </c:pt>
                <c:pt idx="4">
                  <c:v>605.79</c:v>
                </c:pt>
              </c:numCache>
            </c:numRef>
          </c:val>
          <c:extLst xmlns:c16r2="http://schemas.microsoft.com/office/drawing/2015/06/chart">
            <c:ext xmlns:c16="http://schemas.microsoft.com/office/drawing/2014/chart" uri="{C3380CC4-5D6E-409C-BE32-E72D297353CC}">
              <c16:uniqueId val="{00000000-16C2-4BFE-AB7B-67A2C5A0B802}"/>
            </c:ext>
          </c:extLst>
        </c:ser>
        <c:dLbls>
          <c:showLegendKey val="0"/>
          <c:showVal val="0"/>
          <c:showCatName val="0"/>
          <c:showSerName val="0"/>
          <c:showPercent val="0"/>
          <c:showBubbleSize val="0"/>
        </c:dLbls>
        <c:gapWidth val="150"/>
        <c:axId val="45177856"/>
        <c:axId val="452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16C2-4BFE-AB7B-67A2C5A0B802}"/>
            </c:ext>
          </c:extLst>
        </c:ser>
        <c:dLbls>
          <c:showLegendKey val="0"/>
          <c:showVal val="0"/>
          <c:showCatName val="0"/>
          <c:showSerName val="0"/>
          <c:showPercent val="0"/>
          <c:showBubbleSize val="0"/>
        </c:dLbls>
        <c:marker val="1"/>
        <c:smooth val="0"/>
        <c:axId val="45177856"/>
        <c:axId val="45241472"/>
      </c:lineChart>
      <c:dateAx>
        <c:axId val="45177856"/>
        <c:scaling>
          <c:orientation val="minMax"/>
        </c:scaling>
        <c:delete val="1"/>
        <c:axPos val="b"/>
        <c:numFmt formatCode="ge" sourceLinked="1"/>
        <c:majorTickMark val="none"/>
        <c:minorTickMark val="none"/>
        <c:tickLblPos val="none"/>
        <c:crossAx val="45241472"/>
        <c:crosses val="autoZero"/>
        <c:auto val="1"/>
        <c:lblOffset val="100"/>
        <c:baseTimeUnit val="years"/>
      </c:dateAx>
      <c:valAx>
        <c:axId val="452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206.29</c:v>
                </c:pt>
                <c:pt idx="1">
                  <c:v>209.81</c:v>
                </c:pt>
                <c:pt idx="2">
                  <c:v>195.59</c:v>
                </c:pt>
                <c:pt idx="3">
                  <c:v>179.27</c:v>
                </c:pt>
                <c:pt idx="4">
                  <c:v>172.47</c:v>
                </c:pt>
              </c:numCache>
            </c:numRef>
          </c:val>
          <c:extLst xmlns:c16r2="http://schemas.microsoft.com/office/drawing/2015/06/chart">
            <c:ext xmlns:c16="http://schemas.microsoft.com/office/drawing/2014/chart" uri="{C3380CC4-5D6E-409C-BE32-E72D297353CC}">
              <c16:uniqueId val="{00000000-8617-4130-958A-E7650530780D}"/>
            </c:ext>
          </c:extLst>
        </c:ser>
        <c:dLbls>
          <c:showLegendKey val="0"/>
          <c:showVal val="0"/>
          <c:showCatName val="0"/>
          <c:showSerName val="0"/>
          <c:showPercent val="0"/>
          <c:showBubbleSize val="0"/>
        </c:dLbls>
        <c:gapWidth val="150"/>
        <c:axId val="45276544"/>
        <c:axId val="452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617-4130-958A-E7650530780D}"/>
            </c:ext>
          </c:extLst>
        </c:ser>
        <c:dLbls>
          <c:showLegendKey val="0"/>
          <c:showVal val="0"/>
          <c:showCatName val="0"/>
          <c:showSerName val="0"/>
          <c:showPercent val="0"/>
          <c:showBubbleSize val="0"/>
        </c:dLbls>
        <c:marker val="1"/>
        <c:smooth val="0"/>
        <c:axId val="45276544"/>
        <c:axId val="45282816"/>
      </c:lineChart>
      <c:dateAx>
        <c:axId val="45276544"/>
        <c:scaling>
          <c:orientation val="minMax"/>
        </c:scaling>
        <c:delete val="1"/>
        <c:axPos val="b"/>
        <c:numFmt formatCode="ge" sourceLinked="1"/>
        <c:majorTickMark val="none"/>
        <c:minorTickMark val="none"/>
        <c:tickLblPos val="none"/>
        <c:crossAx val="45282816"/>
        <c:crosses val="autoZero"/>
        <c:auto val="1"/>
        <c:lblOffset val="100"/>
        <c:baseTimeUnit val="years"/>
      </c:dateAx>
      <c:valAx>
        <c:axId val="452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98.91</c:v>
                </c:pt>
                <c:pt idx="1">
                  <c:v>104.63</c:v>
                </c:pt>
                <c:pt idx="2">
                  <c:v>104.04</c:v>
                </c:pt>
                <c:pt idx="3">
                  <c:v>105.49</c:v>
                </c:pt>
                <c:pt idx="4">
                  <c:v>105.31</c:v>
                </c:pt>
              </c:numCache>
            </c:numRef>
          </c:val>
          <c:extLst xmlns:c16r2="http://schemas.microsoft.com/office/drawing/2015/06/chart">
            <c:ext xmlns:c16="http://schemas.microsoft.com/office/drawing/2014/chart" uri="{C3380CC4-5D6E-409C-BE32-E72D297353CC}">
              <c16:uniqueId val="{00000000-B2B7-4CFB-BAB1-0DF867110193}"/>
            </c:ext>
          </c:extLst>
        </c:ser>
        <c:dLbls>
          <c:showLegendKey val="0"/>
          <c:showVal val="0"/>
          <c:showCatName val="0"/>
          <c:showSerName val="0"/>
          <c:showPercent val="0"/>
          <c:showBubbleSize val="0"/>
        </c:dLbls>
        <c:gapWidth val="150"/>
        <c:axId val="46514176"/>
        <c:axId val="465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B2B7-4CFB-BAB1-0DF867110193}"/>
            </c:ext>
          </c:extLst>
        </c:ser>
        <c:dLbls>
          <c:showLegendKey val="0"/>
          <c:showVal val="0"/>
          <c:showCatName val="0"/>
          <c:showSerName val="0"/>
          <c:showPercent val="0"/>
          <c:showBubbleSize val="0"/>
        </c:dLbls>
        <c:marker val="1"/>
        <c:smooth val="0"/>
        <c:axId val="46514176"/>
        <c:axId val="46516096"/>
      </c:lineChart>
      <c:dateAx>
        <c:axId val="46514176"/>
        <c:scaling>
          <c:orientation val="minMax"/>
        </c:scaling>
        <c:delete val="1"/>
        <c:axPos val="b"/>
        <c:numFmt formatCode="ge" sourceLinked="1"/>
        <c:majorTickMark val="none"/>
        <c:minorTickMark val="none"/>
        <c:tickLblPos val="none"/>
        <c:crossAx val="46516096"/>
        <c:crosses val="autoZero"/>
        <c:auto val="1"/>
        <c:lblOffset val="100"/>
        <c:baseTimeUnit val="years"/>
      </c:dateAx>
      <c:valAx>
        <c:axId val="465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154.59</c:v>
                </c:pt>
                <c:pt idx="1">
                  <c:v>145.31</c:v>
                </c:pt>
                <c:pt idx="2">
                  <c:v>145.78</c:v>
                </c:pt>
                <c:pt idx="3">
                  <c:v>145.05000000000001</c:v>
                </c:pt>
                <c:pt idx="4">
                  <c:v>144.47</c:v>
                </c:pt>
              </c:numCache>
            </c:numRef>
          </c:val>
          <c:extLst xmlns:c16r2="http://schemas.microsoft.com/office/drawing/2015/06/chart">
            <c:ext xmlns:c16="http://schemas.microsoft.com/office/drawing/2014/chart" uri="{C3380CC4-5D6E-409C-BE32-E72D297353CC}">
              <c16:uniqueId val="{00000000-92EF-4296-8FAD-9925C378EAF8}"/>
            </c:ext>
          </c:extLst>
        </c:ser>
        <c:dLbls>
          <c:showLegendKey val="0"/>
          <c:showVal val="0"/>
          <c:showCatName val="0"/>
          <c:showSerName val="0"/>
          <c:showPercent val="0"/>
          <c:showBubbleSize val="0"/>
        </c:dLbls>
        <c:gapWidth val="150"/>
        <c:axId val="46526464"/>
        <c:axId val="465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92EF-4296-8FAD-9925C378EAF8}"/>
            </c:ext>
          </c:extLst>
        </c:ser>
        <c:dLbls>
          <c:showLegendKey val="0"/>
          <c:showVal val="0"/>
          <c:showCatName val="0"/>
          <c:showSerName val="0"/>
          <c:showPercent val="0"/>
          <c:showBubbleSize val="0"/>
        </c:dLbls>
        <c:marker val="1"/>
        <c:smooth val="0"/>
        <c:axId val="46526464"/>
        <c:axId val="46528384"/>
      </c:lineChart>
      <c:dateAx>
        <c:axId val="46526464"/>
        <c:scaling>
          <c:orientation val="minMax"/>
        </c:scaling>
        <c:delete val="1"/>
        <c:axPos val="b"/>
        <c:numFmt formatCode="ge" sourceLinked="1"/>
        <c:majorTickMark val="none"/>
        <c:minorTickMark val="none"/>
        <c:tickLblPos val="none"/>
        <c:crossAx val="46528384"/>
        <c:crosses val="autoZero"/>
        <c:auto val="1"/>
        <c:lblOffset val="100"/>
        <c:baseTimeUnit val="years"/>
      </c:dateAx>
      <c:valAx>
        <c:axId val="46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topLeftCell="AJ45" workbookViewId="0">
      <selection activeCell="CC55" sqref="CC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幸手市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51939</v>
      </c>
      <c r="AM8" s="70"/>
      <c r="AN8" s="70"/>
      <c r="AO8" s="70"/>
      <c r="AP8" s="70"/>
      <c r="AQ8" s="70"/>
      <c r="AR8" s="70"/>
      <c r="AS8" s="70"/>
      <c r="AT8" s="66">
        <f>データ!$S$6</f>
        <v>33.93</v>
      </c>
      <c r="AU8" s="67"/>
      <c r="AV8" s="67"/>
      <c r="AW8" s="67"/>
      <c r="AX8" s="67"/>
      <c r="AY8" s="67"/>
      <c r="AZ8" s="67"/>
      <c r="BA8" s="67"/>
      <c r="BB8" s="69">
        <f>データ!$T$6</f>
        <v>1530.77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79.040000000000006</v>
      </c>
      <c r="J10" s="67"/>
      <c r="K10" s="67"/>
      <c r="L10" s="67"/>
      <c r="M10" s="67"/>
      <c r="N10" s="67"/>
      <c r="O10" s="68"/>
      <c r="P10" s="69">
        <f>データ!$P$6</f>
        <v>99.99</v>
      </c>
      <c r="Q10" s="69"/>
      <c r="R10" s="69"/>
      <c r="S10" s="69"/>
      <c r="T10" s="69"/>
      <c r="U10" s="69"/>
      <c r="V10" s="69"/>
      <c r="W10" s="70">
        <f>データ!$Q$6</f>
        <v>2592</v>
      </c>
      <c r="X10" s="70"/>
      <c r="Y10" s="70"/>
      <c r="Z10" s="70"/>
      <c r="AA10" s="70"/>
      <c r="AB10" s="70"/>
      <c r="AC10" s="70"/>
      <c r="AD10" s="2"/>
      <c r="AE10" s="2"/>
      <c r="AF10" s="2"/>
      <c r="AG10" s="2"/>
      <c r="AH10" s="4"/>
      <c r="AI10" s="4"/>
      <c r="AJ10" s="4"/>
      <c r="AK10" s="4"/>
      <c r="AL10" s="70">
        <f>データ!$U$6</f>
        <v>51726</v>
      </c>
      <c r="AM10" s="70"/>
      <c r="AN10" s="70"/>
      <c r="AO10" s="70"/>
      <c r="AP10" s="70"/>
      <c r="AQ10" s="70"/>
      <c r="AR10" s="70"/>
      <c r="AS10" s="70"/>
      <c r="AT10" s="66">
        <f>データ!$V$6</f>
        <v>33.93</v>
      </c>
      <c r="AU10" s="67"/>
      <c r="AV10" s="67"/>
      <c r="AW10" s="67"/>
      <c r="AX10" s="67"/>
      <c r="AY10" s="67"/>
      <c r="AZ10" s="67"/>
      <c r="BA10" s="67"/>
      <c r="BB10" s="69">
        <f>データ!$W$6</f>
        <v>1524.49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W6UWDvP9hLhbkavoCPDJ57l4NCNuQUPE64OuJPe+UKEOAaG6+eQRQLBk3PWbHRSt1osSviczuF/GX4XL0U/fA==" saltValue="u0IBvhRrSOoOSDdv7D9S3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112402</v>
      </c>
      <c r="D6" s="33">
        <f t="shared" si="3"/>
        <v>46</v>
      </c>
      <c r="E6" s="33">
        <f t="shared" si="3"/>
        <v>1</v>
      </c>
      <c r="F6" s="33">
        <f t="shared" si="3"/>
        <v>0</v>
      </c>
      <c r="G6" s="33">
        <f t="shared" si="3"/>
        <v>1</v>
      </c>
      <c r="H6" s="33" t="str">
        <f t="shared" si="3"/>
        <v>埼玉県　幸手市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79.040000000000006</v>
      </c>
      <c r="P6" s="34">
        <f t="shared" si="3"/>
        <v>99.99</v>
      </c>
      <c r="Q6" s="34">
        <f t="shared" si="3"/>
        <v>2592</v>
      </c>
      <c r="R6" s="34">
        <f t="shared" si="3"/>
        <v>51939</v>
      </c>
      <c r="S6" s="34">
        <f t="shared" si="3"/>
        <v>33.93</v>
      </c>
      <c r="T6" s="34">
        <f t="shared" si="3"/>
        <v>1530.77</v>
      </c>
      <c r="U6" s="34">
        <f t="shared" si="3"/>
        <v>51726</v>
      </c>
      <c r="V6" s="34">
        <f t="shared" si="3"/>
        <v>33.93</v>
      </c>
      <c r="W6" s="34">
        <f t="shared" si="3"/>
        <v>1524.49</v>
      </c>
      <c r="X6" s="35">
        <f>IF(X7="",NA(),X7)</f>
        <v>109.19</v>
      </c>
      <c r="Y6" s="35">
        <f t="shared" ref="Y6:AG6" si="4">IF(Y7="",NA(),Y7)</f>
        <v>114.73</v>
      </c>
      <c r="Z6" s="35">
        <f t="shared" si="4"/>
        <v>111.78</v>
      </c>
      <c r="AA6" s="35">
        <f t="shared" si="4"/>
        <v>112.86</v>
      </c>
      <c r="AB6" s="35">
        <f t="shared" si="4"/>
        <v>114.16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970.98</v>
      </c>
      <c r="AU6" s="35">
        <f t="shared" ref="AU6:BC6" si="6">IF(AU7="",NA(),AU7)</f>
        <v>478.85</v>
      </c>
      <c r="AV6" s="35">
        <f t="shared" si="6"/>
        <v>605.30999999999995</v>
      </c>
      <c r="AW6" s="35">
        <f t="shared" si="6"/>
        <v>626.65</v>
      </c>
      <c r="AX6" s="35">
        <f t="shared" si="6"/>
        <v>605.79</v>
      </c>
      <c r="AY6" s="35">
        <f t="shared" si="6"/>
        <v>739.59</v>
      </c>
      <c r="AZ6" s="35">
        <f t="shared" si="6"/>
        <v>335.95</v>
      </c>
      <c r="BA6" s="35">
        <f t="shared" si="6"/>
        <v>346.59</v>
      </c>
      <c r="BB6" s="35">
        <f t="shared" si="6"/>
        <v>357.82</v>
      </c>
      <c r="BC6" s="35">
        <f t="shared" si="6"/>
        <v>355.5</v>
      </c>
      <c r="BD6" s="34" t="str">
        <f>IF(BD7="","",IF(BD7="-","【-】","【"&amp;SUBSTITUTE(TEXT(BD7,"#,##0.00"),"-","△")&amp;"】"))</f>
        <v>【264.34】</v>
      </c>
      <c r="BE6" s="35">
        <f>IF(BE7="",NA(),BE7)</f>
        <v>206.29</v>
      </c>
      <c r="BF6" s="35">
        <f t="shared" ref="BF6:BN6" si="7">IF(BF7="",NA(),BF7)</f>
        <v>209.81</v>
      </c>
      <c r="BG6" s="35">
        <f t="shared" si="7"/>
        <v>195.59</v>
      </c>
      <c r="BH6" s="35">
        <f t="shared" si="7"/>
        <v>179.27</v>
      </c>
      <c r="BI6" s="35">
        <f t="shared" si="7"/>
        <v>172.47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98.91</v>
      </c>
      <c r="BQ6" s="35">
        <f t="shared" ref="BQ6:BY6" si="8">IF(BQ7="",NA(),BQ7)</f>
        <v>104.63</v>
      </c>
      <c r="BR6" s="35">
        <f t="shared" si="8"/>
        <v>104.04</v>
      </c>
      <c r="BS6" s="35">
        <f t="shared" si="8"/>
        <v>105.49</v>
      </c>
      <c r="BT6" s="35">
        <f t="shared" si="8"/>
        <v>105.31</v>
      </c>
      <c r="BU6" s="35">
        <f t="shared" si="8"/>
        <v>99.46</v>
      </c>
      <c r="BV6" s="35">
        <f t="shared" si="8"/>
        <v>105.21</v>
      </c>
      <c r="BW6" s="35">
        <f t="shared" si="8"/>
        <v>105.71</v>
      </c>
      <c r="BX6" s="35">
        <f t="shared" si="8"/>
        <v>106.01</v>
      </c>
      <c r="BY6" s="35">
        <f t="shared" si="8"/>
        <v>104.57</v>
      </c>
      <c r="BZ6" s="34" t="str">
        <f>IF(BZ7="","",IF(BZ7="-","【-】","【"&amp;SUBSTITUTE(TEXT(BZ7,"#,##0.00"),"-","△")&amp;"】"))</f>
        <v>【104.36】</v>
      </c>
      <c r="CA6" s="35">
        <f>IF(CA7="",NA(),CA7)</f>
        <v>154.59</v>
      </c>
      <c r="CB6" s="35">
        <f t="shared" ref="CB6:CJ6" si="9">IF(CB7="",NA(),CB7)</f>
        <v>145.31</v>
      </c>
      <c r="CC6" s="35">
        <f t="shared" si="9"/>
        <v>145.78</v>
      </c>
      <c r="CD6" s="35">
        <f t="shared" si="9"/>
        <v>145.05000000000001</v>
      </c>
      <c r="CE6" s="35">
        <f t="shared" si="9"/>
        <v>144.47</v>
      </c>
      <c r="CF6" s="35">
        <f t="shared" si="9"/>
        <v>171.78</v>
      </c>
      <c r="CG6" s="35">
        <f t="shared" si="9"/>
        <v>162.59</v>
      </c>
      <c r="CH6" s="35">
        <f t="shared" si="9"/>
        <v>162.15</v>
      </c>
      <c r="CI6" s="35">
        <f t="shared" si="9"/>
        <v>162.24</v>
      </c>
      <c r="CJ6" s="35">
        <f t="shared" si="9"/>
        <v>165.47</v>
      </c>
      <c r="CK6" s="34" t="str">
        <f>IF(CK7="","",IF(CK7="-","【-】","【"&amp;SUBSTITUTE(TEXT(CK7,"#,##0.00"),"-","△")&amp;"】"))</f>
        <v>【165.71】</v>
      </c>
      <c r="CL6" s="35">
        <f>IF(CL7="",NA(),CL7)</f>
        <v>59.73</v>
      </c>
      <c r="CM6" s="35">
        <f t="shared" ref="CM6:CU6" si="10">IF(CM7="",NA(),CM7)</f>
        <v>59.05</v>
      </c>
      <c r="CN6" s="35">
        <f t="shared" si="10"/>
        <v>59.48</v>
      </c>
      <c r="CO6" s="35">
        <f t="shared" si="10"/>
        <v>59.15</v>
      </c>
      <c r="CP6" s="35">
        <f t="shared" si="10"/>
        <v>58.5</v>
      </c>
      <c r="CQ6" s="35">
        <f t="shared" si="10"/>
        <v>59.68</v>
      </c>
      <c r="CR6" s="35">
        <f t="shared" si="10"/>
        <v>59.17</v>
      </c>
      <c r="CS6" s="35">
        <f t="shared" si="10"/>
        <v>59.34</v>
      </c>
      <c r="CT6" s="35">
        <f t="shared" si="10"/>
        <v>59.11</v>
      </c>
      <c r="CU6" s="35">
        <f t="shared" si="10"/>
        <v>59.74</v>
      </c>
      <c r="CV6" s="34" t="str">
        <f>IF(CV7="","",IF(CV7="-","【-】","【"&amp;SUBSTITUTE(TEXT(CV7,"#,##0.00"),"-","△")&amp;"】"))</f>
        <v>【60.41】</v>
      </c>
      <c r="CW6" s="35">
        <f>IF(CW7="",NA(),CW7)</f>
        <v>89.79</v>
      </c>
      <c r="CX6" s="35">
        <f t="shared" ref="CX6:DF6" si="11">IF(CX7="",NA(),CX7)</f>
        <v>89.86</v>
      </c>
      <c r="CY6" s="35">
        <f t="shared" si="11"/>
        <v>88.62</v>
      </c>
      <c r="CZ6" s="35">
        <f t="shared" si="11"/>
        <v>88.99</v>
      </c>
      <c r="DA6" s="35">
        <f t="shared" si="11"/>
        <v>89.34</v>
      </c>
      <c r="DB6" s="35">
        <f t="shared" si="11"/>
        <v>87.63</v>
      </c>
      <c r="DC6" s="35">
        <f t="shared" si="11"/>
        <v>87.6</v>
      </c>
      <c r="DD6" s="35">
        <f t="shared" si="11"/>
        <v>87.74</v>
      </c>
      <c r="DE6" s="35">
        <f t="shared" si="11"/>
        <v>87.91</v>
      </c>
      <c r="DF6" s="35">
        <f t="shared" si="11"/>
        <v>87.28</v>
      </c>
      <c r="DG6" s="34" t="str">
        <f>IF(DG7="","",IF(DG7="-","【-】","【"&amp;SUBSTITUTE(TEXT(DG7,"#,##0.00"),"-","△")&amp;"】"))</f>
        <v>【89.93】</v>
      </c>
      <c r="DH6" s="35">
        <f>IF(DH7="",NA(),DH7)</f>
        <v>47.75</v>
      </c>
      <c r="DI6" s="35">
        <f t="shared" ref="DI6:DQ6" si="12">IF(DI7="",NA(),DI7)</f>
        <v>48.53</v>
      </c>
      <c r="DJ6" s="35">
        <f t="shared" si="12"/>
        <v>50.13</v>
      </c>
      <c r="DK6" s="35">
        <f t="shared" si="12"/>
        <v>51.49</v>
      </c>
      <c r="DL6" s="35">
        <f t="shared" si="12"/>
        <v>53.27</v>
      </c>
      <c r="DM6" s="35">
        <f t="shared" si="12"/>
        <v>39.65</v>
      </c>
      <c r="DN6" s="35">
        <f t="shared" si="12"/>
        <v>45.25</v>
      </c>
      <c r="DO6" s="35">
        <f t="shared" si="12"/>
        <v>46.27</v>
      </c>
      <c r="DP6" s="35">
        <f t="shared" si="12"/>
        <v>46.88</v>
      </c>
      <c r="DQ6" s="35">
        <f t="shared" si="12"/>
        <v>46.94</v>
      </c>
      <c r="DR6" s="34" t="str">
        <f>IF(DR7="","",IF(DR7="-","【-】","【"&amp;SUBSTITUTE(TEXT(DR7,"#,##0.00"),"-","△")&amp;"】"))</f>
        <v>【48.12】</v>
      </c>
      <c r="DS6" s="35">
        <f>IF(DS7="",NA(),DS7)</f>
        <v>13.75</v>
      </c>
      <c r="DT6" s="35">
        <f t="shared" ref="DT6:EB6" si="13">IF(DT7="",NA(),DT7)</f>
        <v>16.510000000000002</v>
      </c>
      <c r="DU6" s="35">
        <f t="shared" si="13"/>
        <v>16.940000000000001</v>
      </c>
      <c r="DV6" s="35">
        <f t="shared" si="13"/>
        <v>15.93</v>
      </c>
      <c r="DW6" s="35">
        <f t="shared" si="13"/>
        <v>14.02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1.44</v>
      </c>
      <c r="EE6" s="35">
        <f t="shared" ref="EE6:EM6" si="14">IF(EE7="",NA(),EE7)</f>
        <v>1.42</v>
      </c>
      <c r="EF6" s="35">
        <f t="shared" si="14"/>
        <v>1.77</v>
      </c>
      <c r="EG6" s="35">
        <f t="shared" si="14"/>
        <v>1.48</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112402</v>
      </c>
      <c r="D7" s="37">
        <v>46</v>
      </c>
      <c r="E7" s="37">
        <v>1</v>
      </c>
      <c r="F7" s="37">
        <v>0</v>
      </c>
      <c r="G7" s="37">
        <v>1</v>
      </c>
      <c r="H7" s="37" t="s">
        <v>105</v>
      </c>
      <c r="I7" s="37" t="s">
        <v>106</v>
      </c>
      <c r="J7" s="37" t="s">
        <v>107</v>
      </c>
      <c r="K7" s="37" t="s">
        <v>108</v>
      </c>
      <c r="L7" s="37" t="s">
        <v>109</v>
      </c>
      <c r="M7" s="37" t="s">
        <v>110</v>
      </c>
      <c r="N7" s="38" t="s">
        <v>111</v>
      </c>
      <c r="O7" s="38">
        <v>79.040000000000006</v>
      </c>
      <c r="P7" s="38">
        <v>99.99</v>
      </c>
      <c r="Q7" s="38">
        <v>2592</v>
      </c>
      <c r="R7" s="38">
        <v>51939</v>
      </c>
      <c r="S7" s="38">
        <v>33.93</v>
      </c>
      <c r="T7" s="38">
        <v>1530.77</v>
      </c>
      <c r="U7" s="38">
        <v>51726</v>
      </c>
      <c r="V7" s="38">
        <v>33.93</v>
      </c>
      <c r="W7" s="38">
        <v>1524.49</v>
      </c>
      <c r="X7" s="38">
        <v>109.19</v>
      </c>
      <c r="Y7" s="38">
        <v>114.73</v>
      </c>
      <c r="Z7" s="38">
        <v>111.78</v>
      </c>
      <c r="AA7" s="38">
        <v>112.86</v>
      </c>
      <c r="AB7" s="38">
        <v>114.16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970.98</v>
      </c>
      <c r="AU7" s="38">
        <v>478.85</v>
      </c>
      <c r="AV7" s="38">
        <v>605.30999999999995</v>
      </c>
      <c r="AW7" s="38">
        <v>626.65</v>
      </c>
      <c r="AX7" s="38">
        <v>605.79</v>
      </c>
      <c r="AY7" s="38">
        <v>739.59</v>
      </c>
      <c r="AZ7" s="38">
        <v>335.95</v>
      </c>
      <c r="BA7" s="38">
        <v>346.59</v>
      </c>
      <c r="BB7" s="38">
        <v>357.82</v>
      </c>
      <c r="BC7" s="38">
        <v>355.5</v>
      </c>
      <c r="BD7" s="38">
        <v>264.33999999999997</v>
      </c>
      <c r="BE7" s="38">
        <v>206.29</v>
      </c>
      <c r="BF7" s="38">
        <v>209.81</v>
      </c>
      <c r="BG7" s="38">
        <v>195.59</v>
      </c>
      <c r="BH7" s="38">
        <v>179.27</v>
      </c>
      <c r="BI7" s="38">
        <v>172.47</v>
      </c>
      <c r="BJ7" s="38">
        <v>324.08999999999997</v>
      </c>
      <c r="BK7" s="38">
        <v>319.82</v>
      </c>
      <c r="BL7" s="38">
        <v>312.02999999999997</v>
      </c>
      <c r="BM7" s="38">
        <v>307.45999999999998</v>
      </c>
      <c r="BN7" s="38">
        <v>312.58</v>
      </c>
      <c r="BO7" s="38">
        <v>274.27</v>
      </c>
      <c r="BP7" s="38">
        <v>98.91</v>
      </c>
      <c r="BQ7" s="38">
        <v>104.63</v>
      </c>
      <c r="BR7" s="38">
        <v>104.04</v>
      </c>
      <c r="BS7" s="38">
        <v>105.49</v>
      </c>
      <c r="BT7" s="38">
        <v>105.31</v>
      </c>
      <c r="BU7" s="38">
        <v>99.46</v>
      </c>
      <c r="BV7" s="38">
        <v>105.21</v>
      </c>
      <c r="BW7" s="38">
        <v>105.71</v>
      </c>
      <c r="BX7" s="38">
        <v>106.01</v>
      </c>
      <c r="BY7" s="38">
        <v>104.57</v>
      </c>
      <c r="BZ7" s="38">
        <v>104.36</v>
      </c>
      <c r="CA7" s="38">
        <v>154.59</v>
      </c>
      <c r="CB7" s="38">
        <v>145.31</v>
      </c>
      <c r="CC7" s="38">
        <v>145.78</v>
      </c>
      <c r="CD7" s="38">
        <v>145.05000000000001</v>
      </c>
      <c r="CE7" s="38">
        <v>144.47</v>
      </c>
      <c r="CF7" s="38">
        <v>171.78</v>
      </c>
      <c r="CG7" s="38">
        <v>162.59</v>
      </c>
      <c r="CH7" s="38">
        <v>162.15</v>
      </c>
      <c r="CI7" s="38">
        <v>162.24</v>
      </c>
      <c r="CJ7" s="38">
        <v>165.47</v>
      </c>
      <c r="CK7" s="38">
        <v>165.71</v>
      </c>
      <c r="CL7" s="38">
        <v>59.73</v>
      </c>
      <c r="CM7" s="38">
        <v>59.05</v>
      </c>
      <c r="CN7" s="38">
        <v>59.48</v>
      </c>
      <c r="CO7" s="38">
        <v>59.15</v>
      </c>
      <c r="CP7" s="38">
        <v>58.5</v>
      </c>
      <c r="CQ7" s="38">
        <v>59.68</v>
      </c>
      <c r="CR7" s="38">
        <v>59.17</v>
      </c>
      <c r="CS7" s="38">
        <v>59.34</v>
      </c>
      <c r="CT7" s="38">
        <v>59.11</v>
      </c>
      <c r="CU7" s="38">
        <v>59.74</v>
      </c>
      <c r="CV7" s="38">
        <v>60.41</v>
      </c>
      <c r="CW7" s="38">
        <v>89.79</v>
      </c>
      <c r="CX7" s="38">
        <v>89.86</v>
      </c>
      <c r="CY7" s="38">
        <v>88.62</v>
      </c>
      <c r="CZ7" s="38">
        <v>88.99</v>
      </c>
      <c r="DA7" s="38">
        <v>89.34</v>
      </c>
      <c r="DB7" s="38">
        <v>87.63</v>
      </c>
      <c r="DC7" s="38">
        <v>87.6</v>
      </c>
      <c r="DD7" s="38">
        <v>87.74</v>
      </c>
      <c r="DE7" s="38">
        <v>87.91</v>
      </c>
      <c r="DF7" s="38">
        <v>87.28</v>
      </c>
      <c r="DG7" s="38">
        <v>89.93</v>
      </c>
      <c r="DH7" s="38">
        <v>47.75</v>
      </c>
      <c r="DI7" s="38">
        <v>48.53</v>
      </c>
      <c r="DJ7" s="38">
        <v>50.13</v>
      </c>
      <c r="DK7" s="38">
        <v>51.49</v>
      </c>
      <c r="DL7" s="38">
        <v>53.27</v>
      </c>
      <c r="DM7" s="38">
        <v>39.65</v>
      </c>
      <c r="DN7" s="38">
        <v>45.25</v>
      </c>
      <c r="DO7" s="38">
        <v>46.27</v>
      </c>
      <c r="DP7" s="38">
        <v>46.88</v>
      </c>
      <c r="DQ7" s="38">
        <v>46.94</v>
      </c>
      <c r="DR7" s="38">
        <v>48.12</v>
      </c>
      <c r="DS7" s="38">
        <v>13.75</v>
      </c>
      <c r="DT7" s="38">
        <v>16.510000000000002</v>
      </c>
      <c r="DU7" s="38">
        <v>16.940000000000001</v>
      </c>
      <c r="DV7" s="38">
        <v>15.93</v>
      </c>
      <c r="DW7" s="38">
        <v>14.02</v>
      </c>
      <c r="DX7" s="38">
        <v>9.7100000000000009</v>
      </c>
      <c r="DY7" s="38">
        <v>10.71</v>
      </c>
      <c r="DZ7" s="38">
        <v>10.93</v>
      </c>
      <c r="EA7" s="38">
        <v>13.39</v>
      </c>
      <c r="EB7" s="38">
        <v>14.48</v>
      </c>
      <c r="EC7" s="38">
        <v>15.89</v>
      </c>
      <c r="ED7" s="38">
        <v>1.44</v>
      </c>
      <c r="EE7" s="38">
        <v>1.42</v>
      </c>
      <c r="EF7" s="38">
        <v>1.77</v>
      </c>
      <c r="EG7" s="38">
        <v>1.48</v>
      </c>
      <c r="EH7" s="38">
        <v>0.49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2019-01-23T01:11:48Z</cp:lastPrinted>
  <dcterms:created xsi:type="dcterms:W3CDTF">2018-12-03T08:28:57Z</dcterms:created>
  <dcterms:modified xsi:type="dcterms:W3CDTF">2019-02-05T07:10:11Z</dcterms:modified>
  <cp:category/>
</cp:coreProperties>
</file>