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0796\Desktop\作業用\☆下水道課（平成30年度）☆\埼玉県　照会・通知文書\市町村課\190116  公営企業に係る経営比較分析表（平成29年度決算）の分析等について\提出\公共\"/>
    </mc:Choice>
  </mc:AlternateContent>
  <workbookProtection workbookAlgorithmName="SHA-512" workbookHashValue="qx594Jy/CWt40EOOla9RWmkp+zzgcB/HrYGOVSGJOrCK4hYrEQp0IDdAFEKwGsVRzy1+venYnOtOWbhhfer+pg==" workbookSaltValue="bsbD178ft8tXy10QO/q0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<sst xmlns="http://schemas.openxmlformats.org/spreadsheetml/2006/main" count="246" uniqueCount="126">
  <si>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</si>
  <si>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</si>
  <si>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</si>
  <si>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</si>
  <si>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</si>
  <si>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</si>
  <si>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</si>
  <si>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</si>
  <si>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</si>
  <si>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</si>
  <si>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</si>
  <si>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</si>
  <si>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</si>
  <si>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</si>
  <si>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</si>
  <si>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</si>
  <si>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</si>
  <si>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</si>
  <si>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</si>
  <si>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</si>
  <si>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</si>
  <si>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</si>
  <si>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</si>
  <si>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</si>
  <si>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</si>
  <si>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</si>
  <si>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</si>
  <si>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</si>
  <si>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</si>
  <si>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</si>
  <si>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</si>
  <si>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</si>
  <si>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</si>
  <si>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</si>
  <si>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</si>
  <si>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</si>
  <si>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</si>
  <si>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</si>
  <si>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</si>
  <si>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</si>
  <si>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</si>
  <si>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</si>
  <si>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</si>
  <si>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</si>
  <si>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</si>
  <si>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</si>
  <si>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</si>
  <si>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</si>
  <si>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</si>
  <si>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</si>
  <si>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</si>
  <si>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</si>
  <si>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</si>
  <si>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</si>
  <si>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</si>
  <si>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</si>
  <si>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</si>
  <si>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</si>
  <si>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</si>
  <si>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</si>
  <si>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</si>
  <si>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</si>
  <si>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</si>
  <si>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</si>
  <si>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</si>
  <si>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</si>
  <si>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</si>
  <si>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</si>
  <si>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</si>
  <si>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</si>
  <si>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</si>
  <si>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</si>
  <si>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</si>
  <si>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</si>
  <si>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</si>
  <si>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</si>
  <si>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</si>
  <si>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</si>
  <si>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</si>
  <si>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</si>
  <si>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</si>
  <si>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</si>
  <si>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</si>
  <si>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</si>
  <si>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</si>
  <si>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</si>
  <si>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</si>
  <si>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</si>
  <si>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</si>
  <si>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</si>
  <si>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</si>
  <si>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</si>
  <si>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</si>
  <si>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</si>
  <si>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</si>
  <si>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</si>
  <si>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</si>
  <si>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</si>
  <si>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</si>
  <si>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</si>
  <si>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</si>
  <si>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</si>
  <si>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</si>
  <si>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</si>
  <si>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</si>
  <si>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</si>
  <si>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</si>
  <si>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</si>
  <si>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</si>
  <si>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</si>
  <si>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</si>
  <si>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</si>
  <si>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</si>
  <si>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</si>
  <si>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</si>
  <si>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</si>
  <si>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</si>
  <si>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</si>
  <si>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</si>
  <si>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</si>
  <si>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</si>
  <si>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</si>
  <si>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</si>
  <si>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の途上ではあるものの、同時に老朽管対策にも取り組んでいく必要があります。</t>
    <rPh sb="1" eb="2">
      <t>ホン</t>
    </rPh>
    <rPh sb="2" eb="3">
      <t>シ</t>
    </rPh>
    <rPh sb="5" eb="7">
      <t>サイタマ</t>
    </rPh>
    <rPh sb="7" eb="8">
      <t>ケン</t>
    </rPh>
    <rPh sb="9" eb="11">
      <t>セイビ</t>
    </rPh>
    <rPh sb="13" eb="15">
      <t>ナカガワ</t>
    </rPh>
    <rPh sb="15" eb="17">
      <t>リュウイキ</t>
    </rPh>
    <rPh sb="17" eb="20">
      <t>ゲスイドウ</t>
    </rPh>
    <rPh sb="21" eb="22">
      <t>ナカ</t>
    </rPh>
    <rPh sb="23" eb="24">
      <t>モット</t>
    </rPh>
    <rPh sb="25" eb="27">
      <t>ジョウリュウ</t>
    </rPh>
    <rPh sb="28" eb="30">
      <t>イチ</t>
    </rPh>
    <rPh sb="39" eb="41">
      <t>リュウイキ</t>
    </rPh>
    <rPh sb="41" eb="43">
      <t>カンセン</t>
    </rPh>
    <rPh sb="44" eb="46">
      <t>トウタツ</t>
    </rPh>
    <rPh sb="50" eb="51">
      <t>オソ</t>
    </rPh>
    <rPh sb="56" eb="57">
      <t>トモナ</t>
    </rPh>
    <rPh sb="58" eb="59">
      <t>シ</t>
    </rPh>
    <rPh sb="60" eb="62">
      <t>コウキョウ</t>
    </rPh>
    <rPh sb="62" eb="65">
      <t>ゲスイドウ</t>
    </rPh>
    <rPh sb="66" eb="68">
      <t>ヘイセイ</t>
    </rPh>
    <rPh sb="69" eb="71">
      <t>ネンド</t>
    </rPh>
    <rPh sb="76" eb="78">
      <t>キョウヨウ</t>
    </rPh>
    <rPh sb="79" eb="81">
      <t>カイシ</t>
    </rPh>
    <rPh sb="87" eb="89">
      <t>リュウイキ</t>
    </rPh>
    <rPh sb="93" eb="94">
      <t>タ</t>
    </rPh>
    <rPh sb="95" eb="96">
      <t>シ</t>
    </rPh>
    <rPh sb="96" eb="97">
      <t>マチ</t>
    </rPh>
    <rPh sb="98" eb="99">
      <t>クラ</t>
    </rPh>
    <rPh sb="103" eb="105">
      <t>セイビ</t>
    </rPh>
    <rPh sb="105" eb="107">
      <t>カイシ</t>
    </rPh>
    <rPh sb="108" eb="109">
      <t>サイ</t>
    </rPh>
    <rPh sb="109" eb="111">
      <t>コウハツ</t>
    </rPh>
    <rPh sb="126" eb="128">
      <t>セイビ</t>
    </rPh>
    <rPh sb="133" eb="136">
      <t>ゲスイドウ</t>
    </rPh>
    <rPh sb="136" eb="137">
      <t>カン</t>
    </rPh>
    <rPh sb="138" eb="140">
      <t>タイヨウ</t>
    </rPh>
    <rPh sb="140" eb="142">
      <t>ネンスウ</t>
    </rPh>
    <rPh sb="146" eb="149">
      <t>ゼンパンテキ</t>
    </rPh>
    <rPh sb="150" eb="151">
      <t>アタラ</t>
    </rPh>
    <rPh sb="156" eb="157">
      <t>オオ</t>
    </rPh>
    <rPh sb="159" eb="160">
      <t>ハヤ</t>
    </rPh>
    <rPh sb="163" eb="165">
      <t>セイビ</t>
    </rPh>
    <rPh sb="166" eb="167">
      <t>スス</t>
    </rPh>
    <rPh sb="175" eb="176">
      <t>タ</t>
    </rPh>
    <rPh sb="176" eb="178">
      <t>シチョウ</t>
    </rPh>
    <rPh sb="182" eb="185">
      <t>ロウキュウカ</t>
    </rPh>
    <rPh sb="185" eb="187">
      <t>タイサク</t>
    </rPh>
    <rPh sb="188" eb="191">
      <t>ヒツヨウセイ</t>
    </rPh>
    <rPh sb="195" eb="196">
      <t>タカ</t>
    </rPh>
    <rPh sb="212" eb="214">
      <t>キョウヨウ</t>
    </rPh>
    <rPh sb="214" eb="216">
      <t>カイシ</t>
    </rPh>
    <rPh sb="216" eb="218">
      <t>イゼン</t>
    </rPh>
    <rPh sb="220" eb="222">
      <t>シナイ</t>
    </rPh>
    <rPh sb="223" eb="225">
      <t>セイビ</t>
    </rPh>
    <rPh sb="230" eb="232">
      <t>シュウチュウ</t>
    </rPh>
    <rPh sb="232" eb="235">
      <t>ジョウカソウ</t>
    </rPh>
    <rPh sb="235" eb="237">
      <t>ホウシキ</t>
    </rPh>
    <rPh sb="238" eb="239">
      <t>モチ</t>
    </rPh>
    <rPh sb="241" eb="243">
      <t>オスイ</t>
    </rPh>
    <rPh sb="243" eb="245">
      <t>ショリ</t>
    </rPh>
    <rPh sb="245" eb="247">
      <t>クイキ</t>
    </rPh>
    <rPh sb="251" eb="252">
      <t>ノチ</t>
    </rPh>
    <rPh sb="253" eb="255">
      <t>コウキョウ</t>
    </rPh>
    <rPh sb="255" eb="258">
      <t>ゲスイドウ</t>
    </rPh>
    <rPh sb="259" eb="261">
      <t>セツゾク</t>
    </rPh>
    <rPh sb="261" eb="262">
      <t>カ</t>
    </rPh>
    <rPh sb="264" eb="265">
      <t>オコナ</t>
    </rPh>
    <rPh sb="267" eb="269">
      <t>チイキ</t>
    </rPh>
    <rPh sb="272" eb="274">
      <t>チュウシン</t>
    </rPh>
    <rPh sb="278" eb="281">
      <t>ロウキュウカ</t>
    </rPh>
    <rPh sb="282" eb="283">
      <t>スス</t>
    </rPh>
    <rPh sb="287" eb="290">
      <t>ゲスイドウ</t>
    </rPh>
    <rPh sb="290" eb="291">
      <t>カン</t>
    </rPh>
    <rPh sb="292" eb="293">
      <t>アラワ</t>
    </rPh>
    <rPh sb="304" eb="306">
      <t>コンゴ</t>
    </rPh>
    <rPh sb="308" eb="310">
      <t>シンキ</t>
    </rPh>
    <rPh sb="310" eb="312">
      <t>セイビ</t>
    </rPh>
    <rPh sb="313" eb="315">
      <t>トジョウ</t>
    </rPh>
    <rPh sb="323" eb="325">
      <t>ドウジ</t>
    </rPh>
    <rPh sb="326" eb="328">
      <t>ロウキュウ</t>
    </rPh>
    <rPh sb="328" eb="329">
      <t>カン</t>
    </rPh>
    <rPh sb="329" eb="331">
      <t>タイサク</t>
    </rPh>
    <rPh sb="333" eb="334">
      <t>ト</t>
    </rPh>
    <rPh sb="335" eb="336">
      <t>ク</t>
    </rPh>
    <rPh sb="340" eb="342">
      <t>ヒツヨウ</t>
    </rPh>
    <phoneticPr fontId="7"/>
  </si>
  <si>
    <t>　収益的収支比率は、若干下降傾向に転じていますが、新規整備の途上にある本市においては、収益の中核を占める料金収入が少なく、100％には程遠い数値となっています。今後も、後年度の地方債償還金の極端な増加をもたらさないように計画的な事業執行を行いながら、一方では接続率の向上に取り組んでいく必要があります。
　企業債残高対事業規模比率は、平成18年度に策定した「公債費負担適正化計画」以降、徐々に低下し、ここ数年は一定規模で推移してきていますが、類似団体平均値に比べると2倍以上の数値となっています。これは、今まさに行われている整備工事に必要となる財源として、地方債に頼らざるを得ないということが主な原因となっているものです。
　経費回収率は、類似団体平均値に比べ低い水準となっていますが、これは整備途上にある本市では下水道への接続人口がまだ多くなく、そのため、使用料収入が少ないことが原因と考えられます。
　汚水処理原価は、類似団体平均に比べると同等か、若干下回る数値となっていますが、今後、施設の老朽化が進み、処理原価が増加していくことが予想されるため、維持管理費の抑制や有収水量増加の取り組みを進めることが必要となってきます。
　水洗化率は、ほぼ横ばい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10" eb="12">
      <t>ジャッカン</t>
    </rPh>
    <rPh sb="12" eb="14">
      <t>カコウ</t>
    </rPh>
    <rPh sb="14" eb="16">
      <t>ケイコウ</t>
    </rPh>
    <rPh sb="17" eb="18">
      <t>テン</t>
    </rPh>
    <rPh sb="25" eb="27">
      <t>シンキ</t>
    </rPh>
    <rPh sb="27" eb="29">
      <t>セイビ</t>
    </rPh>
    <rPh sb="30" eb="32">
      <t>トジョウ</t>
    </rPh>
    <rPh sb="35" eb="36">
      <t>ホン</t>
    </rPh>
    <rPh sb="36" eb="37">
      <t>シ</t>
    </rPh>
    <rPh sb="43" eb="45">
      <t>シュウエキ</t>
    </rPh>
    <rPh sb="46" eb="48">
      <t>チュウカク</t>
    </rPh>
    <rPh sb="49" eb="50">
      <t>シ</t>
    </rPh>
    <rPh sb="52" eb="54">
      <t>リョウキン</t>
    </rPh>
    <rPh sb="54" eb="56">
      <t>シュウニュウ</t>
    </rPh>
    <rPh sb="57" eb="58">
      <t>スク</t>
    </rPh>
    <rPh sb="67" eb="69">
      <t>ホドトオ</t>
    </rPh>
    <rPh sb="70" eb="72">
      <t>スウチ</t>
    </rPh>
    <rPh sb="80" eb="82">
      <t>コンゴ</t>
    </rPh>
    <rPh sb="84" eb="87">
      <t>コウネンド</t>
    </rPh>
    <rPh sb="88" eb="91">
      <t>チホウサイ</t>
    </rPh>
    <rPh sb="91" eb="94">
      <t>ショウカンキン</t>
    </rPh>
    <rPh sb="95" eb="97">
      <t>キョクタン</t>
    </rPh>
    <rPh sb="98" eb="100">
      <t>ゾウカ</t>
    </rPh>
    <rPh sb="110" eb="113">
      <t>ケイカクテキ</t>
    </rPh>
    <rPh sb="114" eb="116">
      <t>ジギョウ</t>
    </rPh>
    <rPh sb="116" eb="118">
      <t>シッコウ</t>
    </rPh>
    <rPh sb="119" eb="120">
      <t>オコナ</t>
    </rPh>
    <rPh sb="125" eb="127">
      <t>イッポウ</t>
    </rPh>
    <rPh sb="129" eb="131">
      <t>セツゾク</t>
    </rPh>
    <rPh sb="131" eb="132">
      <t>リツ</t>
    </rPh>
    <rPh sb="133" eb="135">
      <t>コウジョウ</t>
    </rPh>
    <rPh sb="136" eb="137">
      <t>ト</t>
    </rPh>
    <rPh sb="138" eb="139">
      <t>ク</t>
    </rPh>
    <rPh sb="143" eb="145">
      <t>ヒツヨウ</t>
    </rPh>
    <rPh sb="153" eb="155">
      <t>キギョウ</t>
    </rPh>
    <rPh sb="155" eb="156">
      <t>サイ</t>
    </rPh>
    <rPh sb="156" eb="158">
      <t>ザンダカ</t>
    </rPh>
    <rPh sb="158" eb="159">
      <t>タイ</t>
    </rPh>
    <rPh sb="159" eb="161">
      <t>ジギョウ</t>
    </rPh>
    <rPh sb="161" eb="163">
      <t>キボ</t>
    </rPh>
    <rPh sb="163" eb="165">
      <t>ヒリツ</t>
    </rPh>
    <rPh sb="167" eb="169">
      <t>ヘイセイ</t>
    </rPh>
    <rPh sb="171" eb="173">
      <t>ネンド</t>
    </rPh>
    <rPh sb="174" eb="176">
      <t>サクテイ</t>
    </rPh>
    <rPh sb="179" eb="182">
      <t>コウサイヒ</t>
    </rPh>
    <rPh sb="182" eb="184">
      <t>フタン</t>
    </rPh>
    <rPh sb="184" eb="187">
      <t>テキセイカ</t>
    </rPh>
    <rPh sb="187" eb="189">
      <t>ケイカク</t>
    </rPh>
    <rPh sb="190" eb="192">
      <t>イコウ</t>
    </rPh>
    <rPh sb="193" eb="195">
      <t>ジョジョ</t>
    </rPh>
    <rPh sb="196" eb="198">
      <t>テイカ</t>
    </rPh>
    <rPh sb="202" eb="204">
      <t>スウネン</t>
    </rPh>
    <rPh sb="205" eb="207">
      <t>イッテイ</t>
    </rPh>
    <rPh sb="207" eb="209">
      <t>キボ</t>
    </rPh>
    <rPh sb="210" eb="212">
      <t>スイイ</t>
    </rPh>
    <rPh sb="221" eb="223">
      <t>ルイジ</t>
    </rPh>
    <rPh sb="223" eb="225">
      <t>ダンタイ</t>
    </rPh>
    <rPh sb="225" eb="228">
      <t>ヘイキンチ</t>
    </rPh>
    <rPh sb="229" eb="230">
      <t>クラ</t>
    </rPh>
    <rPh sb="234" eb="235">
      <t>バイ</t>
    </rPh>
    <rPh sb="235" eb="237">
      <t>イジョウ</t>
    </rPh>
    <rPh sb="238" eb="240">
      <t>スウチ</t>
    </rPh>
    <rPh sb="252" eb="253">
      <t>イマ</t>
    </rPh>
    <rPh sb="256" eb="257">
      <t>オコナ</t>
    </rPh>
    <rPh sb="262" eb="264">
      <t>セイビ</t>
    </rPh>
    <rPh sb="264" eb="266">
      <t>コウジ</t>
    </rPh>
    <rPh sb="267" eb="269">
      <t>ヒツヨウ</t>
    </rPh>
    <rPh sb="272" eb="274">
      <t>ザイゲン</t>
    </rPh>
    <rPh sb="278" eb="281">
      <t>チホウサイ</t>
    </rPh>
    <rPh sb="282" eb="283">
      <t>タヨ</t>
    </rPh>
    <rPh sb="287" eb="288">
      <t>エ</t>
    </rPh>
    <rPh sb="313" eb="315">
      <t>ケイヒ</t>
    </rPh>
    <rPh sb="315" eb="317">
      <t>カイシュウ</t>
    </rPh>
    <rPh sb="317" eb="318">
      <t>リツ</t>
    </rPh>
    <rPh sb="320" eb="322">
      <t>ルイジ</t>
    </rPh>
    <rPh sb="322" eb="324">
      <t>ダンタイ</t>
    </rPh>
    <rPh sb="324" eb="327">
      <t>ヘイキンチ</t>
    </rPh>
    <rPh sb="328" eb="329">
      <t>クラ</t>
    </rPh>
    <rPh sb="330" eb="331">
      <t>ヒク</t>
    </rPh>
    <rPh sb="332" eb="334">
      <t>スイジュン</t>
    </rPh>
    <rPh sb="346" eb="348">
      <t>セイビ</t>
    </rPh>
    <rPh sb="348" eb="350">
      <t>トジョウ</t>
    </rPh>
    <rPh sb="353" eb="354">
      <t>ホン</t>
    </rPh>
    <rPh sb="354" eb="355">
      <t>シ</t>
    </rPh>
    <rPh sb="357" eb="360">
      <t>ゲスイドウ</t>
    </rPh>
    <rPh sb="362" eb="364">
      <t>セツゾク</t>
    </rPh>
    <rPh sb="364" eb="366">
      <t>ジンコウ</t>
    </rPh>
    <rPh sb="369" eb="370">
      <t>オオ</t>
    </rPh>
    <rPh sb="379" eb="382">
      <t>シヨウリョウ</t>
    </rPh>
    <rPh sb="382" eb="384">
      <t>シュウニュウ</t>
    </rPh>
    <rPh sb="385" eb="386">
      <t>スク</t>
    </rPh>
    <rPh sb="391" eb="393">
      <t>ゲンイン</t>
    </rPh>
    <rPh sb="394" eb="395">
      <t>カンガ</t>
    </rPh>
    <rPh sb="403" eb="405">
      <t>オスイ</t>
    </rPh>
    <rPh sb="405" eb="407">
      <t>ショリ</t>
    </rPh>
    <rPh sb="407" eb="409">
      <t>ゲンカ</t>
    </rPh>
    <rPh sb="411" eb="413">
      <t>ルイジ</t>
    </rPh>
    <rPh sb="413" eb="415">
      <t>ダンタイ</t>
    </rPh>
    <rPh sb="415" eb="417">
      <t>ヘイキン</t>
    </rPh>
    <rPh sb="418" eb="419">
      <t>クラ</t>
    </rPh>
    <rPh sb="422" eb="424">
      <t>ドウトウ</t>
    </rPh>
    <rPh sb="426" eb="428">
      <t>ジャッカン</t>
    </rPh>
    <rPh sb="428" eb="430">
      <t>シタマワ</t>
    </rPh>
    <rPh sb="431" eb="433">
      <t>スウチ</t>
    </rPh>
    <rPh sb="442" eb="444">
      <t>コンゴ</t>
    </rPh>
    <rPh sb="445" eb="447">
      <t>シセツ</t>
    </rPh>
    <rPh sb="448" eb="451">
      <t>ロウキュウカ</t>
    </rPh>
    <rPh sb="452" eb="453">
      <t>スス</t>
    </rPh>
    <rPh sb="455" eb="457">
      <t>ショリ</t>
    </rPh>
    <rPh sb="457" eb="459">
      <t>ゲンカ</t>
    </rPh>
    <rPh sb="460" eb="462">
      <t>ゾウカ</t>
    </rPh>
    <rPh sb="469" eb="471">
      <t>ヨソウ</t>
    </rPh>
    <rPh sb="477" eb="479">
      <t>イジ</t>
    </rPh>
    <rPh sb="479" eb="482">
      <t>カンリヒ</t>
    </rPh>
    <rPh sb="483" eb="485">
      <t>ヨクセイ</t>
    </rPh>
    <rPh sb="486" eb="487">
      <t>ユウ</t>
    </rPh>
    <rPh sb="487" eb="488">
      <t>シュウ</t>
    </rPh>
    <rPh sb="488" eb="490">
      <t>スイリョウ</t>
    </rPh>
    <rPh sb="490" eb="492">
      <t>ゾウカ</t>
    </rPh>
    <rPh sb="493" eb="494">
      <t>ト</t>
    </rPh>
    <rPh sb="495" eb="496">
      <t>ク</t>
    </rPh>
    <rPh sb="498" eb="499">
      <t>スス</t>
    </rPh>
    <rPh sb="504" eb="506">
      <t>ヒツヨウ</t>
    </rPh>
    <rPh sb="516" eb="519">
      <t>スイセンカ</t>
    </rPh>
    <rPh sb="519" eb="520">
      <t>リツ</t>
    </rPh>
    <rPh sb="524" eb="525">
      <t>ヨコ</t>
    </rPh>
    <rPh sb="528" eb="530">
      <t>スイイ</t>
    </rPh>
    <rPh sb="537" eb="540">
      <t>マイネンド</t>
    </rPh>
    <rPh sb="541" eb="543">
      <t>キョウヨウ</t>
    </rPh>
    <rPh sb="543" eb="545">
      <t>カイシ</t>
    </rPh>
    <rPh sb="545" eb="547">
      <t>チク</t>
    </rPh>
    <rPh sb="548" eb="549">
      <t>フ</t>
    </rPh>
    <rPh sb="556" eb="558">
      <t>ジョウキョウ</t>
    </rPh>
    <rPh sb="559" eb="560">
      <t>カンガ</t>
    </rPh>
    <rPh sb="568" eb="569">
      <t>ワル</t>
    </rPh>
    <rPh sb="570" eb="572">
      <t>スウチ</t>
    </rPh>
    <rPh sb="577" eb="578">
      <t>オモ</t>
    </rPh>
    <rPh sb="587" eb="588">
      <t>タ</t>
    </rPh>
    <rPh sb="589" eb="591">
      <t>ケイエイ</t>
    </rPh>
    <rPh sb="591" eb="593">
      <t>シヒョウ</t>
    </rPh>
    <rPh sb="593" eb="595">
      <t>コウジョウ</t>
    </rPh>
    <rPh sb="596" eb="598">
      <t>ミッセツ</t>
    </rPh>
    <rPh sb="599" eb="600">
      <t>カカ</t>
    </rPh>
    <rPh sb="605" eb="607">
      <t>ヒリツ</t>
    </rPh>
    <rPh sb="613" eb="615">
      <t>コンゴ</t>
    </rPh>
    <rPh sb="616" eb="618">
      <t>セツゾク</t>
    </rPh>
    <rPh sb="618" eb="620">
      <t>ジンコウ</t>
    </rPh>
    <rPh sb="621" eb="623">
      <t>ゾウカ</t>
    </rPh>
    <rPh sb="629" eb="630">
      <t>ト</t>
    </rPh>
    <rPh sb="631" eb="632">
      <t>ク</t>
    </rPh>
    <rPh sb="636" eb="638">
      <t>ヒツヨウ</t>
    </rPh>
    <phoneticPr fontId="4"/>
  </si>
  <si>
    <t>　本市の公共下水道は、平成29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29" eb="30">
      <t>ダイ</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</si>
</sst>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CC-4EA0-B031-CD90C38EBF32}"/>
            </c:ext>
          </c:extLst>
        </c:ser>
        <c:dLbls>
          <c:showLegendKey val="0"/>
          <c:showVal val="0"/>
          <c:showCatName val="0"/>
          <c:showSerName val="0"/>
          <c:showPercent val="0"/>
          <c:showBubbleSize val="0"/>
        </c:dLbls>
        <c:gapWidth val="150"/>
        <c:axId val="218609048"/>
        <c:axId val="21798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0.22</c:v>
                </c:pt>
                <c:pt idx="1">
                  <c:v>0</c:v>
                </c:pt>
                <c:pt idx="2" formatCode="#,##0.00;&quot;△&quot;#,##0.00;&quot;-&quot;">
                  <c:v>0.16</c:v>
                </c:pt>
                <c:pt idx="3" formatCode="#,##0.00;&quot;△&quot;#,##0.00;&quot;-&quot;">
                  <c:v>0.19</c:v>
                </c:pt>
                <c:pt idx="4" formatCode="#,##0.00;&quot;△&quot;#,##0.00;&quot;-&quot;">
                  <c:v>0.16</c:v>
                </c:pt>
              </c:numCache>
            </c:numRef>
          </c:val>
          <c:smooth val="0"/>
          <c:extLst xmlns:c16r2="http://schemas.microsoft.com/office/drawing/2015/06/chart">
            <c:ext xmlns:c16="http://schemas.microsoft.com/office/drawing/2014/chart" uri="{C3380CC4-5D6E-409C-BE32-E72D297353CC}">
              <c16:uniqueId val="{00000001-0DCC-4EA0-B031-CD90C38EBF32}"/>
            </c:ext>
          </c:extLst>
        </c:ser>
        <c:dLbls>
          <c:showLegendKey val="0"/>
          <c:showVal val="0"/>
          <c:showCatName val="0"/>
          <c:showSerName val="0"/>
          <c:showPercent val="0"/>
          <c:showBubbleSize val="0"/>
        </c:dLbls>
        <c:marker val="1"/>
        <c:smooth val="0"/>
        <c:axId val="218609048"/>
        <c:axId val="217982704"/>
      </c:lineChart>
      <c:dateAx>
        <c:axId val="218609048"/>
        <c:scaling>
          <c:orientation val="minMax"/>
        </c:scaling>
        <c:delete val="1"/>
        <c:axPos val="b"/>
        <c:numFmt formatCode="ge" sourceLinked="1"/>
        <c:majorTickMark val="none"/>
        <c:minorTickMark val="none"/>
        <c:tickLblPos val="none"/>
        <c:crossAx val="217982704"/>
        <c:crosses val="autoZero"/>
        <c:auto val="1"/>
        <c:lblOffset val="100"/>
        <c:baseTimeUnit val="years"/>
      </c:dateAx>
      <c:valAx>
        <c:axId val="21798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0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04-4F34-BCCC-FA4597564FE8}"/>
            </c:ext>
          </c:extLst>
        </c:ser>
        <c:dLbls>
          <c:showLegendKey val="0"/>
          <c:showVal val="0"/>
          <c:showCatName val="0"/>
          <c:showSerName val="0"/>
          <c:showPercent val="0"/>
          <c:showBubbleSize val="0"/>
        </c:dLbls>
        <c:gapWidth val="150"/>
        <c:axId val="217215088"/>
        <c:axId val="2188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19.95</c:v>
                </c:pt>
                <c:pt idx="1">
                  <c:v>0</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8104-4F34-BCCC-FA4597564FE8}"/>
            </c:ext>
          </c:extLst>
        </c:ser>
        <c:dLbls>
          <c:showLegendKey val="0"/>
          <c:showVal val="0"/>
          <c:showCatName val="0"/>
          <c:showSerName val="0"/>
          <c:showPercent val="0"/>
          <c:showBubbleSize val="0"/>
        </c:dLbls>
        <c:marker val="1"/>
        <c:smooth val="0"/>
        <c:axId val="217215088"/>
        <c:axId val="218830208"/>
      </c:lineChart>
      <c:dateAx>
        <c:axId val="217215088"/>
        <c:scaling>
          <c:orientation val="minMax"/>
        </c:scaling>
        <c:delete val="1"/>
        <c:axPos val="b"/>
        <c:numFmt formatCode="ge" sourceLinked="1"/>
        <c:majorTickMark val="none"/>
        <c:minorTickMark val="none"/>
        <c:tickLblPos val="none"/>
        <c:crossAx val="218830208"/>
        <c:crosses val="autoZero"/>
        <c:auto val="1"/>
        <c:lblOffset val="100"/>
        <c:baseTimeUnit val="years"/>
      </c:dateAx>
      <c:valAx>
        <c:axId val="2188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1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84.31</c:v>
                </c:pt>
                <c:pt idx="1">
                  <c:v>84.7</c:v>
                </c:pt>
                <c:pt idx="2">
                  <c:v>84.48</c:v>
                </c:pt>
                <c:pt idx="3">
                  <c:v>84</c:v>
                </c:pt>
                <c:pt idx="4">
                  <c:v>82.92</c:v>
                </c:pt>
              </c:numCache>
            </c:numRef>
          </c:val>
          <c:extLst xmlns:c16r2="http://schemas.microsoft.com/office/drawing/2015/06/chart">
            <c:ext xmlns:c16="http://schemas.microsoft.com/office/drawing/2014/chart" uri="{C3380CC4-5D6E-409C-BE32-E72D297353CC}">
              <c16:uniqueId val="{00000000-F9E5-4508-86AA-FE393738BA05}"/>
            </c:ext>
          </c:extLst>
        </c:ser>
        <c:dLbls>
          <c:showLegendKey val="0"/>
          <c:showVal val="0"/>
          <c:showCatName val="0"/>
          <c:showSerName val="0"/>
          <c:showPercent val="0"/>
          <c:showBubbleSize val="0"/>
        </c:dLbls>
        <c:gapWidth val="150"/>
        <c:axId val="218831384"/>
        <c:axId val="21883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91.99</c:v>
                </c:pt>
                <c:pt idx="1">
                  <c:v>89.59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F9E5-4508-86AA-FE393738BA05}"/>
            </c:ext>
          </c:extLst>
        </c:ser>
        <c:dLbls>
          <c:showLegendKey val="0"/>
          <c:showVal val="0"/>
          <c:showCatName val="0"/>
          <c:showSerName val="0"/>
          <c:showPercent val="0"/>
          <c:showBubbleSize val="0"/>
        </c:dLbls>
        <c:marker val="1"/>
        <c:smooth val="0"/>
        <c:axId val="218831384"/>
        <c:axId val="218831776"/>
      </c:lineChart>
      <c:dateAx>
        <c:axId val="218831384"/>
        <c:scaling>
          <c:orientation val="minMax"/>
        </c:scaling>
        <c:delete val="1"/>
        <c:axPos val="b"/>
        <c:numFmt formatCode="ge" sourceLinked="1"/>
        <c:majorTickMark val="none"/>
        <c:minorTickMark val="none"/>
        <c:tickLblPos val="none"/>
        <c:crossAx val="218831776"/>
        <c:crosses val="autoZero"/>
        <c:auto val="1"/>
        <c:lblOffset val="100"/>
        <c:baseTimeUnit val="years"/>
      </c:dateAx>
      <c:valAx>
        <c:axId val="2188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68.39</c:v>
                </c:pt>
                <c:pt idx="1">
                  <c:v>67.38</c:v>
                </c:pt>
                <c:pt idx="2">
                  <c:v>70.819999999999993</c:v>
                </c:pt>
                <c:pt idx="3">
                  <c:v>72.81</c:v>
                </c:pt>
                <c:pt idx="4">
                  <c:v>70.81</c:v>
                </c:pt>
              </c:numCache>
            </c:numRef>
          </c:val>
          <c:extLst xmlns:c16r2="http://schemas.microsoft.com/office/drawing/2015/06/chart">
            <c:ext xmlns:c16="http://schemas.microsoft.com/office/drawing/2014/chart" uri="{C3380CC4-5D6E-409C-BE32-E72D297353CC}">
              <c16:uniqueId val="{00000000-575C-4D42-AA0D-A621BDCFEDDA}"/>
            </c:ext>
          </c:extLst>
        </c:ser>
        <c:dLbls>
          <c:showLegendKey val="0"/>
          <c:showVal val="0"/>
          <c:showCatName val="0"/>
          <c:showSerName val="0"/>
          <c:showPercent val="0"/>
          <c:showBubbleSize val="0"/>
        </c:dLbls>
        <c:gapWidth val="150"/>
        <c:axId val="218621496"/>
        <c:axId val="21862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5C-4D42-AA0D-A621BDCFEDDA}"/>
            </c:ext>
          </c:extLst>
        </c:ser>
        <c:dLbls>
          <c:showLegendKey val="0"/>
          <c:showVal val="0"/>
          <c:showCatName val="0"/>
          <c:showSerName val="0"/>
          <c:showPercent val="0"/>
          <c:showBubbleSize val="0"/>
        </c:dLbls>
        <c:marker val="1"/>
        <c:smooth val="0"/>
        <c:axId val="218621496"/>
        <c:axId val="218621880"/>
      </c:lineChart>
      <c:dateAx>
        <c:axId val="218621496"/>
        <c:scaling>
          <c:orientation val="minMax"/>
        </c:scaling>
        <c:delete val="1"/>
        <c:axPos val="b"/>
        <c:numFmt formatCode="ge" sourceLinked="1"/>
        <c:majorTickMark val="none"/>
        <c:minorTickMark val="none"/>
        <c:tickLblPos val="none"/>
        <c:crossAx val="218621880"/>
        <c:crosses val="autoZero"/>
        <c:auto val="1"/>
        <c:lblOffset val="100"/>
        <c:baseTimeUnit val="years"/>
      </c:dateAx>
      <c:valAx>
        <c:axId val="21862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72-415C-8B2C-EB18FDF86633}"/>
            </c:ext>
          </c:extLst>
        </c:ser>
        <c:dLbls>
          <c:showLegendKey val="0"/>
          <c:showVal val="0"/>
          <c:showCatName val="0"/>
          <c:showSerName val="0"/>
          <c:showPercent val="0"/>
          <c:showBubbleSize val="0"/>
        </c:dLbls>
        <c:gapWidth val="150"/>
        <c:axId val="218635128"/>
        <c:axId val="21863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72-415C-8B2C-EB18FDF86633}"/>
            </c:ext>
          </c:extLst>
        </c:ser>
        <c:dLbls>
          <c:showLegendKey val="0"/>
          <c:showVal val="0"/>
          <c:showCatName val="0"/>
          <c:showSerName val="0"/>
          <c:showPercent val="0"/>
          <c:showBubbleSize val="0"/>
        </c:dLbls>
        <c:marker val="1"/>
        <c:smooth val="0"/>
        <c:axId val="218635128"/>
        <c:axId val="218637560"/>
      </c:lineChart>
      <c:dateAx>
        <c:axId val="218635128"/>
        <c:scaling>
          <c:orientation val="minMax"/>
        </c:scaling>
        <c:delete val="1"/>
        <c:axPos val="b"/>
        <c:numFmt formatCode="ge" sourceLinked="1"/>
        <c:majorTickMark val="none"/>
        <c:minorTickMark val="none"/>
        <c:tickLblPos val="none"/>
        <c:crossAx val="218637560"/>
        <c:crosses val="autoZero"/>
        <c:auto val="1"/>
        <c:lblOffset val="100"/>
        <c:baseTimeUnit val="years"/>
      </c:dateAx>
      <c:valAx>
        <c:axId val="21863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69-408B-A248-9DD490A0BC54}"/>
            </c:ext>
          </c:extLst>
        </c:ser>
        <c:dLbls>
          <c:showLegendKey val="0"/>
          <c:showVal val="0"/>
          <c:showCatName val="0"/>
          <c:showSerName val="0"/>
          <c:showPercent val="0"/>
          <c:showBubbleSize val="0"/>
        </c:dLbls>
        <c:gapWidth val="150"/>
        <c:axId val="218696592"/>
        <c:axId val="21869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69-408B-A248-9DD490A0BC54}"/>
            </c:ext>
          </c:extLst>
        </c:ser>
        <c:dLbls>
          <c:showLegendKey val="0"/>
          <c:showVal val="0"/>
          <c:showCatName val="0"/>
          <c:showSerName val="0"/>
          <c:showPercent val="0"/>
          <c:showBubbleSize val="0"/>
        </c:dLbls>
        <c:marker val="1"/>
        <c:smooth val="0"/>
        <c:axId val="218696592"/>
        <c:axId val="218696976"/>
      </c:lineChart>
      <c:dateAx>
        <c:axId val="218696592"/>
        <c:scaling>
          <c:orientation val="minMax"/>
        </c:scaling>
        <c:delete val="1"/>
        <c:axPos val="b"/>
        <c:numFmt formatCode="ge" sourceLinked="1"/>
        <c:majorTickMark val="none"/>
        <c:minorTickMark val="none"/>
        <c:tickLblPos val="none"/>
        <c:crossAx val="218696976"/>
        <c:crosses val="autoZero"/>
        <c:auto val="1"/>
        <c:lblOffset val="100"/>
        <c:baseTimeUnit val="years"/>
      </c:dateAx>
      <c:valAx>
        <c:axId val="21869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42-4359-BC70-D3536778F598}"/>
            </c:ext>
          </c:extLst>
        </c:ser>
        <c:dLbls>
          <c:showLegendKey val="0"/>
          <c:showVal val="0"/>
          <c:showCatName val="0"/>
          <c:showSerName val="0"/>
          <c:showPercent val="0"/>
          <c:showBubbleSize val="0"/>
        </c:dLbls>
        <c:gapWidth val="150"/>
        <c:axId val="217213520"/>
        <c:axId val="21721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42-4359-BC70-D3536778F598}"/>
            </c:ext>
          </c:extLst>
        </c:ser>
        <c:dLbls>
          <c:showLegendKey val="0"/>
          <c:showVal val="0"/>
          <c:showCatName val="0"/>
          <c:showSerName val="0"/>
          <c:showPercent val="0"/>
          <c:showBubbleSize val="0"/>
        </c:dLbls>
        <c:marker val="1"/>
        <c:smooth val="0"/>
        <c:axId val="217213520"/>
        <c:axId val="217213912"/>
      </c:lineChart>
      <c:dateAx>
        <c:axId val="217213520"/>
        <c:scaling>
          <c:orientation val="minMax"/>
        </c:scaling>
        <c:delete val="1"/>
        <c:axPos val="b"/>
        <c:numFmt formatCode="ge" sourceLinked="1"/>
        <c:majorTickMark val="none"/>
        <c:minorTickMark val="none"/>
        <c:tickLblPos val="none"/>
        <c:crossAx val="217213912"/>
        <c:crosses val="autoZero"/>
        <c:auto val="1"/>
        <c:lblOffset val="100"/>
        <c:baseTimeUnit val="years"/>
      </c:dateAx>
      <c:valAx>
        <c:axId val="21721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1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ED-4CF9-88CD-EFCC80A70019}"/>
            </c:ext>
          </c:extLst>
        </c:ser>
        <c:dLbls>
          <c:showLegendKey val="0"/>
          <c:showVal val="0"/>
          <c:showCatName val="0"/>
          <c:showSerName val="0"/>
          <c:showPercent val="0"/>
          <c:showBubbleSize val="0"/>
        </c:dLbls>
        <c:gapWidth val="150"/>
        <c:axId val="217215480"/>
        <c:axId val="2172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D-4CF9-88CD-EFCC80A70019}"/>
            </c:ext>
          </c:extLst>
        </c:ser>
        <c:dLbls>
          <c:showLegendKey val="0"/>
          <c:showVal val="0"/>
          <c:showCatName val="0"/>
          <c:showSerName val="0"/>
          <c:showPercent val="0"/>
          <c:showBubbleSize val="0"/>
        </c:dLbls>
        <c:marker val="1"/>
        <c:smooth val="0"/>
        <c:axId val="217215480"/>
        <c:axId val="217215872"/>
      </c:lineChart>
      <c:dateAx>
        <c:axId val="217215480"/>
        <c:scaling>
          <c:orientation val="minMax"/>
        </c:scaling>
        <c:delete val="1"/>
        <c:axPos val="b"/>
        <c:numFmt formatCode="ge" sourceLinked="1"/>
        <c:majorTickMark val="none"/>
        <c:minorTickMark val="none"/>
        <c:tickLblPos val="none"/>
        <c:crossAx val="217215872"/>
        <c:crosses val="autoZero"/>
        <c:auto val="1"/>
        <c:lblOffset val="100"/>
        <c:baseTimeUnit val="years"/>
      </c:dateAx>
      <c:valAx>
        <c:axId val="2172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1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1898.71</c:v>
                </c:pt>
                <c:pt idx="1">
                  <c:v>1944.36</c:v>
                </c:pt>
                <c:pt idx="2">
                  <c:v>2031.81</c:v>
                </c:pt>
                <c:pt idx="3">
                  <c:v>2009.06</c:v>
                </c:pt>
                <c:pt idx="4">
                  <c:v>1990.18</c:v>
                </c:pt>
              </c:numCache>
            </c:numRef>
          </c:val>
          <c:extLst xmlns:c16r2="http://schemas.microsoft.com/office/drawing/2015/06/chart">
            <c:ext xmlns:c16="http://schemas.microsoft.com/office/drawing/2014/chart" uri="{C3380CC4-5D6E-409C-BE32-E72D297353CC}">
              <c16:uniqueId val="{00000000-2EE4-4720-B7FE-B7118C7764E9}"/>
            </c:ext>
          </c:extLst>
        </c:ser>
        <c:dLbls>
          <c:showLegendKey val="0"/>
          <c:showVal val="0"/>
          <c:showCatName val="0"/>
          <c:showSerName val="0"/>
          <c:showPercent val="0"/>
          <c:showBubbleSize val="0"/>
        </c:dLbls>
        <c:gapWidth val="150"/>
        <c:axId val="217213128"/>
        <c:axId val="2172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746.17</c:v>
                </c:pt>
                <c:pt idx="1">
                  <c:v>1124.8399999999999</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2EE4-4720-B7FE-B7118C7764E9}"/>
            </c:ext>
          </c:extLst>
        </c:ser>
        <c:dLbls>
          <c:showLegendKey val="0"/>
          <c:showVal val="0"/>
          <c:showCatName val="0"/>
          <c:showSerName val="0"/>
          <c:showPercent val="0"/>
          <c:showBubbleSize val="0"/>
        </c:dLbls>
        <c:marker val="1"/>
        <c:smooth val="0"/>
        <c:axId val="217213128"/>
        <c:axId val="217212736"/>
      </c:lineChart>
      <c:dateAx>
        <c:axId val="217213128"/>
        <c:scaling>
          <c:orientation val="minMax"/>
        </c:scaling>
        <c:delete val="1"/>
        <c:axPos val="b"/>
        <c:numFmt formatCode="ge" sourceLinked="1"/>
        <c:majorTickMark val="none"/>
        <c:minorTickMark val="none"/>
        <c:tickLblPos val="none"/>
        <c:crossAx val="217212736"/>
        <c:crosses val="autoZero"/>
        <c:auto val="1"/>
        <c:lblOffset val="100"/>
        <c:baseTimeUnit val="years"/>
      </c:dateAx>
      <c:valAx>
        <c:axId val="217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1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56.78</c:v>
                </c:pt>
                <c:pt idx="1">
                  <c:v>57.92</c:v>
                </c:pt>
                <c:pt idx="2">
                  <c:v>57.93</c:v>
                </c:pt>
                <c:pt idx="3">
                  <c:v>58.17</c:v>
                </c:pt>
                <c:pt idx="4">
                  <c:v>58.14</c:v>
                </c:pt>
              </c:numCache>
            </c:numRef>
          </c:val>
          <c:extLst xmlns:c16r2="http://schemas.microsoft.com/office/drawing/2015/06/chart">
            <c:ext xmlns:c16="http://schemas.microsoft.com/office/drawing/2014/chart" uri="{C3380CC4-5D6E-409C-BE32-E72D297353CC}">
              <c16:uniqueId val="{00000000-1E45-4FB1-AA2D-5CC989F120CF}"/>
            </c:ext>
          </c:extLst>
        </c:ser>
        <c:dLbls>
          <c:showLegendKey val="0"/>
          <c:showVal val="0"/>
          <c:showCatName val="0"/>
          <c:showSerName val="0"/>
          <c:showPercent val="0"/>
          <c:showBubbleSize val="0"/>
        </c:dLbls>
        <c:gapWidth val="150"/>
        <c:axId val="217217048"/>
        <c:axId val="2172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71.930000000000007</c:v>
                </c:pt>
                <c:pt idx="1">
                  <c:v>64.12</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1E45-4FB1-AA2D-5CC989F120CF}"/>
            </c:ext>
          </c:extLst>
        </c:ser>
        <c:dLbls>
          <c:showLegendKey val="0"/>
          <c:showVal val="0"/>
          <c:showCatName val="0"/>
          <c:showSerName val="0"/>
          <c:showPercent val="0"/>
          <c:showBubbleSize val="0"/>
        </c:dLbls>
        <c:marker val="1"/>
        <c:smooth val="0"/>
        <c:axId val="217217048"/>
        <c:axId val="217217440"/>
      </c:lineChart>
      <c:dateAx>
        <c:axId val="217217048"/>
        <c:scaling>
          <c:orientation val="minMax"/>
        </c:scaling>
        <c:delete val="1"/>
        <c:axPos val="b"/>
        <c:numFmt formatCode="ge" sourceLinked="1"/>
        <c:majorTickMark val="none"/>
        <c:minorTickMark val="none"/>
        <c:tickLblPos val="none"/>
        <c:crossAx val="217217440"/>
        <c:crosses val="autoZero"/>
        <c:auto val="1"/>
        <c:lblOffset val="100"/>
        <c:baseTimeUnit val="years"/>
      </c:dateAx>
      <c:valAx>
        <c:axId val="2172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4EBC-4707-AD3B-C1F12A525981}"/>
            </c:ext>
          </c:extLst>
        </c:ser>
        <c:dLbls>
          <c:showLegendKey val="0"/>
          <c:showVal val="0"/>
          <c:showCatName val="0"/>
          <c:showSerName val="0"/>
          <c:showPercent val="0"/>
          <c:showBubbleSize val="0"/>
        </c:dLbls>
        <c:gapWidth val="150"/>
        <c:axId val="218828640"/>
        <c:axId val="21882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149.57</c:v>
                </c:pt>
                <c:pt idx="1">
                  <c:v>168.44</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4EBC-4707-AD3B-C1F12A525981}"/>
            </c:ext>
          </c:extLst>
        </c:ser>
        <c:dLbls>
          <c:showLegendKey val="0"/>
          <c:showVal val="0"/>
          <c:showCatName val="0"/>
          <c:showSerName val="0"/>
          <c:showPercent val="0"/>
          <c:showBubbleSize val="0"/>
        </c:dLbls>
        <c:marker val="1"/>
        <c:smooth val="0"/>
        <c:axId val="218828640"/>
        <c:axId val="218829032"/>
      </c:lineChart>
      <c:dateAx>
        <c:axId val="218828640"/>
        <c:scaling>
          <c:orientation val="minMax"/>
        </c:scaling>
        <c:delete val="1"/>
        <c:axPos val="b"/>
        <c:numFmt formatCode="ge" sourceLinked="1"/>
        <c:majorTickMark val="none"/>
        <c:minorTickMark val="none"/>
        <c:tickLblPos val="none"/>
        <c:crossAx val="218829032"/>
        <c:crosses val="autoZero"/>
        <c:auto val="1"/>
        <c:lblOffset val="100"/>
        <c:baseTimeUnit val="years"/>
      </c:dateAx>
      <c:valAx>
        <c:axId val="2188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8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幸手市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51939</v>
      </c>
      <c r="AM8" s="49"/>
      <c r="AN8" s="49"/>
      <c r="AO8" s="49"/>
      <c r="AP8" s="49"/>
      <c r="AQ8" s="49"/>
      <c r="AR8" s="49"/>
      <c r="AS8" s="49"/>
      <c r="AT8" s="44">
        <f>データ!T6</f>
        <v>33.93</v>
      </c>
      <c r="AU8" s="44"/>
      <c r="AV8" s="44"/>
      <c r="AW8" s="44"/>
      <c r="AX8" s="44"/>
      <c r="AY8" s="44"/>
      <c r="AZ8" s="44"/>
      <c r="BA8" s="44"/>
      <c r="BB8" s="44">
        <f>データ!U6</f>
        <v>1530.77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45.81</v>
      </c>
      <c r="Q10" s="44"/>
      <c r="R10" s="44"/>
      <c r="S10" s="44"/>
      <c r="T10" s="44"/>
      <c r="U10" s="44"/>
      <c r="V10" s="44"/>
      <c r="W10" s="44">
        <f>データ!Q6</f>
        <v>72.63</v>
      </c>
      <c r="X10" s="44"/>
      <c r="Y10" s="44"/>
      <c r="Z10" s="44"/>
      <c r="AA10" s="44"/>
      <c r="AB10" s="44"/>
      <c r="AC10" s="44"/>
      <c r="AD10" s="49">
        <f>データ!R6</f>
        <v>1566</v>
      </c>
      <c r="AE10" s="49"/>
      <c r="AF10" s="49"/>
      <c r="AG10" s="49"/>
      <c r="AH10" s="49"/>
      <c r="AI10" s="49"/>
      <c r="AJ10" s="49"/>
      <c r="AK10" s="2"/>
      <c r="AL10" s="49">
        <f>データ!V6</f>
        <v>23699</v>
      </c>
      <c r="AM10" s="49"/>
      <c r="AN10" s="49"/>
      <c r="AO10" s="49"/>
      <c r="AP10" s="49"/>
      <c r="AQ10" s="49"/>
      <c r="AR10" s="49"/>
      <c r="AS10" s="49"/>
      <c r="AT10" s="44">
        <f>データ!W6</f>
        <v>3.8</v>
      </c>
      <c r="AU10" s="44"/>
      <c r="AV10" s="44"/>
      <c r="AW10" s="44"/>
      <c r="AX10" s="44"/>
      <c r="AY10" s="44"/>
      <c r="AZ10" s="44"/>
      <c r="BA10" s="44"/>
      <c r="BB10" s="44">
        <f>データ!X6</f>
        <v>6236.58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yzCrdrH8iIDUFFoQ58KXMPUH5IdZ/yok8xn1ASC56ZC5tA+WaMZ02T1WhWc6j65Zjrx730QCACP/RtVs1YGtJQ==" saltValue="IK4HZ8z7Ui7xP5c9ILQu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112402</v>
      </c>
      <c r="D6" s="32">
        <f t="shared" si="3"/>
        <v>47</v>
      </c>
      <c r="E6" s="32">
        <f t="shared" si="3"/>
        <v>17</v>
      </c>
      <c r="F6" s="32">
        <f t="shared" si="3"/>
        <v>1</v>
      </c>
      <c r="G6" s="32">
        <f t="shared" si="3"/>
        <v>0</v>
      </c>
      <c r="H6" s="32" t="str">
        <f t="shared" si="3"/>
        <v>埼玉県　幸手市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45.81</v>
      </c>
      <c r="Q6" s="33">
        <f t="shared" si="3"/>
        <v>72.63</v>
      </c>
      <c r="R6" s="33">
        <f t="shared" si="3"/>
        <v>1566</v>
      </c>
      <c r="S6" s="33">
        <f t="shared" si="3"/>
        <v>51939</v>
      </c>
      <c r="T6" s="33">
        <f t="shared" si="3"/>
        <v>33.93</v>
      </c>
      <c r="U6" s="33">
        <f t="shared" si="3"/>
        <v>1530.77</v>
      </c>
      <c r="V6" s="33">
        <f t="shared" si="3"/>
        <v>23699</v>
      </c>
      <c r="W6" s="33">
        <f t="shared" si="3"/>
        <v>3.8</v>
      </c>
      <c r="X6" s="33">
        <f t="shared" si="3"/>
        <v>6236.58</v>
      </c>
      <c r="Y6" s="34">
        <f>IF(Y7="",NA(),Y7)</f>
        <v>68.39</v>
      </c>
      <c r="Z6" s="34">
        <f t="shared" ref="Z6:AH6" si="4">IF(Z7="",NA(),Z7)</f>
        <v>67.38</v>
      </c>
      <c r="AA6" s="34">
        <f t="shared" si="4"/>
        <v>70.819999999999993</v>
      </c>
      <c r="AB6" s="34">
        <f t="shared" si="4"/>
        <v>72.81</v>
      </c>
      <c r="AC6" s="34">
        <f t="shared" si="4"/>
        <v>70.81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1898.71</v>
      </c>
      <c r="BG6" s="34">
        <f t="shared" ref="BG6:BO6" si="7">IF(BG7="",NA(),BG7)</f>
        <v>1944.36</v>
      </c>
      <c r="BH6" s="34">
        <f t="shared" si="7"/>
        <v>2031.81</v>
      </c>
      <c r="BI6" s="34">
        <f t="shared" si="7"/>
        <v>2009.06</v>
      </c>
      <c r="BJ6" s="34">
        <f t="shared" si="7"/>
        <v>1990.18</v>
      </c>
      <c r="BK6" s="34">
        <f t="shared" si="7"/>
        <v>746.17</v>
      </c>
      <c r="BL6" s="34">
        <f t="shared" si="7"/>
        <v>1124.8399999999999</v>
      </c>
      <c r="BM6" s="34">
        <f t="shared" si="7"/>
        <v>1018.27</v>
      </c>
      <c r="BN6" s="34">
        <f t="shared" si="7"/>
        <v>1120.55</v>
      </c>
      <c r="BO6" s="34">
        <f t="shared" si="7"/>
        <v>855.79</v>
      </c>
      <c r="BP6" s="33" t="str">
        <f>IF(BP7="","",IF(BP7="-","【-】","【"&amp;SUBSTITUTE(TEXT(BP7,"#,##0.00"),"-","△")&amp;"】"))</f>
        <v>【707.33】</v>
      </c>
      <c r="BQ6" s="34">
        <f>IF(BQ7="",NA(),BQ7)</f>
        <v>56.78</v>
      </c>
      <c r="BR6" s="34">
        <f t="shared" ref="BR6:BZ6" si="8">IF(BR7="",NA(),BR7)</f>
        <v>57.92</v>
      </c>
      <c r="BS6" s="34">
        <f t="shared" si="8"/>
        <v>57.93</v>
      </c>
      <c r="BT6" s="34">
        <f t="shared" si="8"/>
        <v>58.17</v>
      </c>
      <c r="BU6" s="34">
        <f t="shared" si="8"/>
        <v>58.14</v>
      </c>
      <c r="BV6" s="34">
        <f t="shared" si="8"/>
        <v>71.930000000000007</v>
      </c>
      <c r="BW6" s="34">
        <f t="shared" si="8"/>
        <v>64.12</v>
      </c>
      <c r="BX6" s="34">
        <f t="shared" si="8"/>
        <v>71.569999999999993</v>
      </c>
      <c r="BY6" s="34">
        <f t="shared" si="8"/>
        <v>73.28</v>
      </c>
      <c r="BZ6" s="34">
        <f t="shared" si="8"/>
        <v>82.82</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149.57</v>
      </c>
      <c r="CH6" s="34">
        <f t="shared" si="9"/>
        <v>168.44</v>
      </c>
      <c r="CI6" s="34">
        <f t="shared" si="9"/>
        <v>195.88</v>
      </c>
      <c r="CJ6" s="34">
        <f t="shared" si="9"/>
        <v>193.1</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19.95</v>
      </c>
      <c r="CS6" s="34" t="str">
        <f t="shared" si="10"/>
        <v>-</v>
      </c>
      <c r="CT6" s="34">
        <f t="shared" si="10"/>
        <v>49.75</v>
      </c>
      <c r="CU6" s="34">
        <f t="shared" si="10"/>
        <v>51.05</v>
      </c>
      <c r="CV6" s="34">
        <f t="shared" si="10"/>
        <v>50.12</v>
      </c>
      <c r="CW6" s="33" t="str">
        <f>IF(CW7="","",IF(CW7="-","【-】","【"&amp;SUBSTITUTE(TEXT(CW7,"#,##0.00"),"-","△")&amp;"】"))</f>
        <v>【60.13】</v>
      </c>
      <c r="CX6" s="34">
        <f>IF(CX7="",NA(),CX7)</f>
        <v>84.31</v>
      </c>
      <c r="CY6" s="34">
        <f t="shared" ref="CY6:DG6" si="11">IF(CY7="",NA(),CY7)</f>
        <v>84.7</v>
      </c>
      <c r="CZ6" s="34">
        <f t="shared" si="11"/>
        <v>84.48</v>
      </c>
      <c r="DA6" s="34">
        <f t="shared" si="11"/>
        <v>84</v>
      </c>
      <c r="DB6" s="34">
        <f t="shared" si="11"/>
        <v>82.92</v>
      </c>
      <c r="DC6" s="34">
        <f t="shared" si="11"/>
        <v>91.99</v>
      </c>
      <c r="DD6" s="34">
        <f t="shared" si="11"/>
        <v>89.59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0.22</v>
      </c>
      <c r="EK6" s="33">
        <f t="shared" si="14"/>
        <v>0</v>
      </c>
      <c r="EL6" s="34">
        <f t="shared" si="14"/>
        <v>0.16</v>
      </c>
      <c r="EM6" s="34">
        <f t="shared" si="14"/>
        <v>0.19</v>
      </c>
      <c r="EN6" s="34">
        <f t="shared" si="14"/>
        <v>0.16</v>
      </c>
      <c r="EO6" s="33" t="str">
        <f>IF(EO7="","",IF(EO7="-","【-】","【"&amp;SUBSTITUTE(TEXT(EO7,"#,##0.00"),"-","△")&amp;"】"))</f>
        <v>【0.23】</v>
      </c>
    </row>
    <row r="7" spans="1:145" s="35" customFormat="1" x14ac:dyDescent="0.15">
      <c r="A7" s="27"/>
      <c r="B7" s="36">
        <v>2017</v>
      </c>
      <c r="C7" s="36">
        <v>112402</v>
      </c>
      <c r="D7" s="36">
        <v>47</v>
      </c>
      <c r="E7" s="36">
        <v>17</v>
      </c>
      <c r="F7" s="36">
        <v>1</v>
      </c>
      <c r="G7" s="36">
        <v>0</v>
      </c>
      <c r="H7" s="36" t="s">
        <v>110</v>
      </c>
      <c r="I7" s="36" t="s">
        <v>111</v>
      </c>
      <c r="J7" s="36" t="s">
        <v>112</v>
      </c>
      <c r="K7" s="36" t="s">
        <v>113</v>
      </c>
      <c r="L7" s="36" t="s">
        <v>114</v>
      </c>
      <c r="M7" s="36" t="s">
        <v>115</v>
      </c>
      <c r="N7" s="37" t="s">
        <v>116</v>
      </c>
      <c r="O7" s="37" t="s">
        <v>117</v>
      </c>
      <c r="P7" s="37">
        <v>45.81</v>
      </c>
      <c r="Q7" s="37">
        <v>72.63</v>
      </c>
      <c r="R7" s="37">
        <v>1566</v>
      </c>
      <c r="S7" s="37">
        <v>51939</v>
      </c>
      <c r="T7" s="37">
        <v>33.93</v>
      </c>
      <c r="U7" s="37">
        <v>1530.77</v>
      </c>
      <c r="V7" s="37">
        <v>23699</v>
      </c>
      <c r="W7" s="37">
        <v>3.8</v>
      </c>
      <c r="X7" s="37">
        <v>6236.58</v>
      </c>
      <c r="Y7" s="37">
        <v>68.39</v>
      </c>
      <c r="Z7" s="37">
        <v>67.38</v>
      </c>
      <c r="AA7" s="37">
        <v>70.819999999999993</v>
      </c>
      <c r="AB7" s="37">
        <v>72.81</v>
      </c>
      <c r="AC7" s="37">
        <v>70.81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1898.71</v>
      </c>
      <c r="BG7" s="37">
        <v>1944.36</v>
      </c>
      <c r="BH7" s="37">
        <v>2031.81</v>
      </c>
      <c r="BI7" s="37">
        <v>2009.06</v>
      </c>
      <c r="BJ7" s="37">
        <v>1990.18</v>
      </c>
      <c r="BK7" s="37">
        <v>746.17</v>
      </c>
      <c r="BL7" s="37">
        <v>1124.8399999999999</v>
      </c>
      <c r="BM7" s="37">
        <v>1018.27</v>
      </c>
      <c r="BN7" s="37">
        <v>1120.55</v>
      </c>
      <c r="BO7" s="37">
        <v>855.79</v>
      </c>
      <c r="BP7" s="37">
        <v>707.33</v>
      </c>
      <c r="BQ7" s="37">
        <v>56.78</v>
      </c>
      <c r="BR7" s="37">
        <v>57.92</v>
      </c>
      <c r="BS7" s="37">
        <v>57.93</v>
      </c>
      <c r="BT7" s="37">
        <v>58.17</v>
      </c>
      <c r="BU7" s="37">
        <v>58.14</v>
      </c>
      <c r="BV7" s="37">
        <v>71.930000000000007</v>
      </c>
      <c r="BW7" s="37">
        <v>64.12</v>
      </c>
      <c r="BX7" s="37">
        <v>71.569999999999993</v>
      </c>
      <c r="BY7" s="37">
        <v>73.28</v>
      </c>
      <c r="BZ7" s="37">
        <v>82.82</v>
      </c>
      <c r="CA7" s="37">
        <v>101.26</v>
      </c>
      <c r="CB7" s="37">
        <v>150</v>
      </c>
      <c r="CC7" s="37">
        <v>150</v>
      </c>
      <c r="CD7" s="37">
        <v>150</v>
      </c>
      <c r="CE7" s="37">
        <v>150</v>
      </c>
      <c r="CF7" s="37">
        <v>150</v>
      </c>
      <c r="CG7" s="37">
        <v>149.57</v>
      </c>
      <c r="CH7" s="37">
        <v>168.44</v>
      </c>
      <c r="CI7" s="37">
        <v>195.88</v>
      </c>
      <c r="CJ7" s="37">
        <v>193.1</v>
      </c>
      <c r="CK7" s="37">
        <v>165.76</v>
      </c>
      <c r="CL7" s="37">
        <v>136.38999999999999</v>
      </c>
      <c r="CM7" s="37" t="s">
        <v>116</v>
      </c>
      <c r="CN7" s="37" t="s">
        <v>116</v>
      </c>
      <c r="CO7" s="37" t="s">
        <v>116</v>
      </c>
      <c r="CP7" s="37" t="s">
        <v>116</v>
      </c>
      <c r="CQ7" s="37" t="s">
        <v>116</v>
      </c>
      <c r="CR7" s="37">
        <v>19.95</v>
      </c>
      <c r="CS7" s="37" t="s">
        <v>116</v>
      </c>
      <c r="CT7" s="37">
        <v>49.75</v>
      </c>
      <c r="CU7" s="37">
        <v>51.05</v>
      </c>
      <c r="CV7" s="37">
        <v>50.12</v>
      </c>
      <c r="CW7" s="37">
        <v>60.13</v>
      </c>
      <c r="CX7" s="37">
        <v>84.31</v>
      </c>
      <c r="CY7" s="37">
        <v>84.7</v>
      </c>
      <c r="CZ7" s="37">
        <v>84.48</v>
      </c>
      <c r="DA7" s="37">
        <v>84</v>
      </c>
      <c r="DB7" s="37">
        <v>82.92</v>
      </c>
      <c r="DC7" s="37">
        <v>91.99</v>
      </c>
      <c r="DD7" s="37">
        <v>89.59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0.22</v>
      </c>
      <c r="EK7" s="37">
        <v>0</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2019-01-21T23:35:46Z</cp:lastPrinted>
  <dcterms:created xsi:type="dcterms:W3CDTF">2018-12-03T09:01:46Z</dcterms:created>
  <dcterms:modified xsi:type="dcterms:W3CDTF">2019-01-21T23:35:48Z</dcterms:modified>
  <cp:category/>
</cp:coreProperties>
</file>