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8B8XftF5/HFnMvvkqvExC9Q2m3ZfEbPfT2mOmL6funkbW5GcAgy2AH8TkTUEMLX4pDmOWCXEh/b8fy28G6czg==" workbookSaltValue="OP1eQamBOO28xBfCHJzJh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<sst xmlns="http://schemas.openxmlformats.org/spreadsheetml/2006/main" count="245" uniqueCount="126">
  <si>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</si>
  <si>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</si>
  <si>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</si>
  <si>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</si>
  <si>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</si>
  <si>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</si>
  <si>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</si>
  <si>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</si>
  <si>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</si>
  <si>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</si>
  <si>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</si>
  <si>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</si>
  <si>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</si>
  <si>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</si>
  <si>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</si>
  <si>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</si>
  <si>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</si>
  <si>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</si>
  <si>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</si>
  <si>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</si>
  <si>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</si>
  <si>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</si>
  <si>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</si>
  <si>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</si>
  <si>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</si>
  <si>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</si>
  <si>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</si>
  <si>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</si>
  <si>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</si>
  <si>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</si>
  <si>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</si>
  <si>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</si>
  <si>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</si>
  <si>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</si>
  <si>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</si>
  <si>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</si>
  <si>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</si>
  <si>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</si>
  <si>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</si>
  <si>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</si>
  <si>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</si>
  <si>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</si>
  <si>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</si>
  <si>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</si>
  <si>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</si>
  <si>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</si>
  <si>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</si>
  <si>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</si>
  <si>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</si>
  <si>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</si>
  <si>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</si>
  <si>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</si>
  <si>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</si>
  <si>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</si>
  <si>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</si>
  <si>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</si>
  <si>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</si>
  <si>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</si>
  <si>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</si>
  <si>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</si>
  <si>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</si>
  <si>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</si>
  <si>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</si>
  <si>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</si>
  <si>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</si>
  <si>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</si>
  <si>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</si>
  <si>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</si>
  <si>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</si>
  <si>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</si>
  <si>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</si>
  <si>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</si>
  <si>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</si>
  <si>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</si>
  <si>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</si>
  <si>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</si>
  <si>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</si>
  <si>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</si>
  <si>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</si>
  <si>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</si>
  <si>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</si>
  <si>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</si>
  <si>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</si>
  <si>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</si>
  <si>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</si>
  <si>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</si>
  <si>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</si>
  <si>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</si>
  <si>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</si>
  <si>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</si>
  <si>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</si>
  <si>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</si>
  <si>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</si>
  <si>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</si>
  <si>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</si>
  <si>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</si>
  <si>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</si>
  <si>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</si>
  <si>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</si>
  <si>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</si>
  <si>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</si>
  <si>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</si>
  <si>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</si>
  <si>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</si>
  <si>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</si>
  <si>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</si>
  <si>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</si>
  <si>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</si>
  <si>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</si>
  <si>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</si>
  <si>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蓮田市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</si>
  <si>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</si>
  <si>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</si>
  <si>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</si>
  <si>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</si>
  <si>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</si>
  <si>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</si>
  <si>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</si>
  <si>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</si>
  <si>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</si>
  <si>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</si>
  <si>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</si>
  <si>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</si>
  <si>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当市の特定環境保全公共下水道事業は、平成6年に事業認可を受けて事業に着手して以来20年以上が経過しており、認可区域内の整備も終盤となっている状況にあります。
　平成9年度に初めて供用開始した後、使用料収入は年々増収となっておりましたが、近年（平成26年度以前）においては、使用料収入の不足分を公費で補っている状況にありました。
　この状況を少しずつ改善し、今後において独立した安定的な事業運営を図っていくため、平成27年10月から経費回収率80％を目指した使用料の改定を行いました。その結果、平成28年度の経費回収率は90.9％（前年度比5.77％増）と前年度と比較し、大きく改善されました。
　平成29年度においては、使用料収入約4千万円（前年度比約百万円増）、使用料単価136.9円（前年度比0.6円増）と平成28年度の経費回収率を維持する形となっています。
①収益的収支比率の改善（総収益の増加による）
④企業債残高対事業規模比率の改善（収益の増加による）
⑤経費回収率の改善（使用料収入の増加による）
⑥汚水処理原価は前年度と同額
⑧水洗化率の改善（水洗便所設置済人口の増加による）</t>
    <rPh sb="119" eb="121">
      <t>キンネン</t>
    </rPh>
    <rPh sb="122" eb="124">
      <t>ヘイセイ</t>
    </rPh>
    <rPh sb="126" eb="128">
      <t>ネンド</t>
    </rPh>
    <rPh sb="128" eb="130">
      <t>イゼン</t>
    </rPh>
    <rPh sb="244" eb="246">
      <t>ケッカ</t>
    </rPh>
    <rPh sb="247" eb="249">
      <t>ヘイセイ</t>
    </rPh>
    <rPh sb="251" eb="253">
      <t>ネンド</t>
    </rPh>
    <rPh sb="266" eb="270">
      <t>ゼンネンドヒ</t>
    </rPh>
    <rPh sb="275" eb="276">
      <t>ゾウ</t>
    </rPh>
    <rPh sb="299" eb="301">
      <t>ヘイセイ</t>
    </rPh>
    <rPh sb="303" eb="305">
      <t>ネンド</t>
    </rPh>
    <rPh sb="311" eb="314">
      <t>シヨウリョウ</t>
    </rPh>
    <rPh sb="314" eb="316">
      <t>シュウニュウ</t>
    </rPh>
    <rPh sb="316" eb="317">
      <t>ヤク</t>
    </rPh>
    <rPh sb="318" eb="319">
      <t>セン</t>
    </rPh>
    <rPh sb="319" eb="321">
      <t>マンエン</t>
    </rPh>
    <rPh sb="322" eb="326">
      <t>ゼンネンドヒ</t>
    </rPh>
    <rPh sb="326" eb="327">
      <t>ヤク</t>
    </rPh>
    <rPh sb="327" eb="330">
      <t>ヒャクマンエン</t>
    </rPh>
    <rPh sb="330" eb="331">
      <t>ゾウ</t>
    </rPh>
    <rPh sb="333" eb="336">
      <t>シヨウリョウ</t>
    </rPh>
    <rPh sb="336" eb="338">
      <t>タンカ</t>
    </rPh>
    <rPh sb="343" eb="344">
      <t>エン</t>
    </rPh>
    <rPh sb="345" eb="349">
      <t>ゼンネンドヒ</t>
    </rPh>
    <rPh sb="352" eb="353">
      <t>エン</t>
    </rPh>
    <rPh sb="353" eb="354">
      <t>ゾウ</t>
    </rPh>
    <rPh sb="356" eb="358">
      <t>ヘイセイ</t>
    </rPh>
    <rPh sb="360" eb="362">
      <t>ネンド</t>
    </rPh>
    <rPh sb="363" eb="365">
      <t>ケイヒ</t>
    </rPh>
    <rPh sb="365" eb="367">
      <t>カイシュウ</t>
    </rPh>
    <rPh sb="367" eb="368">
      <t>リツ</t>
    </rPh>
    <rPh sb="369" eb="371">
      <t>イジ</t>
    </rPh>
    <rPh sb="373" eb="374">
      <t>カタチ</t>
    </rPh>
    <rPh sb="384" eb="387">
      <t>シュウエキテキ</t>
    </rPh>
    <rPh sb="387" eb="389">
      <t>シュウシ</t>
    </rPh>
    <rPh sb="389" eb="391">
      <t>ヒリツ</t>
    </rPh>
    <rPh sb="392" eb="394">
      <t>カイゼン</t>
    </rPh>
    <rPh sb="395" eb="398">
      <t>ソウシュウエキ</t>
    </rPh>
    <rPh sb="399" eb="401">
      <t>ゾウカ</t>
    </rPh>
    <rPh sb="407" eb="409">
      <t>キギョウ</t>
    </rPh>
    <rPh sb="409" eb="410">
      <t>サイ</t>
    </rPh>
    <rPh sb="410" eb="412">
      <t>ザンダカ</t>
    </rPh>
    <rPh sb="412" eb="413">
      <t>タイ</t>
    </rPh>
    <rPh sb="413" eb="415">
      <t>ジギョウ</t>
    </rPh>
    <rPh sb="415" eb="417">
      <t>キボ</t>
    </rPh>
    <rPh sb="417" eb="419">
      <t>ヒリツ</t>
    </rPh>
    <rPh sb="420" eb="422">
      <t>カイゼン</t>
    </rPh>
    <rPh sb="423" eb="425">
      <t>シュウエキ</t>
    </rPh>
    <rPh sb="426" eb="428">
      <t>ゾウカ</t>
    </rPh>
    <rPh sb="434" eb="436">
      <t>ケイヒ</t>
    </rPh>
    <rPh sb="436" eb="438">
      <t>カイシュウ</t>
    </rPh>
    <rPh sb="438" eb="439">
      <t>リツ</t>
    </rPh>
    <rPh sb="440" eb="442">
      <t>カイゼン</t>
    </rPh>
    <rPh sb="443" eb="446">
      <t>シヨウリョウ</t>
    </rPh>
    <rPh sb="446" eb="448">
      <t>シュウニュウ</t>
    </rPh>
    <rPh sb="449" eb="451">
      <t>ゾウカ</t>
    </rPh>
    <rPh sb="457" eb="459">
      <t>オスイ</t>
    </rPh>
    <rPh sb="459" eb="461">
      <t>ショリ</t>
    </rPh>
    <rPh sb="461" eb="463">
      <t>ゲンカ</t>
    </rPh>
    <rPh sb="464" eb="467">
      <t>ゼンネンド</t>
    </rPh>
    <rPh sb="468" eb="470">
      <t>ドウガク</t>
    </rPh>
    <rPh sb="472" eb="475">
      <t>スイセンカ</t>
    </rPh>
    <rPh sb="475" eb="476">
      <t>リツ</t>
    </rPh>
    <rPh sb="477" eb="479">
      <t>カイゼン</t>
    </rPh>
    <rPh sb="480" eb="482">
      <t>スイセン</t>
    </rPh>
    <rPh sb="482" eb="484">
      <t>ベンジョ</t>
    </rPh>
    <rPh sb="484" eb="486">
      <t>セッチ</t>
    </rPh>
    <rPh sb="486" eb="487">
      <t>ズ</t>
    </rPh>
    <rPh sb="487" eb="489">
      <t>ジンコウ</t>
    </rPh>
    <rPh sb="490" eb="492">
      <t>ゾウカ</t>
    </rPh>
    <phoneticPr fontId="4"/>
  </si>
  <si>
    <t>　当市の特定環境保全公共下水道事業で管理している汚水管渠延長は、現在約22kmあります。事業認可を受けて事業に着手して以来、約20年が経過しております。これらの管渠は、老朽化という状況には至っておりませんので、引き続き、適切な維持管理を行っていきます。
　一方、マンホールポンプ等の施設につきましては、一部において耐用年数を超えた設備があります。利用者に安心・安全なサービスの提供を図っていくためにも、これらの耐用年数を超えた設備等につきましては、計画的に修繕と更新を行っている状況となっております。</t>
    <phoneticPr fontId="4"/>
  </si>
  <si>
    <t>これからの当市の特定環境保全公共下水道事業は、マンホールポンプ等設備の計画的な修繕及び更新を中心とした維持管理が重要となってきます。
　また、今後において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</si>
</sst>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D4-4587-9D0C-8726B8005E33}"/>
            </c:ext>
          </c:extLst>
        </c:ser>
        <c:dLbls>
          <c:showLegendKey val="0"/>
          <c:showVal val="0"/>
          <c:showCatName val="0"/>
          <c:showSerName val="0"/>
          <c:showPercent val="0"/>
          <c:showBubbleSize val="0"/>
        </c:dLbls>
        <c:gapWidth val="150"/>
        <c:axId val="48212992"/>
        <c:axId val="482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BD4-4587-9D0C-8726B8005E33}"/>
            </c:ext>
          </c:extLst>
        </c:ser>
        <c:dLbls>
          <c:showLegendKey val="0"/>
          <c:showVal val="0"/>
          <c:showCatName val="0"/>
          <c:showSerName val="0"/>
          <c:showPercent val="0"/>
          <c:showBubbleSize val="0"/>
        </c:dLbls>
        <c:marker val="1"/>
        <c:smooth val="0"/>
        <c:axId val="48212992"/>
        <c:axId val="48219264"/>
      </c:lineChart>
      <c:dateAx>
        <c:axId val="48212992"/>
        <c:scaling>
          <c:orientation val="minMax"/>
        </c:scaling>
        <c:delete val="1"/>
        <c:axPos val="b"/>
        <c:numFmt formatCode="ge" sourceLinked="1"/>
        <c:majorTickMark val="none"/>
        <c:minorTickMark val="none"/>
        <c:tickLblPos val="none"/>
        <c:crossAx val="48219264"/>
        <c:crosses val="autoZero"/>
        <c:auto val="1"/>
        <c:lblOffset val="100"/>
        <c:baseTimeUnit val="years"/>
      </c:dateAx>
      <c:valAx>
        <c:axId val="48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99-4187-95E8-7BB270A70A5C}"/>
            </c:ext>
          </c:extLst>
        </c:ser>
        <c:dLbls>
          <c:showLegendKey val="0"/>
          <c:showVal val="0"/>
          <c:showCatName val="0"/>
          <c:showSerName val="0"/>
          <c:showPercent val="0"/>
          <c:showBubbleSize val="0"/>
        </c:dLbls>
        <c:gapWidth val="150"/>
        <c:axId val="48900736"/>
        <c:axId val="4891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3699-4187-95E8-7BB270A70A5C}"/>
            </c:ext>
          </c:extLst>
        </c:ser>
        <c:dLbls>
          <c:showLegendKey val="0"/>
          <c:showVal val="0"/>
          <c:showCatName val="0"/>
          <c:showSerName val="0"/>
          <c:showPercent val="0"/>
          <c:showBubbleSize val="0"/>
        </c:dLbls>
        <c:marker val="1"/>
        <c:smooth val="0"/>
        <c:axId val="48900736"/>
        <c:axId val="48911104"/>
      </c:lineChart>
      <c:dateAx>
        <c:axId val="48900736"/>
        <c:scaling>
          <c:orientation val="minMax"/>
        </c:scaling>
        <c:delete val="1"/>
        <c:axPos val="b"/>
        <c:numFmt formatCode="ge" sourceLinked="1"/>
        <c:majorTickMark val="none"/>
        <c:minorTickMark val="none"/>
        <c:tickLblPos val="none"/>
        <c:crossAx val="48911104"/>
        <c:crosses val="autoZero"/>
        <c:auto val="1"/>
        <c:lblOffset val="100"/>
        <c:baseTimeUnit val="years"/>
      </c:dateAx>
      <c:valAx>
        <c:axId val="489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77.290000000000006</c:v>
                </c:pt>
                <c:pt idx="1">
                  <c:v>78.8</c:v>
                </c:pt>
                <c:pt idx="2">
                  <c:v>77.34</c:v>
                </c:pt>
                <c:pt idx="3">
                  <c:v>79.58</c:v>
                </c:pt>
                <c:pt idx="4">
                  <c:v>80.5</c:v>
                </c:pt>
              </c:numCache>
            </c:numRef>
          </c:val>
          <c:extLst xmlns:c16r2="http://schemas.microsoft.com/office/drawing/2015/06/chart">
            <c:ext xmlns:c16="http://schemas.microsoft.com/office/drawing/2014/chart" uri="{C3380CC4-5D6E-409C-BE32-E72D297353CC}">
              <c16:uniqueId val="{00000000-D20C-4AC3-900E-E4D013E13397}"/>
            </c:ext>
          </c:extLst>
        </c:ser>
        <c:dLbls>
          <c:showLegendKey val="0"/>
          <c:showVal val="0"/>
          <c:showCatName val="0"/>
          <c:showSerName val="0"/>
          <c:showPercent val="0"/>
          <c:showBubbleSize val="0"/>
        </c:dLbls>
        <c:gapWidth val="150"/>
        <c:axId val="48954368"/>
        <c:axId val="489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20C-4AC3-900E-E4D013E13397}"/>
            </c:ext>
          </c:extLst>
        </c:ser>
        <c:dLbls>
          <c:showLegendKey val="0"/>
          <c:showVal val="0"/>
          <c:showCatName val="0"/>
          <c:showSerName val="0"/>
          <c:showPercent val="0"/>
          <c:showBubbleSize val="0"/>
        </c:dLbls>
        <c:marker val="1"/>
        <c:smooth val="0"/>
        <c:axId val="48954368"/>
        <c:axId val="48956544"/>
      </c:lineChart>
      <c:dateAx>
        <c:axId val="48954368"/>
        <c:scaling>
          <c:orientation val="minMax"/>
        </c:scaling>
        <c:delete val="1"/>
        <c:axPos val="b"/>
        <c:numFmt formatCode="ge" sourceLinked="1"/>
        <c:majorTickMark val="none"/>
        <c:minorTickMark val="none"/>
        <c:tickLblPos val="none"/>
        <c:crossAx val="48956544"/>
        <c:crosses val="autoZero"/>
        <c:auto val="1"/>
        <c:lblOffset val="100"/>
        <c:baseTimeUnit val="years"/>
      </c:dateAx>
      <c:valAx>
        <c:axId val="489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75.44</c:v>
                </c:pt>
                <c:pt idx="1">
                  <c:v>92.86</c:v>
                </c:pt>
                <c:pt idx="2">
                  <c:v>94.03</c:v>
                </c:pt>
                <c:pt idx="3">
                  <c:v>99.63</c:v>
                </c:pt>
                <c:pt idx="4">
                  <c:v>102.01</c:v>
                </c:pt>
              </c:numCache>
            </c:numRef>
          </c:val>
          <c:extLst xmlns:c16r2="http://schemas.microsoft.com/office/drawing/2015/06/chart">
            <c:ext xmlns:c16="http://schemas.microsoft.com/office/drawing/2014/chart" uri="{C3380CC4-5D6E-409C-BE32-E72D297353CC}">
              <c16:uniqueId val="{00000000-3581-4CEC-820A-F8E7EFCB6181}"/>
            </c:ext>
          </c:extLst>
        </c:ser>
        <c:dLbls>
          <c:showLegendKey val="0"/>
          <c:showVal val="0"/>
          <c:showCatName val="0"/>
          <c:showSerName val="0"/>
          <c:showPercent val="0"/>
          <c:showBubbleSize val="0"/>
        </c:dLbls>
        <c:gapWidth val="150"/>
        <c:axId val="48524672"/>
        <c:axId val="485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81-4CEC-820A-F8E7EFCB6181}"/>
            </c:ext>
          </c:extLst>
        </c:ser>
        <c:dLbls>
          <c:showLegendKey val="0"/>
          <c:showVal val="0"/>
          <c:showCatName val="0"/>
          <c:showSerName val="0"/>
          <c:showPercent val="0"/>
          <c:showBubbleSize val="0"/>
        </c:dLbls>
        <c:marker val="1"/>
        <c:smooth val="0"/>
        <c:axId val="48524672"/>
        <c:axId val="48535040"/>
      </c:lineChart>
      <c:dateAx>
        <c:axId val="48524672"/>
        <c:scaling>
          <c:orientation val="minMax"/>
        </c:scaling>
        <c:delete val="1"/>
        <c:axPos val="b"/>
        <c:numFmt formatCode="ge" sourceLinked="1"/>
        <c:majorTickMark val="none"/>
        <c:minorTickMark val="none"/>
        <c:tickLblPos val="none"/>
        <c:crossAx val="48535040"/>
        <c:crosses val="autoZero"/>
        <c:auto val="1"/>
        <c:lblOffset val="100"/>
        <c:baseTimeUnit val="years"/>
      </c:dateAx>
      <c:valAx>
        <c:axId val="485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51-4133-9316-CCDAEFD5D112}"/>
            </c:ext>
          </c:extLst>
        </c:ser>
        <c:dLbls>
          <c:showLegendKey val="0"/>
          <c:showVal val="0"/>
          <c:showCatName val="0"/>
          <c:showSerName val="0"/>
          <c:showPercent val="0"/>
          <c:showBubbleSize val="0"/>
        </c:dLbls>
        <c:gapWidth val="150"/>
        <c:axId val="48377856"/>
        <c:axId val="483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51-4133-9316-CCDAEFD5D112}"/>
            </c:ext>
          </c:extLst>
        </c:ser>
        <c:dLbls>
          <c:showLegendKey val="0"/>
          <c:showVal val="0"/>
          <c:showCatName val="0"/>
          <c:showSerName val="0"/>
          <c:showPercent val="0"/>
          <c:showBubbleSize val="0"/>
        </c:dLbls>
        <c:marker val="1"/>
        <c:smooth val="0"/>
        <c:axId val="48377856"/>
        <c:axId val="48379776"/>
      </c:lineChart>
      <c:dateAx>
        <c:axId val="48377856"/>
        <c:scaling>
          <c:orientation val="minMax"/>
        </c:scaling>
        <c:delete val="1"/>
        <c:axPos val="b"/>
        <c:numFmt formatCode="ge" sourceLinked="1"/>
        <c:majorTickMark val="none"/>
        <c:minorTickMark val="none"/>
        <c:tickLblPos val="none"/>
        <c:crossAx val="48379776"/>
        <c:crosses val="autoZero"/>
        <c:auto val="1"/>
        <c:lblOffset val="100"/>
        <c:baseTimeUnit val="years"/>
      </c:dateAx>
      <c:valAx>
        <c:axId val="483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E0-43D1-A816-DB7517E6A259}"/>
            </c:ext>
          </c:extLst>
        </c:ser>
        <c:dLbls>
          <c:showLegendKey val="0"/>
          <c:showVal val="0"/>
          <c:showCatName val="0"/>
          <c:showSerName val="0"/>
          <c:showPercent val="0"/>
          <c:showBubbleSize val="0"/>
        </c:dLbls>
        <c:gapWidth val="150"/>
        <c:axId val="48415104"/>
        <c:axId val="484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E0-43D1-A816-DB7517E6A259}"/>
            </c:ext>
          </c:extLst>
        </c:ser>
        <c:dLbls>
          <c:showLegendKey val="0"/>
          <c:showVal val="0"/>
          <c:showCatName val="0"/>
          <c:showSerName val="0"/>
          <c:showPercent val="0"/>
          <c:showBubbleSize val="0"/>
        </c:dLbls>
        <c:marker val="1"/>
        <c:smooth val="0"/>
        <c:axId val="48415104"/>
        <c:axId val="48417024"/>
      </c:lineChart>
      <c:dateAx>
        <c:axId val="48415104"/>
        <c:scaling>
          <c:orientation val="minMax"/>
        </c:scaling>
        <c:delete val="1"/>
        <c:axPos val="b"/>
        <c:numFmt formatCode="ge" sourceLinked="1"/>
        <c:majorTickMark val="none"/>
        <c:minorTickMark val="none"/>
        <c:tickLblPos val="none"/>
        <c:crossAx val="48417024"/>
        <c:crosses val="autoZero"/>
        <c:auto val="1"/>
        <c:lblOffset val="100"/>
        <c:baseTimeUnit val="years"/>
      </c:dateAx>
      <c:valAx>
        <c:axId val="484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FD-4F60-A746-A0A760A3354C}"/>
            </c:ext>
          </c:extLst>
        </c:ser>
        <c:dLbls>
          <c:showLegendKey val="0"/>
          <c:showVal val="0"/>
          <c:showCatName val="0"/>
          <c:showSerName val="0"/>
          <c:showPercent val="0"/>
          <c:showBubbleSize val="0"/>
        </c:dLbls>
        <c:gapWidth val="150"/>
        <c:axId val="48458368"/>
        <c:axId val="484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FD-4F60-A746-A0A760A3354C}"/>
            </c:ext>
          </c:extLst>
        </c:ser>
        <c:dLbls>
          <c:showLegendKey val="0"/>
          <c:showVal val="0"/>
          <c:showCatName val="0"/>
          <c:showSerName val="0"/>
          <c:showPercent val="0"/>
          <c:showBubbleSize val="0"/>
        </c:dLbls>
        <c:marker val="1"/>
        <c:smooth val="0"/>
        <c:axId val="48458368"/>
        <c:axId val="48460544"/>
      </c:lineChart>
      <c:dateAx>
        <c:axId val="48458368"/>
        <c:scaling>
          <c:orientation val="minMax"/>
        </c:scaling>
        <c:delete val="1"/>
        <c:axPos val="b"/>
        <c:numFmt formatCode="ge" sourceLinked="1"/>
        <c:majorTickMark val="none"/>
        <c:minorTickMark val="none"/>
        <c:tickLblPos val="none"/>
        <c:crossAx val="48460544"/>
        <c:crosses val="autoZero"/>
        <c:auto val="1"/>
        <c:lblOffset val="100"/>
        <c:baseTimeUnit val="years"/>
      </c:dateAx>
      <c:valAx>
        <c:axId val="484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7C-45C8-870E-D92CAE587D86}"/>
            </c:ext>
          </c:extLst>
        </c:ser>
        <c:dLbls>
          <c:showLegendKey val="0"/>
          <c:showVal val="0"/>
          <c:showCatName val="0"/>
          <c:showSerName val="0"/>
          <c:showPercent val="0"/>
          <c:showBubbleSize val="0"/>
        </c:dLbls>
        <c:gapWidth val="150"/>
        <c:axId val="48629248"/>
        <c:axId val="48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7C-45C8-870E-D92CAE587D86}"/>
            </c:ext>
          </c:extLst>
        </c:ser>
        <c:dLbls>
          <c:showLegendKey val="0"/>
          <c:showVal val="0"/>
          <c:showCatName val="0"/>
          <c:showSerName val="0"/>
          <c:showPercent val="0"/>
          <c:showBubbleSize val="0"/>
        </c:dLbls>
        <c:marker val="1"/>
        <c:smooth val="0"/>
        <c:axId val="48629248"/>
        <c:axId val="48631168"/>
      </c:lineChart>
      <c:dateAx>
        <c:axId val="48629248"/>
        <c:scaling>
          <c:orientation val="minMax"/>
        </c:scaling>
        <c:delete val="1"/>
        <c:axPos val="b"/>
        <c:numFmt formatCode="ge" sourceLinked="1"/>
        <c:majorTickMark val="none"/>
        <c:minorTickMark val="none"/>
        <c:tickLblPos val="none"/>
        <c:crossAx val="48631168"/>
        <c:crosses val="autoZero"/>
        <c:auto val="1"/>
        <c:lblOffset val="100"/>
        <c:baseTimeUnit val="years"/>
      </c:dateAx>
      <c:valAx>
        <c:axId val="486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1593.7</c:v>
                </c:pt>
                <c:pt idx="1">
                  <c:v>1451.54</c:v>
                </c:pt>
                <c:pt idx="2" formatCode="#,##0.00;&quot;△&quot;#,##0.00">
                  <c:v>0</c:v>
                </c:pt>
                <c:pt idx="3">
                  <c:v>134.04</c:v>
                </c:pt>
                <c:pt idx="4">
                  <c:v>40.69</c:v>
                </c:pt>
              </c:numCache>
            </c:numRef>
          </c:val>
          <c:extLst xmlns:c16r2="http://schemas.microsoft.com/office/drawing/2015/06/chart">
            <c:ext xmlns:c16="http://schemas.microsoft.com/office/drawing/2014/chart" uri="{C3380CC4-5D6E-409C-BE32-E72D297353CC}">
              <c16:uniqueId val="{00000000-8FDE-496D-B88A-C3860B2E5D8B}"/>
            </c:ext>
          </c:extLst>
        </c:ser>
        <c:dLbls>
          <c:showLegendKey val="0"/>
          <c:showVal val="0"/>
          <c:showCatName val="0"/>
          <c:showSerName val="0"/>
          <c:showPercent val="0"/>
          <c:showBubbleSize val="0"/>
        </c:dLbls>
        <c:gapWidth val="150"/>
        <c:axId val="48666496"/>
        <c:axId val="486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8FDE-496D-B88A-C3860B2E5D8B}"/>
            </c:ext>
          </c:extLst>
        </c:ser>
        <c:dLbls>
          <c:showLegendKey val="0"/>
          <c:showVal val="0"/>
          <c:showCatName val="0"/>
          <c:showSerName val="0"/>
          <c:showPercent val="0"/>
          <c:showBubbleSize val="0"/>
        </c:dLbls>
        <c:marker val="1"/>
        <c:smooth val="0"/>
        <c:axId val="48666496"/>
        <c:axId val="48685056"/>
      </c:lineChart>
      <c:dateAx>
        <c:axId val="48666496"/>
        <c:scaling>
          <c:orientation val="minMax"/>
        </c:scaling>
        <c:delete val="1"/>
        <c:axPos val="b"/>
        <c:numFmt formatCode="ge" sourceLinked="1"/>
        <c:majorTickMark val="none"/>
        <c:minorTickMark val="none"/>
        <c:tickLblPos val="none"/>
        <c:crossAx val="48685056"/>
        <c:crosses val="autoZero"/>
        <c:auto val="1"/>
        <c:lblOffset val="100"/>
        <c:baseTimeUnit val="years"/>
      </c:dateAx>
      <c:valAx>
        <c:axId val="486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56.14</c:v>
                </c:pt>
                <c:pt idx="1">
                  <c:v>80.209999999999994</c:v>
                </c:pt>
                <c:pt idx="2">
                  <c:v>85.13</c:v>
                </c:pt>
                <c:pt idx="3">
                  <c:v>90.9</c:v>
                </c:pt>
                <c:pt idx="4">
                  <c:v>91.28</c:v>
                </c:pt>
              </c:numCache>
            </c:numRef>
          </c:val>
          <c:extLst xmlns:c16r2="http://schemas.microsoft.com/office/drawing/2015/06/chart">
            <c:ext xmlns:c16="http://schemas.microsoft.com/office/drawing/2014/chart" uri="{C3380CC4-5D6E-409C-BE32-E72D297353CC}">
              <c16:uniqueId val="{00000000-1756-45EB-AF14-805CA60AD91B}"/>
            </c:ext>
          </c:extLst>
        </c:ser>
        <c:dLbls>
          <c:showLegendKey val="0"/>
          <c:showVal val="0"/>
          <c:showCatName val="0"/>
          <c:showSerName val="0"/>
          <c:showPercent val="0"/>
          <c:showBubbleSize val="0"/>
        </c:dLbls>
        <c:gapWidth val="150"/>
        <c:axId val="48703744"/>
        <c:axId val="487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1756-45EB-AF14-805CA60AD91B}"/>
            </c:ext>
          </c:extLst>
        </c:ser>
        <c:dLbls>
          <c:showLegendKey val="0"/>
          <c:showVal val="0"/>
          <c:showCatName val="0"/>
          <c:showSerName val="0"/>
          <c:showPercent val="0"/>
          <c:showBubbleSize val="0"/>
        </c:dLbls>
        <c:marker val="1"/>
        <c:smooth val="0"/>
        <c:axId val="48703744"/>
        <c:axId val="48714112"/>
      </c:lineChart>
      <c:dateAx>
        <c:axId val="48703744"/>
        <c:scaling>
          <c:orientation val="minMax"/>
        </c:scaling>
        <c:delete val="1"/>
        <c:axPos val="b"/>
        <c:numFmt formatCode="ge" sourceLinked="1"/>
        <c:majorTickMark val="none"/>
        <c:minorTickMark val="none"/>
        <c:tickLblPos val="none"/>
        <c:crossAx val="48714112"/>
        <c:crosses val="autoZero"/>
        <c:auto val="1"/>
        <c:lblOffset val="100"/>
        <c:baseTimeUnit val="years"/>
      </c:dateAx>
      <c:valAx>
        <c:axId val="487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209.16</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A284-4F25-8B67-43CCF23671EF}"/>
            </c:ext>
          </c:extLst>
        </c:ser>
        <c:dLbls>
          <c:showLegendKey val="0"/>
          <c:showVal val="0"/>
          <c:showCatName val="0"/>
          <c:showSerName val="0"/>
          <c:showPercent val="0"/>
          <c:showBubbleSize val="0"/>
        </c:dLbls>
        <c:gapWidth val="150"/>
        <c:axId val="48740608"/>
        <c:axId val="487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284-4F25-8B67-43CCF23671EF}"/>
            </c:ext>
          </c:extLst>
        </c:ser>
        <c:dLbls>
          <c:showLegendKey val="0"/>
          <c:showVal val="0"/>
          <c:showCatName val="0"/>
          <c:showSerName val="0"/>
          <c:showPercent val="0"/>
          <c:showBubbleSize val="0"/>
        </c:dLbls>
        <c:marker val="1"/>
        <c:smooth val="0"/>
        <c:axId val="48740608"/>
        <c:axId val="48746880"/>
      </c:lineChart>
      <c:dateAx>
        <c:axId val="48740608"/>
        <c:scaling>
          <c:orientation val="minMax"/>
        </c:scaling>
        <c:delete val="1"/>
        <c:axPos val="b"/>
        <c:numFmt formatCode="ge" sourceLinked="1"/>
        <c:majorTickMark val="none"/>
        <c:minorTickMark val="none"/>
        <c:tickLblPos val="none"/>
        <c:crossAx val="48746880"/>
        <c:crosses val="autoZero"/>
        <c:auto val="1"/>
        <c:lblOffset val="100"/>
        <c:baseTimeUnit val="years"/>
      </c:dateAx>
      <c:valAx>
        <c:axId val="487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蓮田市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62227</v>
      </c>
      <c r="AM8" s="68"/>
      <c r="AN8" s="68"/>
      <c r="AO8" s="68"/>
      <c r="AP8" s="68"/>
      <c r="AQ8" s="68"/>
      <c r="AR8" s="68"/>
      <c r="AS8" s="68"/>
      <c r="AT8" s="67">
        <f>データ!T6</f>
        <v>27.28</v>
      </c>
      <c r="AU8" s="67"/>
      <c r="AV8" s="67"/>
      <c r="AW8" s="67"/>
      <c r="AX8" s="67"/>
      <c r="AY8" s="67"/>
      <c r="AZ8" s="67"/>
      <c r="BA8" s="67"/>
      <c r="BB8" s="67">
        <f>データ!U6</f>
        <v>2281.0500000000002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4.13</v>
      </c>
      <c r="Q10" s="67"/>
      <c r="R10" s="67"/>
      <c r="S10" s="67"/>
      <c r="T10" s="67"/>
      <c r="U10" s="67"/>
      <c r="V10" s="67"/>
      <c r="W10" s="67">
        <f>データ!Q6</f>
        <v>81.12</v>
      </c>
      <c r="X10" s="67"/>
      <c r="Y10" s="67"/>
      <c r="Z10" s="67"/>
      <c r="AA10" s="67"/>
      <c r="AB10" s="67"/>
      <c r="AC10" s="67"/>
      <c r="AD10" s="68">
        <f>データ!R6</f>
        <v>1940</v>
      </c>
      <c r="AE10" s="68"/>
      <c r="AF10" s="68"/>
      <c r="AG10" s="68"/>
      <c r="AH10" s="68"/>
      <c r="AI10" s="68"/>
      <c r="AJ10" s="68"/>
      <c r="AK10" s="2"/>
      <c r="AL10" s="68">
        <f>データ!V6</f>
        <v>2564</v>
      </c>
      <c r="AM10" s="68"/>
      <c r="AN10" s="68"/>
      <c r="AO10" s="68"/>
      <c r="AP10" s="68"/>
      <c r="AQ10" s="68"/>
      <c r="AR10" s="68"/>
      <c r="AS10" s="68"/>
      <c r="AT10" s="67">
        <f>データ!W6</f>
        <v>1.08</v>
      </c>
      <c r="AU10" s="67"/>
      <c r="AV10" s="67"/>
      <c r="AW10" s="67"/>
      <c r="AX10" s="67"/>
      <c r="AY10" s="67"/>
      <c r="AZ10" s="67"/>
      <c r="BA10" s="67"/>
      <c r="BB10" s="67">
        <f>データ!X6</f>
        <v>2374.0700000000002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6FMW4hFljSfDo/uQvn8749MP5RyMkUBkSgz5TBn/cK7qgH3ni7XLFIUQ7VsbhHasjVnXzTWXZAOPaOtGpfjWeA==" saltValue="yS/u+o4Z8F+l+WPxwbU/l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112381</v>
      </c>
      <c r="D6" s="32">
        <f t="shared" si="3"/>
        <v>47</v>
      </c>
      <c r="E6" s="32">
        <f t="shared" si="3"/>
        <v>17</v>
      </c>
      <c r="F6" s="32">
        <f t="shared" si="3"/>
        <v>4</v>
      </c>
      <c r="G6" s="32">
        <f t="shared" si="3"/>
        <v>0</v>
      </c>
      <c r="H6" s="32" t="str">
        <f t="shared" si="3"/>
        <v>埼玉県　蓮田市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4.13</v>
      </c>
      <c r="Q6" s="33">
        <f t="shared" si="3"/>
        <v>81.12</v>
      </c>
      <c r="R6" s="33">
        <f t="shared" si="3"/>
        <v>1940</v>
      </c>
      <c r="S6" s="33">
        <f t="shared" si="3"/>
        <v>62227</v>
      </c>
      <c r="T6" s="33">
        <f t="shared" si="3"/>
        <v>27.28</v>
      </c>
      <c r="U6" s="33">
        <f t="shared" si="3"/>
        <v>2281.0500000000002</v>
      </c>
      <c r="V6" s="33">
        <f t="shared" si="3"/>
        <v>2564</v>
      </c>
      <c r="W6" s="33">
        <f t="shared" si="3"/>
        <v>1.08</v>
      </c>
      <c r="X6" s="33">
        <f t="shared" si="3"/>
        <v>2374.0700000000002</v>
      </c>
      <c r="Y6" s="34">
        <f>IF(Y7="",NA(),Y7)</f>
        <v>75.44</v>
      </c>
      <c r="Z6" s="34">
        <f t="shared" ref="Z6:AH6" si="4">IF(Z7="",NA(),Z7)</f>
        <v>92.86</v>
      </c>
      <c r="AA6" s="34">
        <f t="shared" si="4"/>
        <v>94.03</v>
      </c>
      <c r="AB6" s="34">
        <f t="shared" si="4"/>
        <v>99.63</v>
      </c>
      <c r="AC6" s="34">
        <f t="shared" si="4"/>
        <v>102.01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1593.7</v>
      </c>
      <c r="BG6" s="34">
        <f t="shared" ref="BG6:BO6" si="7">IF(BG7="",NA(),BG7)</f>
        <v>1451.54</v>
      </c>
      <c r="BH6" s="33">
        <f t="shared" si="7"/>
        <v>0</v>
      </c>
      <c r="BI6" s="34">
        <f t="shared" si="7"/>
        <v>134.04</v>
      </c>
      <c r="BJ6" s="34">
        <f t="shared" si="7"/>
        <v>40.69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56.14</v>
      </c>
      <c r="BR6" s="34">
        <f t="shared" ref="BR6:BZ6" si="8">IF(BR7="",NA(),BR7)</f>
        <v>80.209999999999994</v>
      </c>
      <c r="BS6" s="34">
        <f t="shared" si="8"/>
        <v>85.13</v>
      </c>
      <c r="BT6" s="34">
        <f t="shared" si="8"/>
        <v>90.9</v>
      </c>
      <c r="BU6" s="34">
        <f t="shared" si="8"/>
        <v>91.28</v>
      </c>
      <c r="BV6" s="34">
        <f t="shared" si="8"/>
        <v>64.63</v>
      </c>
      <c r="BW6" s="34">
        <f t="shared" si="8"/>
        <v>66.56</v>
      </c>
      <c r="BX6" s="34">
        <f t="shared" si="8"/>
        <v>66.22</v>
      </c>
      <c r="BY6" s="34">
        <f t="shared" si="8"/>
        <v>69.87</v>
      </c>
      <c r="BZ6" s="34">
        <f t="shared" si="8"/>
        <v>74.3</v>
      </c>
      <c r="CA6" s="33" t="str">
        <f>IF(CA7="","",IF(CA7="-","【-】","【"&amp;SUBSTITUTE(TEXT(CA7,"#,##0.00"),"-","△")&amp;"】"))</f>
        <v>【75.58】</v>
      </c>
      <c r="CB6" s="34">
        <f>IF(CB7="",NA(),CB7)</f>
        <v>209.16</v>
      </c>
      <c r="CC6" s="34">
        <f t="shared" ref="CC6:CK6" si="9">IF(CC7="",NA(),CC7)</f>
        <v>150</v>
      </c>
      <c r="CD6" s="34">
        <f t="shared" si="9"/>
        <v>150</v>
      </c>
      <c r="CE6" s="34">
        <f t="shared" si="9"/>
        <v>150</v>
      </c>
      <c r="CF6" s="34">
        <f t="shared" si="9"/>
        <v>150</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77.290000000000006</v>
      </c>
      <c r="CY6" s="34">
        <f t="shared" ref="CY6:DG6" si="11">IF(CY7="",NA(),CY7)</f>
        <v>78.8</v>
      </c>
      <c r="CZ6" s="34">
        <f t="shared" si="11"/>
        <v>77.34</v>
      </c>
      <c r="DA6" s="34">
        <f t="shared" si="11"/>
        <v>79.58</v>
      </c>
      <c r="DB6" s="34">
        <f t="shared" si="11"/>
        <v>80.5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112381</v>
      </c>
      <c r="D7" s="36">
        <v>47</v>
      </c>
      <c r="E7" s="36">
        <v>17</v>
      </c>
      <c r="F7" s="36">
        <v>4</v>
      </c>
      <c r="G7" s="36">
        <v>0</v>
      </c>
      <c r="H7" s="36" t="s">
        <v>110</v>
      </c>
      <c r="I7" s="36" t="s">
        <v>111</v>
      </c>
      <c r="J7" s="36" t="s">
        <v>112</v>
      </c>
      <c r="K7" s="36" t="s">
        <v>113</v>
      </c>
      <c r="L7" s="36" t="s">
        <v>114</v>
      </c>
      <c r="M7" s="36" t="s">
        <v>115</v>
      </c>
      <c r="N7" s="37" t="s">
        <v>116</v>
      </c>
      <c r="O7" s="37" t="s">
        <v>117</v>
      </c>
      <c r="P7" s="37">
        <v>4.13</v>
      </c>
      <c r="Q7" s="37">
        <v>81.12</v>
      </c>
      <c r="R7" s="37">
        <v>1940</v>
      </c>
      <c r="S7" s="37">
        <v>62227</v>
      </c>
      <c r="T7" s="37">
        <v>27.28</v>
      </c>
      <c r="U7" s="37">
        <v>2281.0500000000002</v>
      </c>
      <c r="V7" s="37">
        <v>2564</v>
      </c>
      <c r="W7" s="37">
        <v>1.08</v>
      </c>
      <c r="X7" s="37">
        <v>2374.0700000000002</v>
      </c>
      <c r="Y7" s="37">
        <v>75.44</v>
      </c>
      <c r="Z7" s="37">
        <v>92.86</v>
      </c>
      <c r="AA7" s="37">
        <v>94.03</v>
      </c>
      <c r="AB7" s="37">
        <v>99.63</v>
      </c>
      <c r="AC7" s="37">
        <v>102.01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1593.7</v>
      </c>
      <c r="BG7" s="37">
        <v>1451.54</v>
      </c>
      <c r="BH7" s="37">
        <v>0</v>
      </c>
      <c r="BI7" s="37">
        <v>134.04</v>
      </c>
      <c r="BJ7" s="37">
        <v>40.69</v>
      </c>
      <c r="BK7" s="37">
        <v>1569.13</v>
      </c>
      <c r="BL7" s="37">
        <v>1436</v>
      </c>
      <c r="BM7" s="37">
        <v>1434.89</v>
      </c>
      <c r="BN7" s="37">
        <v>1298.9100000000001</v>
      </c>
      <c r="BO7" s="37">
        <v>1243.71</v>
      </c>
      <c r="BP7" s="37">
        <v>1225.44</v>
      </c>
      <c r="BQ7" s="37">
        <v>56.14</v>
      </c>
      <c r="BR7" s="37">
        <v>80.209999999999994</v>
      </c>
      <c r="BS7" s="37">
        <v>85.13</v>
      </c>
      <c r="BT7" s="37">
        <v>90.9</v>
      </c>
      <c r="BU7" s="37">
        <v>91.28</v>
      </c>
      <c r="BV7" s="37">
        <v>64.63</v>
      </c>
      <c r="BW7" s="37">
        <v>66.56</v>
      </c>
      <c r="BX7" s="37">
        <v>66.22</v>
      </c>
      <c r="BY7" s="37">
        <v>69.87</v>
      </c>
      <c r="BZ7" s="37">
        <v>74.3</v>
      </c>
      <c r="CA7" s="37">
        <v>75.58</v>
      </c>
      <c r="CB7" s="37">
        <v>209.16</v>
      </c>
      <c r="CC7" s="37">
        <v>150</v>
      </c>
      <c r="CD7" s="37">
        <v>150</v>
      </c>
      <c r="CE7" s="37">
        <v>150</v>
      </c>
      <c r="CF7" s="37">
        <v>150</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77.290000000000006</v>
      </c>
      <c r="CY7" s="37">
        <v>78.8</v>
      </c>
      <c r="CZ7" s="37">
        <v>77.34</v>
      </c>
      <c r="DA7" s="37">
        <v>79.58</v>
      </c>
      <c r="DB7" s="37">
        <v>80.5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蓮田市</cp:lastModifiedBy>
  <dcterms:created xsi:type="dcterms:W3CDTF">2018-12-03T09:13:10Z</dcterms:created>
  <dcterms:modified xsi:type="dcterms:W3CDTF">2019-01-24T06:17:40Z</dcterms:modified>
  <cp:category/>
</cp:coreProperties>
</file>