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k/zpDY7eK14tX7CcqocEmpraE0+Y7MpRDhO+47vgrdIxNNcaAErFKejj21M/GS2dwtob1NtSPynWfp1cEM8vQ==" workbookSaltValue="moKv7GPZYLlwL+i8bVitz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<sst xmlns="http://schemas.openxmlformats.org/spreadsheetml/2006/main" count="240" uniqueCount="123">
  <si>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</si>
  <si>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</si>
  <si>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</si>
  <si>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</si>
  <si>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</si>
  <si>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</si>
  <si>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</si>
  <si>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</si>
  <si>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</si>
  <si>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</si>
  <si>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</si>
  <si>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</si>
  <si>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</si>
  <si>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</si>
  <si>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</si>
  <si>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</si>
  <si>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</si>
  <si>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</si>
  <si>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</si>
  <si>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</si>
  <si>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</si>
  <si>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</si>
  <si>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</si>
  <si>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</si>
  <si>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</si>
  <si>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</si>
  <si>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</si>
  <si>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</si>
  <si>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</si>
  <si>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</si>
  <si>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</si>
  <si>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</si>
  <si>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</si>
  <si>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</si>
  <si>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</si>
  <si>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</si>
  <si>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</si>
  <si>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</si>
  <si>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</si>
  <si>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</si>
  <si>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</si>
  <si>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</si>
  <si>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</si>
  <si>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</si>
  <si>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</si>
  <si>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</si>
  <si>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</si>
  <si>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</si>
  <si>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</si>
  <si>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</si>
  <si>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</si>
  <si>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</si>
  <si>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</si>
  <si>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</si>
  <si>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</si>
  <si>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</si>
  <si>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</si>
  <si>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</si>
  <si>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</si>
  <si>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</si>
  <si>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</si>
  <si>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</si>
  <si>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</si>
  <si>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</si>
  <si>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</si>
  <si>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</si>
  <si>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</si>
  <si>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</si>
  <si>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</si>
  <si>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</si>
  <si>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</si>
  <si>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</si>
  <si>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</si>
  <si>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</si>
  <si>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</si>
  <si>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</si>
  <si>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</si>
  <si>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</si>
  <si>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</si>
  <si>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</si>
  <si>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</si>
  <si>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</si>
  <si>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</si>
  <si>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</si>
  <si>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</si>
  <si>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</si>
  <si>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</si>
  <si>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</si>
  <si>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</si>
  <si>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</si>
  <si>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</si>
  <si>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</si>
  <si>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</si>
  <si>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</si>
  <si>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</si>
  <si>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</si>
  <si>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</si>
  <si>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</si>
  <si>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</si>
  <si>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</si>
  <si>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</si>
  <si>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</si>
  <si>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</si>
  <si>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</si>
  <si>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</si>
  <si>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</si>
  <si>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</si>
  <si>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</si>
  <si>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</si>
  <si>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</si>
  <si>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</si>
  <si>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</si>
  <si>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</si>
  <si>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</si>
  <si>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</si>
  <si>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</si>
  <si>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</si>
  <si>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</si>
  <si>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</si>
  <si>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</si>
  <si>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当市の下水道事業は昭和49年度から開始されており、下水管の法定耐用年数（50年）が近づいていることを示し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トウシ</t>
    </rPh>
    <rPh sb="126" eb="129">
      <t>ゲスイカン</t>
    </rPh>
    <rPh sb="139" eb="140">
      <t>ネン</t>
    </rPh>
    <rPh sb="157" eb="159">
      <t>コンゴ</t>
    </rPh>
    <rPh sb="160" eb="162">
      <t>コウシン</t>
    </rPh>
    <rPh sb="162" eb="164">
      <t>ケイカク</t>
    </rPh>
    <rPh sb="165" eb="167">
      <t>サクテイ</t>
    </rPh>
    <rPh sb="171" eb="174">
      <t>ケイカクテキ</t>
    </rPh>
    <rPh sb="176" eb="178">
      <t>テキセイ</t>
    </rPh>
    <rPh sb="179" eb="181">
      <t>カイチク</t>
    </rPh>
    <rPh sb="181" eb="183">
      <t>コウシン</t>
    </rPh>
    <rPh sb="184" eb="186">
      <t>ジッシ</t>
    </rPh>
    <rPh sb="190" eb="192">
      <t>ヒツヨウ</t>
    </rPh>
    <phoneticPr fontId="17"/>
  </si>
  <si>
    <t>①経常収支比率
　経常収支比率は、下水道使用料等の収益で維持管理費や支払利息等の費用をどの程度賄えているかを表す指標である。平成29年度は118.28%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29年度は100%を上回り、これは1年間の債務支払額に対し、現状の現金・未収金額で支払可能であることを示している。ただし、今後の更新投資に充てる財源の確保が当市の課題であり、引き続き資金の積み増しを図っていく方針である。
④企業債残高対事業規模比率
　借入額の大きい企業債が満期を迎え、企業債残高が減少した。今後は、汚水事業で下水管やポンプ施設の改築更新が一斉に開始されることを踏まえ、企業債残高が膨れないよう計画的な投資を実施する必要がある。
⑤経費回収率
　経費回収率は、使用料で回収すべき経費をどの程度使用料で賄えているかを表す指標である。近年は高利率企業債が満期を迎えることで、支払利息が減少傾向であることが影響し、平成28年度からは経費回収率が100%を超えている状況にある。しかし、今後の更新期に備えた投資財源確保のため、収入の一部を一般会計補助金に依存しているのが経営の実態である。そのため、独立採算の実現に向けて、より効率性を高めるための経営努力を要する。
⑥汚水処理原価
　汚水処理原価は、有収水量1㎥あたりの汚水処理に要した費用を表している。平成29年度は、支払利息が減少したことと、新規接続による有収水量の増加により汚水処理原価が減った。
⑧水洗化率
　処理区域内人口のうち、実際に公共下水を利用している人口の割合を表す指標である。直近で下水工事を実施した地域では、未接続世帯が多いことが考えられるが、他団体との比較でこの数値は平均値を下回っているため、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ウワマワ</t>
    </rPh>
    <rPh sb="203" eb="205">
      <t>ネンカン</t>
    </rPh>
    <rPh sb="206" eb="208">
      <t>サイム</t>
    </rPh>
    <rPh sb="208" eb="210">
      <t>シハライ</t>
    </rPh>
    <rPh sb="210" eb="211">
      <t>ガク</t>
    </rPh>
    <rPh sb="212" eb="213">
      <t>タイ</t>
    </rPh>
    <rPh sb="215" eb="217">
      <t>ゲンジョウ</t>
    </rPh>
    <rPh sb="218" eb="220">
      <t>ゲンキン</t>
    </rPh>
    <rPh sb="221" eb="224">
      <t>ミシュウキン</t>
    </rPh>
    <rPh sb="224" eb="225">
      <t>ガク</t>
    </rPh>
    <rPh sb="226" eb="228">
      <t>シハライ</t>
    </rPh>
    <rPh sb="228" eb="230">
      <t>カノウ</t>
    </rPh>
    <rPh sb="236" eb="237">
      <t>シメ</t>
    </rPh>
    <rPh sb="246" eb="248">
      <t>コンゴ</t>
    </rPh>
    <rPh sb="249" eb="251">
      <t>コウシン</t>
    </rPh>
    <rPh sb="251" eb="253">
      <t>トウシ</t>
    </rPh>
    <rPh sb="254" eb="255">
      <t>ア</t>
    </rPh>
    <rPh sb="257" eb="259">
      <t>ザイゲン</t>
    </rPh>
    <rPh sb="260" eb="262">
      <t>カクホ</t>
    </rPh>
    <rPh sb="263" eb="265">
      <t>トウシ</t>
    </rPh>
    <rPh sb="266" eb="268">
      <t>カダイ</t>
    </rPh>
    <rPh sb="272" eb="273">
      <t>ヒ</t>
    </rPh>
    <rPh sb="274" eb="275">
      <t>ツヅ</t>
    </rPh>
    <rPh sb="276" eb="278">
      <t>シキン</t>
    </rPh>
    <rPh sb="279" eb="280">
      <t>ツ</t>
    </rPh>
    <rPh sb="281" eb="282">
      <t>マ</t>
    </rPh>
    <rPh sb="284" eb="285">
      <t>ハカ</t>
    </rPh>
    <rPh sb="289" eb="291">
      <t>ホウシン</t>
    </rPh>
    <rPh sb="297" eb="299">
      <t>キギョウ</t>
    </rPh>
    <rPh sb="299" eb="300">
      <t>サイ</t>
    </rPh>
    <rPh sb="300" eb="302">
      <t>ザンダカ</t>
    </rPh>
    <rPh sb="302" eb="303">
      <t>タイ</t>
    </rPh>
    <rPh sb="303" eb="305">
      <t>ジギョウ</t>
    </rPh>
    <rPh sb="305" eb="307">
      <t>キボ</t>
    </rPh>
    <rPh sb="307" eb="309">
      <t>ヒリツ</t>
    </rPh>
    <rPh sb="311" eb="313">
      <t>カリイレ</t>
    </rPh>
    <rPh sb="313" eb="314">
      <t>ガク</t>
    </rPh>
    <rPh sb="315" eb="316">
      <t>オオ</t>
    </rPh>
    <rPh sb="318" eb="320">
      <t>キギョウ</t>
    </rPh>
    <rPh sb="320" eb="321">
      <t>サイ</t>
    </rPh>
    <rPh sb="322" eb="324">
      <t>マンキ</t>
    </rPh>
    <rPh sb="325" eb="326">
      <t>ムカ</t>
    </rPh>
    <rPh sb="328" eb="330">
      <t>キギョウ</t>
    </rPh>
    <rPh sb="330" eb="331">
      <t>サイ</t>
    </rPh>
    <rPh sb="331" eb="333">
      <t>ザンダカ</t>
    </rPh>
    <rPh sb="334" eb="336">
      <t>ゲンショウ</t>
    </rPh>
    <rPh sb="339" eb="341">
      <t>コンゴ</t>
    </rPh>
    <rPh sb="343" eb="345">
      <t>オスイ</t>
    </rPh>
    <rPh sb="345" eb="347">
      <t>ジギョウ</t>
    </rPh>
    <rPh sb="348" eb="350">
      <t>ゲスイ</t>
    </rPh>
    <rPh sb="350" eb="351">
      <t>カン</t>
    </rPh>
    <rPh sb="355" eb="357">
      <t>シセツ</t>
    </rPh>
    <rPh sb="358" eb="360">
      <t>カイチク</t>
    </rPh>
    <rPh sb="360" eb="362">
      <t>コウシン</t>
    </rPh>
    <rPh sb="363" eb="365">
      <t>イッセイ</t>
    </rPh>
    <rPh sb="366" eb="368">
      <t>カイシ</t>
    </rPh>
    <rPh sb="374" eb="375">
      <t>フ</t>
    </rPh>
    <rPh sb="378" eb="380">
      <t>キギョウ</t>
    </rPh>
    <rPh sb="380" eb="381">
      <t>サイ</t>
    </rPh>
    <rPh sb="381" eb="383">
      <t>ザンダカ</t>
    </rPh>
    <rPh sb="384" eb="385">
      <t>フク</t>
    </rPh>
    <rPh sb="390" eb="393">
      <t>ケイカクテキ</t>
    </rPh>
    <rPh sb="394" eb="396">
      <t>トウシ</t>
    </rPh>
    <rPh sb="397" eb="399">
      <t>ジッシ</t>
    </rPh>
    <rPh sb="401" eb="403">
      <t>ヒツヨウ</t>
    </rPh>
    <rPh sb="409" eb="411">
      <t>ケイヒ</t>
    </rPh>
    <rPh sb="411" eb="413">
      <t>カイシュウ</t>
    </rPh>
    <rPh sb="413" eb="414">
      <t>リツ</t>
    </rPh>
    <rPh sb="416" eb="418">
      <t>ケイヒ</t>
    </rPh>
    <rPh sb="418" eb="420">
      <t>カイシュウ</t>
    </rPh>
    <rPh sb="420" eb="421">
      <t>リツ</t>
    </rPh>
    <rPh sb="423" eb="426">
      <t>シヨウリョウ</t>
    </rPh>
    <rPh sb="427" eb="429">
      <t>カイシュウ</t>
    </rPh>
    <rPh sb="432" eb="434">
      <t>ケイヒ</t>
    </rPh>
    <rPh sb="437" eb="439">
      <t>テイド</t>
    </rPh>
    <rPh sb="439" eb="442">
      <t>シヨウリョウ</t>
    </rPh>
    <rPh sb="443" eb="444">
      <t>マカナ</t>
    </rPh>
    <rPh sb="450" eb="451">
      <t>アラワ</t>
    </rPh>
    <rPh sb="452" eb="454">
      <t>シヒョウ</t>
    </rPh>
    <rPh sb="458" eb="460">
      <t>キンネン</t>
    </rPh>
    <rPh sb="461" eb="464">
      <t>コウリリツ</t>
    </rPh>
    <rPh sb="464" eb="466">
      <t>キギョウ</t>
    </rPh>
    <rPh sb="466" eb="467">
      <t>サイ</t>
    </rPh>
    <rPh sb="468" eb="470">
      <t>マンキ</t>
    </rPh>
    <rPh sb="471" eb="472">
      <t>ムカ</t>
    </rPh>
    <rPh sb="478" eb="480">
      <t>シハライ</t>
    </rPh>
    <rPh sb="480" eb="482">
      <t>リソク</t>
    </rPh>
    <rPh sb="483" eb="485">
      <t>ゲンショウ</t>
    </rPh>
    <rPh sb="485" eb="487">
      <t>ケイコウ</t>
    </rPh>
    <rPh sb="493" eb="495">
      <t>エイキョウ</t>
    </rPh>
    <rPh sb="497" eb="499">
      <t>ヘイセイ</t>
    </rPh>
    <rPh sb="501" eb="503">
      <t>ネンド</t>
    </rPh>
    <rPh sb="506" eb="508">
      <t>ケイヒ</t>
    </rPh>
    <rPh sb="508" eb="510">
      <t>カイシュウ</t>
    </rPh>
    <rPh sb="510" eb="511">
      <t>リツ</t>
    </rPh>
    <rPh sb="517" eb="518">
      <t>コ</t>
    </rPh>
    <rPh sb="522" eb="524">
      <t>ジョウキョウ</t>
    </rPh>
    <rPh sb="532" eb="534">
      <t>コンゴ</t>
    </rPh>
    <rPh sb="535" eb="537">
      <t>コウシン</t>
    </rPh>
    <rPh sb="537" eb="538">
      <t>キ</t>
    </rPh>
    <rPh sb="539" eb="540">
      <t>ソナ</t>
    </rPh>
    <rPh sb="542" eb="544">
      <t>トウシ</t>
    </rPh>
    <rPh sb="544" eb="546">
      <t>ザイゲン</t>
    </rPh>
    <rPh sb="546" eb="548">
      <t>カクホ</t>
    </rPh>
    <rPh sb="552" eb="554">
      <t>シュウニュウ</t>
    </rPh>
    <rPh sb="555" eb="557">
      <t>イチブ</t>
    </rPh>
    <rPh sb="558" eb="562">
      <t>イッパンカイケイ</t>
    </rPh>
    <rPh sb="562" eb="564">
      <t>ホジョ</t>
    </rPh>
    <rPh sb="564" eb="565">
      <t>キン</t>
    </rPh>
    <rPh sb="566" eb="568">
      <t>イゾン</t>
    </rPh>
    <rPh sb="574" eb="576">
      <t>ケイエイ</t>
    </rPh>
    <rPh sb="577" eb="579">
      <t>ジッタイ</t>
    </rPh>
    <rPh sb="588" eb="590">
      <t>ドクリツ</t>
    </rPh>
    <rPh sb="590" eb="592">
      <t>サイサン</t>
    </rPh>
    <rPh sb="593" eb="595">
      <t>ジツゲン</t>
    </rPh>
    <rPh sb="596" eb="597">
      <t>ム</t>
    </rPh>
    <rPh sb="602" eb="605">
      <t>コウリツセイ</t>
    </rPh>
    <rPh sb="606" eb="607">
      <t>タカ</t>
    </rPh>
    <rPh sb="612" eb="614">
      <t>ケイエイ</t>
    </rPh>
    <rPh sb="614" eb="616">
      <t>ドリョク</t>
    </rPh>
    <rPh sb="617" eb="618">
      <t>ヨウ</t>
    </rPh>
    <rPh sb="623" eb="625">
      <t>オスイ</t>
    </rPh>
    <rPh sb="625" eb="627">
      <t>ショリ</t>
    </rPh>
    <rPh sb="627" eb="629">
      <t>ゲンカ</t>
    </rPh>
    <rPh sb="631" eb="633">
      <t>オスイ</t>
    </rPh>
    <rPh sb="633" eb="635">
      <t>ショリ</t>
    </rPh>
    <rPh sb="635" eb="637">
      <t>ゲンカ</t>
    </rPh>
    <rPh sb="639" eb="641">
      <t>ユウシュウ</t>
    </rPh>
    <rPh sb="641" eb="643">
      <t>スイリョウ</t>
    </rPh>
    <rPh sb="649" eb="651">
      <t>オスイ</t>
    </rPh>
    <rPh sb="651" eb="653">
      <t>ショリ</t>
    </rPh>
    <rPh sb="654" eb="655">
      <t>ヨウ</t>
    </rPh>
    <rPh sb="657" eb="659">
      <t>ヒヨウ</t>
    </rPh>
    <rPh sb="660" eb="661">
      <t>アラワ</t>
    </rPh>
    <rPh sb="666" eb="668">
      <t>ヘイセイ</t>
    </rPh>
    <rPh sb="670" eb="672">
      <t>ネンド</t>
    </rPh>
    <rPh sb="674" eb="676">
      <t>シハライ</t>
    </rPh>
    <rPh sb="676" eb="678">
      <t>リソク</t>
    </rPh>
    <rPh sb="679" eb="681">
      <t>ゲンショウ</t>
    </rPh>
    <rPh sb="687" eb="689">
      <t>シンキ</t>
    </rPh>
    <rPh sb="689" eb="691">
      <t>セツゾク</t>
    </rPh>
    <rPh sb="694" eb="696">
      <t>ユウシュウ</t>
    </rPh>
    <rPh sb="696" eb="698">
      <t>スイリョウ</t>
    </rPh>
    <rPh sb="699" eb="701">
      <t>ゾウカ</t>
    </rPh>
    <rPh sb="704" eb="706">
      <t>オスイ</t>
    </rPh>
    <rPh sb="706" eb="708">
      <t>ショリ</t>
    </rPh>
    <rPh sb="708" eb="710">
      <t>ゲンカ</t>
    </rPh>
    <rPh sb="711" eb="712">
      <t>ヘ</t>
    </rPh>
    <rPh sb="717" eb="720">
      <t>スイセンカ</t>
    </rPh>
    <rPh sb="720" eb="721">
      <t>リツ</t>
    </rPh>
    <rPh sb="723" eb="725">
      <t>ショリ</t>
    </rPh>
    <rPh sb="725" eb="728">
      <t>クイキナイ</t>
    </rPh>
    <rPh sb="728" eb="730">
      <t>ジンコウ</t>
    </rPh>
    <rPh sb="734" eb="736">
      <t>ジッサイ</t>
    </rPh>
    <rPh sb="737" eb="739">
      <t>コウキョウ</t>
    </rPh>
    <rPh sb="739" eb="741">
      <t>ゲスイ</t>
    </rPh>
    <rPh sb="742" eb="744">
      <t>リヨウ</t>
    </rPh>
    <rPh sb="748" eb="750">
      <t>ジンコウ</t>
    </rPh>
    <rPh sb="751" eb="753">
      <t>ワリアイ</t>
    </rPh>
    <rPh sb="754" eb="755">
      <t>アラワ</t>
    </rPh>
    <rPh sb="756" eb="758">
      <t>シヒョウ</t>
    </rPh>
    <rPh sb="797" eb="798">
      <t>タ</t>
    </rPh>
    <rPh sb="798" eb="800">
      <t>ダンタイ</t>
    </rPh>
    <rPh sb="802" eb="804">
      <t>ヒカク</t>
    </rPh>
    <rPh sb="807" eb="809">
      <t>スウチ</t>
    </rPh>
    <rPh sb="810" eb="813">
      <t>ヘイキンチ</t>
    </rPh>
    <rPh sb="814" eb="816">
      <t>シタマワ</t>
    </rPh>
    <phoneticPr fontId="17"/>
  </si>
  <si>
    <t>　当市の経営状況を各指標から総合的に分析をすると、単年度収支で黒字を達成し、経費回収率も100%を超えているものの、営業助成のための一般会計補助金なしでは経営面で支障をきたすおそれがあり、予断を許さない状況である。また、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
　以上の点を踏まえ、当市は平成30、31年度において、ストックマネジメントの策定を予定してい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38" eb="40">
      <t>ケイヒ</t>
    </rPh>
    <rPh sb="40" eb="42">
      <t>カイシュウ</t>
    </rPh>
    <rPh sb="42" eb="43">
      <t>リツ</t>
    </rPh>
    <rPh sb="49" eb="50">
      <t>コ</t>
    </rPh>
    <rPh sb="58" eb="60">
      <t>エイギョウ</t>
    </rPh>
    <rPh sb="60" eb="62">
      <t>ジョセイ</t>
    </rPh>
    <rPh sb="66" eb="68">
      <t>イッパン</t>
    </rPh>
    <rPh sb="68" eb="70">
      <t>カイケイ</t>
    </rPh>
    <rPh sb="70" eb="73">
      <t>ホジョキン</t>
    </rPh>
    <rPh sb="77" eb="79">
      <t>ケイエイ</t>
    </rPh>
    <rPh sb="79" eb="80">
      <t>メン</t>
    </rPh>
    <rPh sb="81" eb="83">
      <t>シショウ</t>
    </rPh>
    <rPh sb="94" eb="96">
      <t>ヨダン</t>
    </rPh>
    <rPh sb="97" eb="98">
      <t>ユル</t>
    </rPh>
    <rPh sb="101" eb="103">
      <t>ジョウキョウ</t>
    </rPh>
    <rPh sb="110" eb="112">
      <t>コンゴ</t>
    </rPh>
    <rPh sb="113" eb="115">
      <t>ジンコウ</t>
    </rPh>
    <rPh sb="115" eb="117">
      <t>ゲンショウ</t>
    </rPh>
    <rPh sb="118" eb="120">
      <t>セッスイ</t>
    </rPh>
    <rPh sb="120" eb="121">
      <t>トウ</t>
    </rPh>
    <rPh sb="124" eb="126">
      <t>シュウニュウ</t>
    </rPh>
    <rPh sb="127" eb="129">
      <t>テイカ</t>
    </rPh>
    <rPh sb="130" eb="132">
      <t>ケネン</t>
    </rPh>
    <rPh sb="138" eb="139">
      <t>クワ</t>
    </rPh>
    <rPh sb="141" eb="143">
      <t>タイヨウ</t>
    </rPh>
    <rPh sb="143" eb="145">
      <t>ネンスウ</t>
    </rPh>
    <rPh sb="146" eb="148">
      <t>ケイカ</t>
    </rPh>
    <rPh sb="152" eb="153">
      <t>カン</t>
    </rPh>
    <rPh sb="154" eb="156">
      <t>カイチク</t>
    </rPh>
    <rPh sb="156" eb="158">
      <t>コウシン</t>
    </rPh>
    <rPh sb="158" eb="160">
      <t>ジュヨウ</t>
    </rPh>
    <rPh sb="161" eb="162">
      <t>タカ</t>
    </rPh>
    <rPh sb="169" eb="171">
      <t>ケイエイ</t>
    </rPh>
    <rPh sb="171" eb="173">
      <t>カンキョウ</t>
    </rPh>
    <rPh sb="176" eb="177">
      <t>キビ</t>
    </rPh>
    <rPh sb="180" eb="181">
      <t>マ</t>
    </rPh>
    <rPh sb="189" eb="191">
      <t>ニンシキ</t>
    </rPh>
    <rPh sb="201" eb="203">
      <t>ショウライ</t>
    </rPh>
    <rPh sb="204" eb="206">
      <t>ミス</t>
    </rPh>
    <rPh sb="208" eb="212">
      <t>チュウチョウキテキ</t>
    </rPh>
    <rPh sb="213" eb="215">
      <t>コウシン</t>
    </rPh>
    <rPh sb="215" eb="217">
      <t>ケイカク</t>
    </rPh>
    <rPh sb="221" eb="223">
      <t>トウシ</t>
    </rPh>
    <rPh sb="223" eb="225">
      <t>ザイゲン</t>
    </rPh>
    <rPh sb="226" eb="228">
      <t>カクホ</t>
    </rPh>
    <rPh sb="233" eb="235">
      <t>ケイエイ</t>
    </rPh>
    <rPh sb="235" eb="237">
      <t>センリャク</t>
    </rPh>
    <rPh sb="238" eb="240">
      <t>サクテイ</t>
    </rPh>
    <rPh sb="245" eb="247">
      <t>キュウム</t>
    </rPh>
    <rPh sb="253" eb="255">
      <t>イジョウ</t>
    </rPh>
    <rPh sb="256" eb="257">
      <t>テン</t>
    </rPh>
    <rPh sb="258" eb="259">
      <t>フ</t>
    </rPh>
    <rPh sb="262" eb="264">
      <t>トウシ</t>
    </rPh>
    <rPh sb="265" eb="267">
      <t>ヘイセイ</t>
    </rPh>
    <rPh sb="272" eb="273">
      <t>ネン</t>
    </rPh>
    <rPh sb="273" eb="274">
      <t>ド</t>
    </rPh>
    <rPh sb="290" eb="292">
      <t>サクテイ</t>
    </rPh>
    <rPh sb="293" eb="295">
      <t>ヨテイ</t>
    </rPh>
    <rPh sb="300" eb="302">
      <t>キョウヨウ</t>
    </rPh>
    <rPh sb="302" eb="304">
      <t>カイシ</t>
    </rPh>
    <rPh sb="305" eb="307">
      <t>ケイネン</t>
    </rPh>
    <rPh sb="307" eb="309">
      <t>レッカ</t>
    </rPh>
    <rPh sb="310" eb="311">
      <t>スス</t>
    </rPh>
    <rPh sb="314" eb="315">
      <t>カン</t>
    </rPh>
    <rPh sb="319" eb="320">
      <t>ジョウ</t>
    </rPh>
    <rPh sb="321" eb="323">
      <t>シュウゼン</t>
    </rPh>
    <rPh sb="324" eb="326">
      <t>カイチク</t>
    </rPh>
    <rPh sb="326" eb="328">
      <t>コウシン</t>
    </rPh>
    <rPh sb="335" eb="337">
      <t>サクテイ</t>
    </rPh>
    <rPh sb="338" eb="340">
      <t>トウシ</t>
    </rPh>
    <rPh sb="340" eb="341">
      <t>ガク</t>
    </rPh>
    <rPh sb="342" eb="344">
      <t>スイケイ</t>
    </rPh>
    <rPh sb="348" eb="350">
      <t>ケイカク</t>
    </rPh>
    <rPh sb="351" eb="352">
      <t>ソ</t>
    </rPh>
    <rPh sb="356" eb="358">
      <t>コウシン</t>
    </rPh>
    <rPh sb="358" eb="360">
      <t>ジギョウ</t>
    </rPh>
    <rPh sb="361" eb="363">
      <t>チャクシュ</t>
    </rPh>
    <rPh sb="366" eb="368">
      <t>ドウジ</t>
    </rPh>
    <rPh sb="370" eb="372">
      <t>ケイエイ</t>
    </rPh>
    <rPh sb="372" eb="374">
      <t>センリャク</t>
    </rPh>
    <rPh sb="375" eb="377">
      <t>サクテイ</t>
    </rPh>
    <rPh sb="378" eb="380">
      <t>ジッシ</t>
    </rPh>
    <rPh sb="382" eb="384">
      <t>ショウライ</t>
    </rPh>
    <rPh sb="385" eb="387">
      <t>シュウシ</t>
    </rPh>
    <rPh sb="387" eb="389">
      <t>ヨソク</t>
    </rPh>
    <rPh sb="400" eb="402">
      <t>シュウシ</t>
    </rPh>
    <rPh sb="403" eb="405">
      <t>アッカ</t>
    </rPh>
    <rPh sb="408" eb="410">
      <t>コウシン</t>
    </rPh>
    <rPh sb="410" eb="412">
      <t>ジギョウ</t>
    </rPh>
    <rPh sb="413" eb="415">
      <t>テイタイ</t>
    </rPh>
    <rPh sb="416" eb="417">
      <t>ヒ</t>
    </rPh>
    <rPh sb="418" eb="419">
      <t>オ</t>
    </rPh>
    <rPh sb="425" eb="427">
      <t>ケイエイ</t>
    </rPh>
    <rPh sb="427" eb="429">
      <t>キバン</t>
    </rPh>
    <rPh sb="430" eb="432">
      <t>キョウカ</t>
    </rPh>
    <rPh sb="433" eb="434">
      <t>ハカ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</si>
</sst>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31-4266-B745-202AE618A882}"/>
            </c:ext>
          </c:extLst>
        </c:ser>
        <c:dLbls>
          <c:showLegendKey val="0"/>
          <c:showVal val="0"/>
          <c:showCatName val="0"/>
          <c:showSerName val="0"/>
          <c:showPercent val="0"/>
          <c:showBubbleSize val="0"/>
        </c:dLbls>
        <c:gapWidth val="150"/>
        <c:axId val="92034944"/>
        <c:axId val="9204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xmlns:c16r2="http://schemas.microsoft.com/office/drawing/2015/06/chart">
            <c:ext xmlns:c16="http://schemas.microsoft.com/office/drawing/2014/chart" uri="{C3380CC4-5D6E-409C-BE32-E72D297353CC}">
              <c16:uniqueId val="{00000001-E631-4266-B745-202AE618A882}"/>
            </c:ext>
          </c:extLst>
        </c:ser>
        <c:dLbls>
          <c:showLegendKey val="0"/>
          <c:showVal val="0"/>
          <c:showCatName val="0"/>
          <c:showSerName val="0"/>
          <c:showPercent val="0"/>
          <c:showBubbleSize val="0"/>
        </c:dLbls>
        <c:marker val="1"/>
        <c:smooth val="0"/>
        <c:axId val="92034944"/>
        <c:axId val="92049408"/>
      </c:lineChart>
      <c:dateAx>
        <c:axId val="92034944"/>
        <c:scaling>
          <c:orientation val="minMax"/>
        </c:scaling>
        <c:delete val="1"/>
        <c:axPos val="b"/>
        <c:numFmt formatCode="ge" sourceLinked="1"/>
        <c:majorTickMark val="none"/>
        <c:minorTickMark val="none"/>
        <c:tickLblPos val="none"/>
        <c:crossAx val="92049408"/>
        <c:crosses val="autoZero"/>
        <c:auto val="1"/>
        <c:lblOffset val="100"/>
        <c:baseTimeUnit val="years"/>
      </c:dateAx>
      <c:valAx>
        <c:axId val="920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06-4435-AA22-66194B002E3D}"/>
            </c:ext>
          </c:extLst>
        </c:ser>
        <c:dLbls>
          <c:showLegendKey val="0"/>
          <c:showVal val="0"/>
          <c:showCatName val="0"/>
          <c:showSerName val="0"/>
          <c:showPercent val="0"/>
          <c:showBubbleSize val="0"/>
        </c:dLbls>
        <c:gapWidth val="150"/>
        <c:axId val="93972352"/>
        <c:axId val="939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xmlns:c16r2="http://schemas.microsoft.com/office/drawing/2015/06/chart">
            <c:ext xmlns:c16="http://schemas.microsoft.com/office/drawing/2014/chart" uri="{C3380CC4-5D6E-409C-BE32-E72D297353CC}">
              <c16:uniqueId val="{00000001-5506-4435-AA22-66194B002E3D}"/>
            </c:ext>
          </c:extLst>
        </c:ser>
        <c:dLbls>
          <c:showLegendKey val="0"/>
          <c:showVal val="0"/>
          <c:showCatName val="0"/>
          <c:showSerName val="0"/>
          <c:showPercent val="0"/>
          <c:showBubbleSize val="0"/>
        </c:dLbls>
        <c:marker val="1"/>
        <c:smooth val="0"/>
        <c:axId val="93972352"/>
        <c:axId val="93982720"/>
      </c:lineChart>
      <c:dateAx>
        <c:axId val="93972352"/>
        <c:scaling>
          <c:orientation val="minMax"/>
        </c:scaling>
        <c:delete val="1"/>
        <c:axPos val="b"/>
        <c:numFmt formatCode="ge" sourceLinked="1"/>
        <c:majorTickMark val="none"/>
        <c:minorTickMark val="none"/>
        <c:tickLblPos val="none"/>
        <c:crossAx val="93982720"/>
        <c:crosses val="autoZero"/>
        <c:auto val="1"/>
        <c:lblOffset val="100"/>
        <c:baseTimeUnit val="years"/>
      </c:dateAx>
      <c:valAx>
        <c:axId val="939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97.22</c:v>
                </c:pt>
                <c:pt idx="1">
                  <c:v>95.62</c:v>
                </c:pt>
                <c:pt idx="2">
                  <c:v>96.09</c:v>
                </c:pt>
                <c:pt idx="3">
                  <c:v>96.12</c:v>
                </c:pt>
                <c:pt idx="4">
                  <c:v>97.14</c:v>
                </c:pt>
              </c:numCache>
            </c:numRef>
          </c:val>
          <c:extLst xmlns:c16r2="http://schemas.microsoft.com/office/drawing/2015/06/chart">
            <c:ext xmlns:c16="http://schemas.microsoft.com/office/drawing/2014/chart" uri="{C3380CC4-5D6E-409C-BE32-E72D297353CC}">
              <c16:uniqueId val="{00000000-471E-462E-9A45-9BBAFE1503D9}"/>
            </c:ext>
          </c:extLst>
        </c:ser>
        <c:dLbls>
          <c:showLegendKey val="0"/>
          <c:showVal val="0"/>
          <c:showCatName val="0"/>
          <c:showSerName val="0"/>
          <c:showPercent val="0"/>
          <c:showBubbleSize val="0"/>
        </c:dLbls>
        <c:gapWidth val="150"/>
        <c:axId val="94030080"/>
        <c:axId val="940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xmlns:c16r2="http://schemas.microsoft.com/office/drawing/2015/06/chart">
            <c:ext xmlns:c16="http://schemas.microsoft.com/office/drawing/2014/chart" uri="{C3380CC4-5D6E-409C-BE32-E72D297353CC}">
              <c16:uniqueId val="{00000001-471E-462E-9A45-9BBAFE1503D9}"/>
            </c:ext>
          </c:extLst>
        </c:ser>
        <c:dLbls>
          <c:showLegendKey val="0"/>
          <c:showVal val="0"/>
          <c:showCatName val="0"/>
          <c:showSerName val="0"/>
          <c:showPercent val="0"/>
          <c:showBubbleSize val="0"/>
        </c:dLbls>
        <c:marker val="1"/>
        <c:smooth val="0"/>
        <c:axId val="94030080"/>
        <c:axId val="94032256"/>
      </c:lineChart>
      <c:dateAx>
        <c:axId val="94030080"/>
        <c:scaling>
          <c:orientation val="minMax"/>
        </c:scaling>
        <c:delete val="1"/>
        <c:axPos val="b"/>
        <c:numFmt formatCode="ge" sourceLinked="1"/>
        <c:majorTickMark val="none"/>
        <c:minorTickMark val="none"/>
        <c:tickLblPos val="none"/>
        <c:crossAx val="94032256"/>
        <c:crosses val="autoZero"/>
        <c:auto val="1"/>
        <c:lblOffset val="100"/>
        <c:baseTimeUnit val="years"/>
      </c:dateAx>
      <c:valAx>
        <c:axId val="94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94.91</c:v>
                </c:pt>
                <c:pt idx="1">
                  <c:v>110.62</c:v>
                </c:pt>
                <c:pt idx="2">
                  <c:v>117.63</c:v>
                </c:pt>
                <c:pt idx="3">
                  <c:v>120.96</c:v>
                </c:pt>
                <c:pt idx="4">
                  <c:v>118.28</c:v>
                </c:pt>
              </c:numCache>
            </c:numRef>
          </c:val>
          <c:extLst xmlns:c16r2="http://schemas.microsoft.com/office/drawing/2015/06/chart">
            <c:ext xmlns:c16="http://schemas.microsoft.com/office/drawing/2014/chart" uri="{C3380CC4-5D6E-409C-BE32-E72D297353CC}">
              <c16:uniqueId val="{00000000-334D-4CDE-8868-0D0389DF92E8}"/>
            </c:ext>
          </c:extLst>
        </c:ser>
        <c:dLbls>
          <c:showLegendKey val="0"/>
          <c:showVal val="0"/>
          <c:showCatName val="0"/>
          <c:showSerName val="0"/>
          <c:showPercent val="0"/>
          <c:showBubbleSize val="0"/>
        </c:dLbls>
        <c:gapWidth val="150"/>
        <c:axId val="92072192"/>
        <c:axId val="936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108.14</c:v>
                </c:pt>
                <c:pt idx="1">
                  <c:v>108.72</c:v>
                </c:pt>
                <c:pt idx="2">
                  <c:v>110.25</c:v>
                </c:pt>
                <c:pt idx="3">
                  <c:v>109.82</c:v>
                </c:pt>
                <c:pt idx="4">
                  <c:v>111.25</c:v>
                </c:pt>
              </c:numCache>
            </c:numRef>
          </c:val>
          <c:smooth val="0"/>
          <c:extLst xmlns:c16r2="http://schemas.microsoft.com/office/drawing/2015/06/chart">
            <c:ext xmlns:c16="http://schemas.microsoft.com/office/drawing/2014/chart" uri="{C3380CC4-5D6E-409C-BE32-E72D297353CC}">
              <c16:uniqueId val="{00000001-334D-4CDE-8868-0D0389DF92E8}"/>
            </c:ext>
          </c:extLst>
        </c:ser>
        <c:dLbls>
          <c:showLegendKey val="0"/>
          <c:showVal val="0"/>
          <c:showCatName val="0"/>
          <c:showSerName val="0"/>
          <c:showPercent val="0"/>
          <c:showBubbleSize val="0"/>
        </c:dLbls>
        <c:marker val="1"/>
        <c:smooth val="0"/>
        <c:axId val="92072192"/>
        <c:axId val="93655424"/>
      </c:lineChart>
      <c:dateAx>
        <c:axId val="92072192"/>
        <c:scaling>
          <c:orientation val="minMax"/>
        </c:scaling>
        <c:delete val="1"/>
        <c:axPos val="b"/>
        <c:numFmt formatCode="ge" sourceLinked="1"/>
        <c:majorTickMark val="none"/>
        <c:minorTickMark val="none"/>
        <c:tickLblPos val="none"/>
        <c:crossAx val="93655424"/>
        <c:crosses val="autoZero"/>
        <c:auto val="1"/>
        <c:lblOffset val="100"/>
        <c:baseTimeUnit val="years"/>
      </c:dateAx>
      <c:valAx>
        <c:axId val="936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35.76</c:v>
                </c:pt>
                <c:pt idx="1">
                  <c:v>42.75</c:v>
                </c:pt>
                <c:pt idx="2">
                  <c:v>42.71</c:v>
                </c:pt>
                <c:pt idx="3">
                  <c:v>43.31</c:v>
                </c:pt>
                <c:pt idx="4">
                  <c:v>44.55</c:v>
                </c:pt>
              </c:numCache>
            </c:numRef>
          </c:val>
          <c:extLst xmlns:c16r2="http://schemas.microsoft.com/office/drawing/2015/06/chart">
            <c:ext xmlns:c16="http://schemas.microsoft.com/office/drawing/2014/chart" uri="{C3380CC4-5D6E-409C-BE32-E72D297353CC}">
              <c16:uniqueId val="{00000000-A392-46F8-8203-11F60F3D63AB}"/>
            </c:ext>
          </c:extLst>
        </c:ser>
        <c:dLbls>
          <c:showLegendKey val="0"/>
          <c:showVal val="0"/>
          <c:showCatName val="0"/>
          <c:showSerName val="0"/>
          <c:showPercent val="0"/>
          <c:showBubbleSize val="0"/>
        </c:dLbls>
        <c:gapWidth val="150"/>
        <c:axId val="93694592"/>
        <c:axId val="936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14.06</c:v>
                </c:pt>
                <c:pt idx="1">
                  <c:v>23.27</c:v>
                </c:pt>
                <c:pt idx="2">
                  <c:v>25.8</c:v>
                </c:pt>
                <c:pt idx="3">
                  <c:v>25.28</c:v>
                </c:pt>
                <c:pt idx="4">
                  <c:v>28.35</c:v>
                </c:pt>
              </c:numCache>
            </c:numRef>
          </c:val>
          <c:smooth val="0"/>
          <c:extLst xmlns:c16r2="http://schemas.microsoft.com/office/drawing/2015/06/chart">
            <c:ext xmlns:c16="http://schemas.microsoft.com/office/drawing/2014/chart" uri="{C3380CC4-5D6E-409C-BE32-E72D297353CC}">
              <c16:uniqueId val="{00000001-A392-46F8-8203-11F60F3D63AB}"/>
            </c:ext>
          </c:extLst>
        </c:ser>
        <c:dLbls>
          <c:showLegendKey val="0"/>
          <c:showVal val="0"/>
          <c:showCatName val="0"/>
          <c:showSerName val="0"/>
          <c:showPercent val="0"/>
          <c:showBubbleSize val="0"/>
        </c:dLbls>
        <c:marker val="1"/>
        <c:smooth val="0"/>
        <c:axId val="93694592"/>
        <c:axId val="93696768"/>
      </c:lineChart>
      <c:dateAx>
        <c:axId val="93694592"/>
        <c:scaling>
          <c:orientation val="minMax"/>
        </c:scaling>
        <c:delete val="1"/>
        <c:axPos val="b"/>
        <c:numFmt formatCode="ge" sourceLinked="1"/>
        <c:majorTickMark val="none"/>
        <c:minorTickMark val="none"/>
        <c:tickLblPos val="none"/>
        <c:crossAx val="93696768"/>
        <c:crosses val="autoZero"/>
        <c:auto val="1"/>
        <c:lblOffset val="100"/>
        <c:baseTimeUnit val="years"/>
      </c:dateAx>
      <c:valAx>
        <c:axId val="93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2-45B9-B539-DE063C7C5232}"/>
            </c:ext>
          </c:extLst>
        </c:ser>
        <c:dLbls>
          <c:showLegendKey val="0"/>
          <c:showVal val="0"/>
          <c:showCatName val="0"/>
          <c:showSerName val="0"/>
          <c:showPercent val="0"/>
          <c:showBubbleSize val="0"/>
        </c:dLbls>
        <c:gapWidth val="150"/>
        <c:axId val="94051328"/>
        <c:axId val="940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2.34</c:v>
                </c:pt>
                <c:pt idx="1">
                  <c:v>2.75</c:v>
                </c:pt>
                <c:pt idx="2">
                  <c:v>3.39</c:v>
                </c:pt>
                <c:pt idx="3">
                  <c:v>4.08</c:v>
                </c:pt>
                <c:pt idx="4">
                  <c:v>6.7</c:v>
                </c:pt>
              </c:numCache>
            </c:numRef>
          </c:val>
          <c:smooth val="0"/>
          <c:extLst xmlns:c16r2="http://schemas.microsoft.com/office/drawing/2015/06/chart">
            <c:ext xmlns:c16="http://schemas.microsoft.com/office/drawing/2014/chart" uri="{C3380CC4-5D6E-409C-BE32-E72D297353CC}">
              <c16:uniqueId val="{00000001-E6E2-45B9-B539-DE063C7C5232}"/>
            </c:ext>
          </c:extLst>
        </c:ser>
        <c:dLbls>
          <c:showLegendKey val="0"/>
          <c:showVal val="0"/>
          <c:showCatName val="0"/>
          <c:showSerName val="0"/>
          <c:showPercent val="0"/>
          <c:showBubbleSize val="0"/>
        </c:dLbls>
        <c:marker val="1"/>
        <c:smooth val="0"/>
        <c:axId val="94051328"/>
        <c:axId val="94057600"/>
      </c:lineChart>
      <c:dateAx>
        <c:axId val="94051328"/>
        <c:scaling>
          <c:orientation val="minMax"/>
        </c:scaling>
        <c:delete val="1"/>
        <c:axPos val="b"/>
        <c:numFmt formatCode="ge" sourceLinked="1"/>
        <c:majorTickMark val="none"/>
        <c:minorTickMark val="none"/>
        <c:tickLblPos val="none"/>
        <c:crossAx val="94057600"/>
        <c:crosses val="autoZero"/>
        <c:auto val="1"/>
        <c:lblOffset val="100"/>
        <c:baseTimeUnit val="years"/>
      </c:dateAx>
      <c:valAx>
        <c:axId val="94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FF-4086-97B2-147AC07AF97C}"/>
            </c:ext>
          </c:extLst>
        </c:ser>
        <c:dLbls>
          <c:showLegendKey val="0"/>
          <c:showVal val="0"/>
          <c:showCatName val="0"/>
          <c:showSerName val="0"/>
          <c:showPercent val="0"/>
          <c:showBubbleSize val="0"/>
        </c:dLbls>
        <c:gapWidth val="150"/>
        <c:axId val="95162368"/>
        <c:axId val="951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0.6</c:v>
                </c:pt>
                <c:pt idx="3" formatCode="#,##0.00;&quot;△&quot;#,##0.00;&quot;-&quot;">
                  <c:v>0.45</c:v>
                </c:pt>
                <c:pt idx="4">
                  <c:v>0</c:v>
                </c:pt>
              </c:numCache>
            </c:numRef>
          </c:val>
          <c:smooth val="0"/>
          <c:extLst xmlns:c16r2="http://schemas.microsoft.com/office/drawing/2015/06/chart">
            <c:ext xmlns:c16="http://schemas.microsoft.com/office/drawing/2014/chart" uri="{C3380CC4-5D6E-409C-BE32-E72D297353CC}">
              <c16:uniqueId val="{00000001-E9FF-4086-97B2-147AC07AF97C}"/>
            </c:ext>
          </c:extLst>
        </c:ser>
        <c:dLbls>
          <c:showLegendKey val="0"/>
          <c:showVal val="0"/>
          <c:showCatName val="0"/>
          <c:showSerName val="0"/>
          <c:showPercent val="0"/>
          <c:showBubbleSize val="0"/>
        </c:dLbls>
        <c:marker val="1"/>
        <c:smooth val="0"/>
        <c:axId val="95162368"/>
        <c:axId val="95164288"/>
      </c:lineChart>
      <c:dateAx>
        <c:axId val="95162368"/>
        <c:scaling>
          <c:orientation val="minMax"/>
        </c:scaling>
        <c:delete val="1"/>
        <c:axPos val="b"/>
        <c:numFmt formatCode="ge" sourceLinked="1"/>
        <c:majorTickMark val="none"/>
        <c:minorTickMark val="none"/>
        <c:tickLblPos val="none"/>
        <c:crossAx val="95164288"/>
        <c:crosses val="autoZero"/>
        <c:auto val="1"/>
        <c:lblOffset val="100"/>
        <c:baseTimeUnit val="years"/>
      </c:dateAx>
      <c:valAx>
        <c:axId val="95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275.63</c:v>
                </c:pt>
                <c:pt idx="1">
                  <c:v>70.48</c:v>
                </c:pt>
                <c:pt idx="2">
                  <c:v>79.33</c:v>
                </c:pt>
                <c:pt idx="3">
                  <c:v>94.46</c:v>
                </c:pt>
                <c:pt idx="4">
                  <c:v>109.04</c:v>
                </c:pt>
              </c:numCache>
            </c:numRef>
          </c:val>
          <c:extLst xmlns:c16r2="http://schemas.microsoft.com/office/drawing/2015/06/chart">
            <c:ext xmlns:c16="http://schemas.microsoft.com/office/drawing/2014/chart" uri="{C3380CC4-5D6E-409C-BE32-E72D297353CC}">
              <c16:uniqueId val="{00000000-463F-4268-9652-62031CE2A286}"/>
            </c:ext>
          </c:extLst>
        </c:ser>
        <c:dLbls>
          <c:showLegendKey val="0"/>
          <c:showVal val="0"/>
          <c:showCatName val="0"/>
          <c:showSerName val="0"/>
          <c:showPercent val="0"/>
          <c:showBubbleSize val="0"/>
        </c:dLbls>
        <c:gapWidth val="150"/>
        <c:axId val="95195520"/>
        <c:axId val="95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129.52000000000001</c:v>
                </c:pt>
                <c:pt idx="1">
                  <c:v>61</c:v>
                </c:pt>
                <c:pt idx="2">
                  <c:v>65.17</c:v>
                </c:pt>
                <c:pt idx="3">
                  <c:v>67.7</c:v>
                </c:pt>
                <c:pt idx="4">
                  <c:v>75.02</c:v>
                </c:pt>
              </c:numCache>
            </c:numRef>
          </c:val>
          <c:smooth val="0"/>
          <c:extLst xmlns:c16r2="http://schemas.microsoft.com/office/drawing/2015/06/chart">
            <c:ext xmlns:c16="http://schemas.microsoft.com/office/drawing/2014/chart" uri="{C3380CC4-5D6E-409C-BE32-E72D297353CC}">
              <c16:uniqueId val="{00000001-463F-4268-9652-62031CE2A286}"/>
            </c:ext>
          </c:extLst>
        </c:ser>
        <c:dLbls>
          <c:showLegendKey val="0"/>
          <c:showVal val="0"/>
          <c:showCatName val="0"/>
          <c:showSerName val="0"/>
          <c:showPercent val="0"/>
          <c:showBubbleSize val="0"/>
        </c:dLbls>
        <c:marker val="1"/>
        <c:smooth val="0"/>
        <c:axId val="95195520"/>
        <c:axId val="95197440"/>
      </c:lineChart>
      <c:dateAx>
        <c:axId val="95195520"/>
        <c:scaling>
          <c:orientation val="minMax"/>
        </c:scaling>
        <c:delete val="1"/>
        <c:axPos val="b"/>
        <c:numFmt formatCode="ge" sourceLinked="1"/>
        <c:majorTickMark val="none"/>
        <c:minorTickMark val="none"/>
        <c:tickLblPos val="none"/>
        <c:crossAx val="95197440"/>
        <c:crosses val="autoZero"/>
        <c:auto val="1"/>
        <c:lblOffset val="100"/>
        <c:baseTimeUnit val="years"/>
      </c:dateAx>
      <c:valAx>
        <c:axId val="95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658.41</c:v>
                </c:pt>
                <c:pt idx="1">
                  <c:v>617.15</c:v>
                </c:pt>
                <c:pt idx="2">
                  <c:v>554.53</c:v>
                </c:pt>
                <c:pt idx="3">
                  <c:v>703.95</c:v>
                </c:pt>
                <c:pt idx="4">
                  <c:v>468.94</c:v>
                </c:pt>
              </c:numCache>
            </c:numRef>
          </c:val>
          <c:extLst xmlns:c16r2="http://schemas.microsoft.com/office/drawing/2015/06/chart">
            <c:ext xmlns:c16="http://schemas.microsoft.com/office/drawing/2014/chart" uri="{C3380CC4-5D6E-409C-BE32-E72D297353CC}">
              <c16:uniqueId val="{00000000-3C8C-4EB0-87FB-D65D3EE38EB4}"/>
            </c:ext>
          </c:extLst>
        </c:ser>
        <c:dLbls>
          <c:showLegendKey val="0"/>
          <c:showVal val="0"/>
          <c:showCatName val="0"/>
          <c:showSerName val="0"/>
          <c:showPercent val="0"/>
          <c:showBubbleSize val="0"/>
        </c:dLbls>
        <c:gapWidth val="150"/>
        <c:axId val="93815552"/>
        <c:axId val="938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xmlns:c16r2="http://schemas.microsoft.com/office/drawing/2015/06/chart">
            <c:ext xmlns:c16="http://schemas.microsoft.com/office/drawing/2014/chart" uri="{C3380CC4-5D6E-409C-BE32-E72D297353CC}">
              <c16:uniqueId val="{00000001-3C8C-4EB0-87FB-D65D3EE38EB4}"/>
            </c:ext>
          </c:extLst>
        </c:ser>
        <c:dLbls>
          <c:showLegendKey val="0"/>
          <c:showVal val="0"/>
          <c:showCatName val="0"/>
          <c:showSerName val="0"/>
          <c:showPercent val="0"/>
          <c:showBubbleSize val="0"/>
        </c:dLbls>
        <c:marker val="1"/>
        <c:smooth val="0"/>
        <c:axId val="93815552"/>
        <c:axId val="93817472"/>
      </c:lineChart>
      <c:dateAx>
        <c:axId val="93815552"/>
        <c:scaling>
          <c:orientation val="minMax"/>
        </c:scaling>
        <c:delete val="1"/>
        <c:axPos val="b"/>
        <c:numFmt formatCode="ge" sourceLinked="1"/>
        <c:majorTickMark val="none"/>
        <c:minorTickMark val="none"/>
        <c:tickLblPos val="none"/>
        <c:crossAx val="93817472"/>
        <c:crosses val="autoZero"/>
        <c:auto val="1"/>
        <c:lblOffset val="100"/>
        <c:baseTimeUnit val="years"/>
      </c:dateAx>
      <c:valAx>
        <c:axId val="938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75.790000000000006</c:v>
                </c:pt>
                <c:pt idx="1">
                  <c:v>74.459999999999994</c:v>
                </c:pt>
                <c:pt idx="2">
                  <c:v>78.67</c:v>
                </c:pt>
                <c:pt idx="3">
                  <c:v>100.36</c:v>
                </c:pt>
                <c:pt idx="4">
                  <c:v>102.17</c:v>
                </c:pt>
              </c:numCache>
            </c:numRef>
          </c:val>
          <c:extLst xmlns:c16r2="http://schemas.microsoft.com/office/drawing/2015/06/chart">
            <c:ext xmlns:c16="http://schemas.microsoft.com/office/drawing/2014/chart" uri="{C3380CC4-5D6E-409C-BE32-E72D297353CC}">
              <c16:uniqueId val="{00000000-7177-447D-84B4-539D1D791BF3}"/>
            </c:ext>
          </c:extLst>
        </c:ser>
        <c:dLbls>
          <c:showLegendKey val="0"/>
          <c:showVal val="0"/>
          <c:showCatName val="0"/>
          <c:showSerName val="0"/>
          <c:showPercent val="0"/>
          <c:showBubbleSize val="0"/>
        </c:dLbls>
        <c:gapWidth val="150"/>
        <c:axId val="93844608"/>
        <c:axId val="938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xmlns:c16r2="http://schemas.microsoft.com/office/drawing/2015/06/chart">
            <c:ext xmlns:c16="http://schemas.microsoft.com/office/drawing/2014/chart" uri="{C3380CC4-5D6E-409C-BE32-E72D297353CC}">
              <c16:uniqueId val="{00000001-7177-447D-84B4-539D1D791BF3}"/>
            </c:ext>
          </c:extLst>
        </c:ser>
        <c:dLbls>
          <c:showLegendKey val="0"/>
          <c:showVal val="0"/>
          <c:showCatName val="0"/>
          <c:showSerName val="0"/>
          <c:showPercent val="0"/>
          <c:showBubbleSize val="0"/>
        </c:dLbls>
        <c:marker val="1"/>
        <c:smooth val="0"/>
        <c:axId val="93844608"/>
        <c:axId val="93846528"/>
      </c:lineChart>
      <c:dateAx>
        <c:axId val="93844608"/>
        <c:scaling>
          <c:orientation val="minMax"/>
        </c:scaling>
        <c:delete val="1"/>
        <c:axPos val="b"/>
        <c:numFmt formatCode="ge" sourceLinked="1"/>
        <c:majorTickMark val="none"/>
        <c:minorTickMark val="none"/>
        <c:tickLblPos val="none"/>
        <c:crossAx val="93846528"/>
        <c:crosses val="autoZero"/>
        <c:auto val="1"/>
        <c:lblOffset val="100"/>
        <c:baseTimeUnit val="years"/>
      </c:dateAx>
      <c:valAx>
        <c:axId val="938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115.58</c:v>
                </c:pt>
                <c:pt idx="1">
                  <c:v>117.58</c:v>
                </c:pt>
                <c:pt idx="2">
                  <c:v>113.41</c:v>
                </c:pt>
                <c:pt idx="3">
                  <c:v>88.34</c:v>
                </c:pt>
                <c:pt idx="4">
                  <c:v>86.87</c:v>
                </c:pt>
              </c:numCache>
            </c:numRef>
          </c:val>
          <c:extLst xmlns:c16r2="http://schemas.microsoft.com/office/drawing/2015/06/chart">
            <c:ext xmlns:c16="http://schemas.microsoft.com/office/drawing/2014/chart" uri="{C3380CC4-5D6E-409C-BE32-E72D297353CC}">
              <c16:uniqueId val="{00000000-3833-4EDA-8FCB-AFCEEC9CF085}"/>
            </c:ext>
          </c:extLst>
        </c:ser>
        <c:dLbls>
          <c:showLegendKey val="0"/>
          <c:showVal val="0"/>
          <c:showCatName val="0"/>
          <c:showSerName val="0"/>
          <c:showPercent val="0"/>
          <c:showBubbleSize val="0"/>
        </c:dLbls>
        <c:gapWidth val="150"/>
        <c:axId val="93943296"/>
        <c:axId val="93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xmlns:c16r2="http://schemas.microsoft.com/office/drawing/2015/06/chart">
            <c:ext xmlns:c16="http://schemas.microsoft.com/office/drawing/2014/chart" uri="{C3380CC4-5D6E-409C-BE32-E72D297353CC}">
              <c16:uniqueId val="{00000001-3833-4EDA-8FCB-AFCEEC9CF085}"/>
            </c:ext>
          </c:extLst>
        </c:ser>
        <c:dLbls>
          <c:showLegendKey val="0"/>
          <c:showVal val="0"/>
          <c:showCatName val="0"/>
          <c:showSerName val="0"/>
          <c:showPercent val="0"/>
          <c:showBubbleSize val="0"/>
        </c:dLbls>
        <c:marker val="1"/>
        <c:smooth val="0"/>
        <c:axId val="93943296"/>
        <c:axId val="93945216"/>
      </c:lineChart>
      <c:dateAx>
        <c:axId val="93943296"/>
        <c:scaling>
          <c:orientation val="minMax"/>
        </c:scaling>
        <c:delete val="1"/>
        <c:axPos val="b"/>
        <c:numFmt formatCode="ge" sourceLinked="1"/>
        <c:majorTickMark val="none"/>
        <c:minorTickMark val="none"/>
        <c:tickLblPos val="none"/>
        <c:crossAx val="93945216"/>
        <c:crosses val="autoZero"/>
        <c:auto val="1"/>
        <c:lblOffset val="100"/>
        <c:baseTimeUnit val="years"/>
      </c:dateAx>
      <c:valAx>
        <c:axId val="93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埼玉県　富士見市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7">
        <f>データ!S6</f>
        <v>110886</v>
      </c>
      <c r="AM8" s="67"/>
      <c r="AN8" s="67"/>
      <c r="AO8" s="67"/>
      <c r="AP8" s="67"/>
      <c r="AQ8" s="67"/>
      <c r="AR8" s="67"/>
      <c r="AS8" s="67"/>
      <c r="AT8" s="66">
        <f>データ!T6</f>
        <v>19.77</v>
      </c>
      <c r="AU8" s="66"/>
      <c r="AV8" s="66"/>
      <c r="AW8" s="66"/>
      <c r="AX8" s="66"/>
      <c r="AY8" s="66"/>
      <c r="AZ8" s="66"/>
      <c r="BA8" s="66"/>
      <c r="BB8" s="66">
        <f>データ!U6</f>
        <v>5608.8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70</v>
      </c>
      <c r="J10" s="66"/>
      <c r="K10" s="66"/>
      <c r="L10" s="66"/>
      <c r="M10" s="66"/>
      <c r="N10" s="66"/>
      <c r="O10" s="66"/>
      <c r="P10" s="66">
        <f>データ!P6</f>
        <v>94.5</v>
      </c>
      <c r="Q10" s="66"/>
      <c r="R10" s="66"/>
      <c r="S10" s="66"/>
      <c r="T10" s="66"/>
      <c r="U10" s="66"/>
      <c r="V10" s="66"/>
      <c r="W10" s="66">
        <f>データ!Q6</f>
        <v>84.58</v>
      </c>
      <c r="X10" s="66"/>
      <c r="Y10" s="66"/>
      <c r="Z10" s="66"/>
      <c r="AA10" s="66"/>
      <c r="AB10" s="66"/>
      <c r="AC10" s="66"/>
      <c r="AD10" s="67">
        <f>データ!R6</f>
        <v>1620</v>
      </c>
      <c r="AE10" s="67"/>
      <c r="AF10" s="67"/>
      <c r="AG10" s="67"/>
      <c r="AH10" s="67"/>
      <c r="AI10" s="67"/>
      <c r="AJ10" s="67"/>
      <c r="AK10" s="2"/>
      <c r="AL10" s="67">
        <f>データ!V6</f>
        <v>104912</v>
      </c>
      <c r="AM10" s="67"/>
      <c r="AN10" s="67"/>
      <c r="AO10" s="67"/>
      <c r="AP10" s="67"/>
      <c r="AQ10" s="67"/>
      <c r="AR10" s="67"/>
      <c r="AS10" s="67"/>
      <c r="AT10" s="66">
        <f>データ!W6</f>
        <v>8.41</v>
      </c>
      <c r="AU10" s="66"/>
      <c r="AV10" s="66"/>
      <c r="AW10" s="66"/>
      <c r="AX10" s="66"/>
      <c r="AY10" s="66"/>
      <c r="AZ10" s="66"/>
      <c r="BA10" s="66"/>
      <c r="BB10" s="66">
        <f>データ!X6</f>
        <v>12474.67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d00/wBkWnN8m8vwuh8L9YqikNWqps8V7rDdExdxb4W4/BN8vJ1UZyjCC68Fx6Ug6K4lmfeBzAIdBwhrrDotAw==" saltValue="5Mplu2Tys4OB7C0NJRrh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112356</v>
      </c>
      <c r="D6" s="33">
        <f t="shared" si="3"/>
        <v>46</v>
      </c>
      <c r="E6" s="33">
        <f t="shared" si="3"/>
        <v>17</v>
      </c>
      <c r="F6" s="33">
        <f t="shared" si="3"/>
        <v>1</v>
      </c>
      <c r="G6" s="33">
        <f t="shared" si="3"/>
        <v>0</v>
      </c>
      <c r="H6" s="33" t="str">
        <f t="shared" si="3"/>
        <v>埼玉県　富士見市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70</v>
      </c>
      <c r="P6" s="34">
        <f t="shared" si="3"/>
        <v>94.5</v>
      </c>
      <c r="Q6" s="34">
        <f t="shared" si="3"/>
        <v>84.58</v>
      </c>
      <c r="R6" s="34">
        <f t="shared" si="3"/>
        <v>1620</v>
      </c>
      <c r="S6" s="34">
        <f t="shared" si="3"/>
        <v>110886</v>
      </c>
      <c r="T6" s="34">
        <f t="shared" si="3"/>
        <v>19.77</v>
      </c>
      <c r="U6" s="34">
        <f t="shared" si="3"/>
        <v>5608.8</v>
      </c>
      <c r="V6" s="34">
        <f t="shared" si="3"/>
        <v>104912</v>
      </c>
      <c r="W6" s="34">
        <f t="shared" si="3"/>
        <v>8.41</v>
      </c>
      <c r="X6" s="34">
        <f t="shared" si="3"/>
        <v>12474.67</v>
      </c>
      <c r="Y6" s="35">
        <f>IF(Y7="",NA(),Y7)</f>
        <v>94.91</v>
      </c>
      <c r="Z6" s="35">
        <f t="shared" ref="Z6:AH6" si="4">IF(Z7="",NA(),Z7)</f>
        <v>110.62</v>
      </c>
      <c r="AA6" s="35">
        <f t="shared" si="4"/>
        <v>117.63</v>
      </c>
      <c r="AB6" s="35">
        <f t="shared" si="4"/>
        <v>120.96</v>
      </c>
      <c r="AC6" s="35">
        <f t="shared" si="4"/>
        <v>118.28</v>
      </c>
      <c r="AD6" s="35">
        <f t="shared" si="4"/>
        <v>108.14</v>
      </c>
      <c r="AE6" s="35">
        <f t="shared" si="4"/>
        <v>108.72</v>
      </c>
      <c r="AF6" s="35">
        <f t="shared" si="4"/>
        <v>110.25</v>
      </c>
      <c r="AG6" s="35">
        <f t="shared" si="4"/>
        <v>109.82</v>
      </c>
      <c r="AH6" s="35">
        <f t="shared" si="4"/>
        <v>111.25</v>
      </c>
      <c r="AI6" s="34" t="str">
        <f>IF(AI7="","",IF(AI7="-","【-】","【"&amp;SUBSTITUTE(TEXT(AI7,"#,##0.00"),"-","△")&amp;"】"))</f>
        <v>【108.80】</v>
      </c>
      <c r="AJ6" s="34">
        <f>IF(AJ7="",NA(),AJ7)</f>
        <v>0</v>
      </c>
      <c r="AK6" s="34">
        <f t="shared" ref="AK6:AS6" si="5">IF(AK7="",NA(),AK7)</f>
        <v>0</v>
      </c>
      <c r="AL6" s="34">
        <f t="shared" si="5"/>
        <v>0</v>
      </c>
      <c r="AM6" s="34">
        <f t="shared" si="5"/>
        <v>0</v>
      </c>
      <c r="AN6" s="34">
        <f t="shared" si="5"/>
        <v>0</v>
      </c>
      <c r="AO6" s="34">
        <f t="shared" si="5"/>
        <v>0</v>
      </c>
      <c r="AP6" s="34">
        <f t="shared" si="5"/>
        <v>0</v>
      </c>
      <c r="AQ6" s="35">
        <f t="shared" si="5"/>
        <v>0.6</v>
      </c>
      <c r="AR6" s="35">
        <f t="shared" si="5"/>
        <v>0.45</v>
      </c>
      <c r="AS6" s="34">
        <f t="shared" si="5"/>
        <v>0</v>
      </c>
      <c r="AT6" s="34" t="str">
        <f>IF(AT7="","",IF(AT7="-","【-】","【"&amp;SUBSTITUTE(TEXT(AT7,"#,##0.00"),"-","△")&amp;"】"))</f>
        <v>【4.27】</v>
      </c>
      <c r="AU6" s="35">
        <f>IF(AU7="",NA(),AU7)</f>
        <v>275.63</v>
      </c>
      <c r="AV6" s="35">
        <f t="shared" ref="AV6:BD6" si="6">IF(AV7="",NA(),AV7)</f>
        <v>70.48</v>
      </c>
      <c r="AW6" s="35">
        <f t="shared" si="6"/>
        <v>79.33</v>
      </c>
      <c r="AX6" s="35">
        <f t="shared" si="6"/>
        <v>94.46</v>
      </c>
      <c r="AY6" s="35">
        <f t="shared" si="6"/>
        <v>109.04</v>
      </c>
      <c r="AZ6" s="35">
        <f t="shared" si="6"/>
        <v>129.52000000000001</v>
      </c>
      <c r="BA6" s="35">
        <f t="shared" si="6"/>
        <v>61</v>
      </c>
      <c r="BB6" s="35">
        <f t="shared" si="6"/>
        <v>65.17</v>
      </c>
      <c r="BC6" s="35">
        <f t="shared" si="6"/>
        <v>67.7</v>
      </c>
      <c r="BD6" s="35">
        <f t="shared" si="6"/>
        <v>75.02</v>
      </c>
      <c r="BE6" s="34" t="str">
        <f>IF(BE7="","",IF(BE7="-","【-】","【"&amp;SUBSTITUTE(TEXT(BE7,"#,##0.00"),"-","△")&amp;"】"))</f>
        <v>【66.41】</v>
      </c>
      <c r="BF6" s="35">
        <f>IF(BF7="",NA(),BF7)</f>
        <v>658.41</v>
      </c>
      <c r="BG6" s="35">
        <f t="shared" ref="BG6:BO6" si="7">IF(BG7="",NA(),BG7)</f>
        <v>617.15</v>
      </c>
      <c r="BH6" s="35">
        <f t="shared" si="7"/>
        <v>554.53</v>
      </c>
      <c r="BI6" s="35">
        <f t="shared" si="7"/>
        <v>703.95</v>
      </c>
      <c r="BJ6" s="35">
        <f t="shared" si="7"/>
        <v>468.94</v>
      </c>
      <c r="BK6" s="35">
        <f t="shared" si="7"/>
        <v>685.64</v>
      </c>
      <c r="BL6" s="35">
        <f t="shared" si="7"/>
        <v>665.11</v>
      </c>
      <c r="BM6" s="35">
        <f t="shared" si="7"/>
        <v>642.57000000000005</v>
      </c>
      <c r="BN6" s="35">
        <f t="shared" si="7"/>
        <v>599.92999999999995</v>
      </c>
      <c r="BO6" s="35">
        <f t="shared" si="7"/>
        <v>573.73</v>
      </c>
      <c r="BP6" s="34" t="str">
        <f>IF(BP7="","",IF(BP7="-","【-】","【"&amp;SUBSTITUTE(TEXT(BP7,"#,##0.00"),"-","△")&amp;"】"))</f>
        <v>【707.33】</v>
      </c>
      <c r="BQ6" s="35">
        <f>IF(BQ7="",NA(),BQ7)</f>
        <v>75.790000000000006</v>
      </c>
      <c r="BR6" s="35">
        <f t="shared" ref="BR6:BZ6" si="8">IF(BR7="",NA(),BR7)</f>
        <v>74.459999999999994</v>
      </c>
      <c r="BS6" s="35">
        <f t="shared" si="8"/>
        <v>78.67</v>
      </c>
      <c r="BT6" s="35">
        <f t="shared" si="8"/>
        <v>100.36</v>
      </c>
      <c r="BU6" s="35">
        <f t="shared" si="8"/>
        <v>102.17</v>
      </c>
      <c r="BV6" s="35">
        <f t="shared" si="8"/>
        <v>88.39</v>
      </c>
      <c r="BW6" s="35">
        <f t="shared" si="8"/>
        <v>85.64</v>
      </c>
      <c r="BX6" s="35">
        <f t="shared" si="8"/>
        <v>94.3</v>
      </c>
      <c r="BY6" s="35">
        <f t="shared" si="8"/>
        <v>95.76</v>
      </c>
      <c r="BZ6" s="35">
        <f t="shared" si="8"/>
        <v>100.74</v>
      </c>
      <c r="CA6" s="34" t="str">
        <f>IF(CA7="","",IF(CA7="-","【-】","【"&amp;SUBSTITUTE(TEXT(CA7,"#,##0.00"),"-","△")&amp;"】"))</f>
        <v>【101.26】</v>
      </c>
      <c r="CB6" s="35">
        <f>IF(CB7="",NA(),CB7)</f>
        <v>115.58</v>
      </c>
      <c r="CC6" s="35">
        <f t="shared" ref="CC6:CK6" si="9">IF(CC7="",NA(),CC7)</f>
        <v>117.58</v>
      </c>
      <c r="CD6" s="35">
        <f t="shared" si="9"/>
        <v>113.41</v>
      </c>
      <c r="CE6" s="35">
        <f t="shared" si="9"/>
        <v>88.34</v>
      </c>
      <c r="CF6" s="35">
        <f t="shared" si="9"/>
        <v>86.87</v>
      </c>
      <c r="CG6" s="35">
        <f t="shared" si="9"/>
        <v>128.96</v>
      </c>
      <c r="CH6" s="35">
        <f t="shared" si="9"/>
        <v>133</v>
      </c>
      <c r="CI6" s="35">
        <f t="shared" si="9"/>
        <v>120.18</v>
      </c>
      <c r="CJ6" s="35">
        <f t="shared" si="9"/>
        <v>119</v>
      </c>
      <c r="CK6" s="35">
        <f t="shared" si="9"/>
        <v>112.75</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67.61</v>
      </c>
      <c r="CS6" s="35">
        <f t="shared" si="10"/>
        <v>64.81</v>
      </c>
      <c r="CT6" s="35">
        <f t="shared" si="10"/>
        <v>64.81</v>
      </c>
      <c r="CU6" s="35">
        <f t="shared" si="10"/>
        <v>64.66</v>
      </c>
      <c r="CV6" s="35">
        <f t="shared" si="10"/>
        <v>64.650000000000006</v>
      </c>
      <c r="CW6" s="34" t="str">
        <f>IF(CW7="","",IF(CW7="-","【-】","【"&amp;SUBSTITUTE(TEXT(CW7,"#,##0.00"),"-","△")&amp;"】"))</f>
        <v>【60.13】</v>
      </c>
      <c r="CX6" s="35">
        <f>IF(CX7="",NA(),CX7)</f>
        <v>97.22</v>
      </c>
      <c r="CY6" s="35">
        <f t="shared" ref="CY6:DG6" si="11">IF(CY7="",NA(),CY7)</f>
        <v>95.62</v>
      </c>
      <c r="CZ6" s="35">
        <f t="shared" si="11"/>
        <v>96.09</v>
      </c>
      <c r="DA6" s="35">
        <f t="shared" si="11"/>
        <v>96.12</v>
      </c>
      <c r="DB6" s="35">
        <f t="shared" si="11"/>
        <v>97.14</v>
      </c>
      <c r="DC6" s="35">
        <f t="shared" si="11"/>
        <v>96.64</v>
      </c>
      <c r="DD6" s="35">
        <f t="shared" si="11"/>
        <v>96.76</v>
      </c>
      <c r="DE6" s="35">
        <f t="shared" si="11"/>
        <v>96.89</v>
      </c>
      <c r="DF6" s="35">
        <f t="shared" si="11"/>
        <v>97.08</v>
      </c>
      <c r="DG6" s="35">
        <f t="shared" si="11"/>
        <v>97.4</v>
      </c>
      <c r="DH6" s="34" t="str">
        <f>IF(DH7="","",IF(DH7="-","【-】","【"&amp;SUBSTITUTE(TEXT(DH7,"#,##0.00"),"-","△")&amp;"】"))</f>
        <v>【95.06】</v>
      </c>
      <c r="DI6" s="35">
        <f>IF(DI7="",NA(),DI7)</f>
        <v>35.76</v>
      </c>
      <c r="DJ6" s="35">
        <f t="shared" ref="DJ6:DR6" si="12">IF(DJ7="",NA(),DJ7)</f>
        <v>42.75</v>
      </c>
      <c r="DK6" s="35">
        <f t="shared" si="12"/>
        <v>42.71</v>
      </c>
      <c r="DL6" s="35">
        <f t="shared" si="12"/>
        <v>43.31</v>
      </c>
      <c r="DM6" s="35">
        <f t="shared" si="12"/>
        <v>44.55</v>
      </c>
      <c r="DN6" s="35">
        <f t="shared" si="12"/>
        <v>14.06</v>
      </c>
      <c r="DO6" s="35">
        <f t="shared" si="12"/>
        <v>23.27</v>
      </c>
      <c r="DP6" s="35">
        <f t="shared" si="12"/>
        <v>25.8</v>
      </c>
      <c r="DQ6" s="35">
        <f t="shared" si="12"/>
        <v>25.28</v>
      </c>
      <c r="DR6" s="35">
        <f t="shared" si="12"/>
        <v>28.35</v>
      </c>
      <c r="DS6" s="34" t="str">
        <f>IF(DS7="","",IF(DS7="-","【-】","【"&amp;SUBSTITUTE(TEXT(DS7,"#,##0.00"),"-","△")&amp;"】"))</f>
        <v>【38.13】</v>
      </c>
      <c r="DT6" s="34">
        <f>IF(DT7="",NA(),DT7)</f>
        <v>0</v>
      </c>
      <c r="DU6" s="34">
        <f t="shared" ref="DU6:EC6" si="13">IF(DU7="",NA(),DU7)</f>
        <v>0</v>
      </c>
      <c r="DV6" s="34">
        <f t="shared" si="13"/>
        <v>0</v>
      </c>
      <c r="DW6" s="34">
        <f t="shared" si="13"/>
        <v>0</v>
      </c>
      <c r="DX6" s="34">
        <f t="shared" si="13"/>
        <v>0</v>
      </c>
      <c r="DY6" s="35">
        <f t="shared" si="13"/>
        <v>2.34</v>
      </c>
      <c r="DZ6" s="35">
        <f t="shared" si="13"/>
        <v>2.75</v>
      </c>
      <c r="EA6" s="35">
        <f t="shared" si="13"/>
        <v>3.39</v>
      </c>
      <c r="EB6" s="35">
        <f t="shared" si="13"/>
        <v>4.08</v>
      </c>
      <c r="EC6" s="35">
        <f t="shared" si="13"/>
        <v>6.7</v>
      </c>
      <c r="ED6" s="34" t="str">
        <f>IF(ED7="","",IF(ED7="-","【-】","【"&amp;SUBSTITUTE(TEXT(ED7,"#,##0.00"),"-","△")&amp;"】"))</f>
        <v>【5.37】</v>
      </c>
      <c r="EE6" s="34">
        <f>IF(EE7="",NA(),EE7)</f>
        <v>0</v>
      </c>
      <c r="EF6" s="34">
        <f t="shared" ref="EF6:EN6" si="14">IF(EF7="",NA(),EF7)</f>
        <v>0</v>
      </c>
      <c r="EG6" s="34">
        <f t="shared" si="14"/>
        <v>0</v>
      </c>
      <c r="EH6" s="34">
        <f t="shared" si="14"/>
        <v>0</v>
      </c>
      <c r="EI6" s="34">
        <f t="shared" si="14"/>
        <v>0</v>
      </c>
      <c r="EJ6" s="35">
        <f t="shared" si="14"/>
        <v>0.11</v>
      </c>
      <c r="EK6" s="35">
        <f t="shared" si="14"/>
        <v>0.22</v>
      </c>
      <c r="EL6" s="35">
        <f t="shared" si="14"/>
        <v>0.13</v>
      </c>
      <c r="EM6" s="35">
        <f t="shared" si="14"/>
        <v>0.16</v>
      </c>
      <c r="EN6" s="35">
        <f t="shared" si="14"/>
        <v>0.16</v>
      </c>
      <c r="EO6" s="34" t="str">
        <f>IF(EO7="","",IF(EO7="-","【-】","【"&amp;SUBSTITUTE(TEXT(EO7,"#,##0.00"),"-","△")&amp;"】"))</f>
        <v>【0.23】</v>
      </c>
    </row>
    <row r="7" spans="1:148" s="36" customFormat="1">
      <c r="A7" s="28"/>
      <c r="B7" s="37">
        <v>2017</v>
      </c>
      <c r="C7" s="37">
        <v>112356</v>
      </c>
      <c r="D7" s="37">
        <v>46</v>
      </c>
      <c r="E7" s="37">
        <v>17</v>
      </c>
      <c r="F7" s="37">
        <v>1</v>
      </c>
      <c r="G7" s="37">
        <v>0</v>
      </c>
      <c r="H7" s="37" t="s">
        <v>108</v>
      </c>
      <c r="I7" s="37" t="s">
        <v>109</v>
      </c>
      <c r="J7" s="37" t="s">
        <v>110</v>
      </c>
      <c r="K7" s="37" t="s">
        <v>111</v>
      </c>
      <c r="L7" s="37" t="s">
        <v>112</v>
      </c>
      <c r="M7" s="37" t="s">
        <v>113</v>
      </c>
      <c r="N7" s="38" t="s">
        <v>114</v>
      </c>
      <c r="O7" s="38">
        <v>70</v>
      </c>
      <c r="P7" s="38">
        <v>94.5</v>
      </c>
      <c r="Q7" s="38">
        <v>84.58</v>
      </c>
      <c r="R7" s="38">
        <v>1620</v>
      </c>
      <c r="S7" s="38">
        <v>110886</v>
      </c>
      <c r="T7" s="38">
        <v>19.77</v>
      </c>
      <c r="U7" s="38">
        <v>5608.8</v>
      </c>
      <c r="V7" s="38">
        <v>104912</v>
      </c>
      <c r="W7" s="38">
        <v>8.41</v>
      </c>
      <c r="X7" s="38">
        <v>12474.67</v>
      </c>
      <c r="Y7" s="38">
        <v>94.91</v>
      </c>
      <c r="Z7" s="38">
        <v>110.62</v>
      </c>
      <c r="AA7" s="38">
        <v>117.63</v>
      </c>
      <c r="AB7" s="38">
        <v>120.96</v>
      </c>
      <c r="AC7" s="38">
        <v>118.28</v>
      </c>
      <c r="AD7" s="38">
        <v>108.14</v>
      </c>
      <c r="AE7" s="38">
        <v>108.72</v>
      </c>
      <c r="AF7" s="38">
        <v>110.25</v>
      </c>
      <c r="AG7" s="38">
        <v>109.82</v>
      </c>
      <c r="AH7" s="38">
        <v>111.25</v>
      </c>
      <c r="AI7" s="38">
        <v>108.8</v>
      </c>
      <c r="AJ7" s="38">
        <v>0</v>
      </c>
      <c r="AK7" s="38">
        <v>0</v>
      </c>
      <c r="AL7" s="38">
        <v>0</v>
      </c>
      <c r="AM7" s="38">
        <v>0</v>
      </c>
      <c r="AN7" s="38">
        <v>0</v>
      </c>
      <c r="AO7" s="38">
        <v>0</v>
      </c>
      <c r="AP7" s="38">
        <v>0</v>
      </c>
      <c r="AQ7" s="38">
        <v>0.6</v>
      </c>
      <c r="AR7" s="38">
        <v>0.45</v>
      </c>
      <c r="AS7" s="38">
        <v>0</v>
      </c>
      <c r="AT7" s="38">
        <v>4.2699999999999996</v>
      </c>
      <c r="AU7" s="38">
        <v>275.63</v>
      </c>
      <c r="AV7" s="38">
        <v>70.48</v>
      </c>
      <c r="AW7" s="38">
        <v>79.33</v>
      </c>
      <c r="AX7" s="38">
        <v>94.46</v>
      </c>
      <c r="AY7" s="38">
        <v>109.04</v>
      </c>
      <c r="AZ7" s="38">
        <v>129.52000000000001</v>
      </c>
      <c r="BA7" s="38">
        <v>61</v>
      </c>
      <c r="BB7" s="38">
        <v>65.17</v>
      </c>
      <c r="BC7" s="38">
        <v>67.7</v>
      </c>
      <c r="BD7" s="38">
        <v>75.02</v>
      </c>
      <c r="BE7" s="38">
        <v>66.41</v>
      </c>
      <c r="BF7" s="38">
        <v>658.41</v>
      </c>
      <c r="BG7" s="38">
        <v>617.15</v>
      </c>
      <c r="BH7" s="38">
        <v>554.53</v>
      </c>
      <c r="BI7" s="38">
        <v>703.95</v>
      </c>
      <c r="BJ7" s="38">
        <v>468.94</v>
      </c>
      <c r="BK7" s="38">
        <v>685.64</v>
      </c>
      <c r="BL7" s="38">
        <v>665.11</v>
      </c>
      <c r="BM7" s="38">
        <v>642.57000000000005</v>
      </c>
      <c r="BN7" s="38">
        <v>599.92999999999995</v>
      </c>
      <c r="BO7" s="38">
        <v>573.73</v>
      </c>
      <c r="BP7" s="38">
        <v>707.33</v>
      </c>
      <c r="BQ7" s="38">
        <v>75.790000000000006</v>
      </c>
      <c r="BR7" s="38">
        <v>74.459999999999994</v>
      </c>
      <c r="BS7" s="38">
        <v>78.67</v>
      </c>
      <c r="BT7" s="38">
        <v>100.36</v>
      </c>
      <c r="BU7" s="38">
        <v>102.17</v>
      </c>
      <c r="BV7" s="38">
        <v>88.39</v>
      </c>
      <c r="BW7" s="38">
        <v>85.64</v>
      </c>
      <c r="BX7" s="38">
        <v>94.3</v>
      </c>
      <c r="BY7" s="38">
        <v>95.76</v>
      </c>
      <c r="BZ7" s="38">
        <v>100.74</v>
      </c>
      <c r="CA7" s="38">
        <v>101.26</v>
      </c>
      <c r="CB7" s="38">
        <v>115.58</v>
      </c>
      <c r="CC7" s="38">
        <v>117.58</v>
      </c>
      <c r="CD7" s="38">
        <v>113.41</v>
      </c>
      <c r="CE7" s="38">
        <v>88.34</v>
      </c>
      <c r="CF7" s="38">
        <v>86.87</v>
      </c>
      <c r="CG7" s="38">
        <v>128.96</v>
      </c>
      <c r="CH7" s="38">
        <v>133</v>
      </c>
      <c r="CI7" s="38">
        <v>120.18</v>
      </c>
      <c r="CJ7" s="38">
        <v>119</v>
      </c>
      <c r="CK7" s="38">
        <v>112.75</v>
      </c>
      <c r="CL7" s="38">
        <v>136.38999999999999</v>
      </c>
      <c r="CM7" s="38" t="s">
        <v>114</v>
      </c>
      <c r="CN7" s="38" t="s">
        <v>114</v>
      </c>
      <c r="CO7" s="38" t="s">
        <v>114</v>
      </c>
      <c r="CP7" s="38" t="s">
        <v>114</v>
      </c>
      <c r="CQ7" s="38" t="s">
        <v>114</v>
      </c>
      <c r="CR7" s="38">
        <v>67.61</v>
      </c>
      <c r="CS7" s="38">
        <v>64.81</v>
      </c>
      <c r="CT7" s="38">
        <v>64.81</v>
      </c>
      <c r="CU7" s="38">
        <v>64.66</v>
      </c>
      <c r="CV7" s="38">
        <v>64.650000000000006</v>
      </c>
      <c r="CW7" s="38">
        <v>60.13</v>
      </c>
      <c r="CX7" s="38">
        <v>97.22</v>
      </c>
      <c r="CY7" s="38">
        <v>95.62</v>
      </c>
      <c r="CZ7" s="38">
        <v>96.09</v>
      </c>
      <c r="DA7" s="38">
        <v>96.12</v>
      </c>
      <c r="DB7" s="38">
        <v>97.14</v>
      </c>
      <c r="DC7" s="38">
        <v>96.64</v>
      </c>
      <c r="DD7" s="38">
        <v>96.76</v>
      </c>
      <c r="DE7" s="38">
        <v>96.89</v>
      </c>
      <c r="DF7" s="38">
        <v>97.08</v>
      </c>
      <c r="DG7" s="38">
        <v>97.4</v>
      </c>
      <c r="DH7" s="38">
        <v>95.06</v>
      </c>
      <c r="DI7" s="38">
        <v>35.76</v>
      </c>
      <c r="DJ7" s="38">
        <v>42.75</v>
      </c>
      <c r="DK7" s="38">
        <v>42.71</v>
      </c>
      <c r="DL7" s="38">
        <v>43.31</v>
      </c>
      <c r="DM7" s="38">
        <v>44.55</v>
      </c>
      <c r="DN7" s="38">
        <v>14.06</v>
      </c>
      <c r="DO7" s="38">
        <v>23.27</v>
      </c>
      <c r="DP7" s="38">
        <v>25.8</v>
      </c>
      <c r="DQ7" s="38">
        <v>25.28</v>
      </c>
      <c r="DR7" s="38">
        <v>28.35</v>
      </c>
      <c r="DS7" s="38">
        <v>38.130000000000003</v>
      </c>
      <c r="DT7" s="38">
        <v>0</v>
      </c>
      <c r="DU7" s="38">
        <v>0</v>
      </c>
      <c r="DV7" s="38">
        <v>0</v>
      </c>
      <c r="DW7" s="38">
        <v>0</v>
      </c>
      <c r="DX7" s="38">
        <v>0</v>
      </c>
      <c r="DY7" s="38">
        <v>2.34</v>
      </c>
      <c r="DZ7" s="38">
        <v>2.75</v>
      </c>
      <c r="EA7" s="38">
        <v>3.39</v>
      </c>
      <c r="EB7" s="38">
        <v>4.08</v>
      </c>
      <c r="EC7" s="38">
        <v>6.7</v>
      </c>
      <c r="ED7" s="38">
        <v>5.37</v>
      </c>
      <c r="EE7" s="38">
        <v>0</v>
      </c>
      <c r="EF7" s="38">
        <v>0</v>
      </c>
      <c r="EG7" s="38">
        <v>0</v>
      </c>
      <c r="EH7" s="38">
        <v>0</v>
      </c>
      <c r="EI7" s="38">
        <v>0</v>
      </c>
      <c r="EJ7" s="38">
        <v>0.11</v>
      </c>
      <c r="EK7" s="38">
        <v>0.22</v>
      </c>
      <c r="EL7" s="38">
        <v>0.13</v>
      </c>
      <c r="EM7" s="38">
        <v>0.16</v>
      </c>
      <c r="EN7" s="38">
        <v>0.16</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2019-01-21T23:36:29Z</cp:lastPrinted>
  <dcterms:created xsi:type="dcterms:W3CDTF">2018-12-03T08:48:10Z</dcterms:created>
  <dcterms:modified xsi:type="dcterms:W3CDTF">2019-01-22T23:42:00Z</dcterms:modified>
  <cp:category/>
</cp:coreProperties>
</file>