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66893\Desktop\"/>
    </mc:Choice>
  </mc:AlternateContent>
  <workbookProtection workbookAlgorithmName="SHA-512" workbookHashValue="WkEwsEBeZHJM+QysZE/p2cCD5M4CqmznjbHfYARhdcBEqTqgD1B/+dadmfQ87HZXiByOZhpf8G1TW1fqqPGM7w==" workbookSaltValue="CeZE+O7tYgW7L4RJTX19Z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<sst xmlns="http://schemas.openxmlformats.org/spreadsheetml/2006/main" count="245" uniqueCount="126">
  <si>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</si>
  <si>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</si>
  <si>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</si>
  <si>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</si>
  <si>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</si>
  <si>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</si>
  <si>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</si>
  <si>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</si>
  <si>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</si>
  <si>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</si>
  <si>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</si>
  <si>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</si>
  <si>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</si>
  <si>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</si>
  <si>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</si>
  <si>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</si>
  <si>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</si>
  <si>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</si>
  <si>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</si>
  <si>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</si>
  <si>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</si>
  <si>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</si>
  <si>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</si>
  <si>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</si>
  <si>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</si>
  <si>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</si>
  <si>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</si>
  <si>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</si>
  <si>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</si>
  <si>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</si>
  <si>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</si>
  <si>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</si>
  <si>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</si>
  <si>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</si>
  <si>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</si>
  <si>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</si>
  <si>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</si>
  <si>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</si>
  <si>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</si>
  <si>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</si>
  <si>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</si>
  <si>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</si>
  <si>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</si>
  <si>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</si>
  <si>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</si>
  <si>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</si>
  <si>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</si>
  <si>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</si>
  <si>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</si>
  <si>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</si>
  <si>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</si>
  <si>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</si>
  <si>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</si>
  <si>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</si>
  <si>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</si>
  <si>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</si>
  <si>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</si>
  <si>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</si>
  <si>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</si>
  <si>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</si>
  <si>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</si>
  <si>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</si>
  <si>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</si>
  <si>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</si>
  <si>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</si>
  <si>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</si>
  <si>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</si>
  <si>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</si>
  <si>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</si>
  <si>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</si>
  <si>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</si>
  <si>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</si>
  <si>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</si>
  <si>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</si>
  <si>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</si>
  <si>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</si>
  <si>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</si>
  <si>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</si>
  <si>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</si>
  <si>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</si>
  <si>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</si>
  <si>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</si>
  <si>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</si>
  <si>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</si>
  <si>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</si>
  <si>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</si>
  <si>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</si>
  <si>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</si>
  <si>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</si>
  <si>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</si>
  <si>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</si>
  <si>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</si>
  <si>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</si>
  <si>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</si>
  <si>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</si>
  <si>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</si>
  <si>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</si>
  <si>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</si>
  <si>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</si>
  <si>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</si>
  <si>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</si>
  <si>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</si>
  <si>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</si>
  <si>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</si>
  <si>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</si>
  <si>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</si>
  <si>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</si>
  <si>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</si>
  <si>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</si>
  <si>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</si>
  <si>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八潮市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</si>
  <si>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</si>
  <si>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</si>
  <si>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</si>
  <si>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</si>
  <si>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</si>
  <si>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</si>
  <si>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</si>
  <si>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</si>
  <si>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</si>
  <si>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</si>
  <si>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</si>
  <si>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</si>
  <si>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3,管渠改善率については、現時点において法定耐用年数を経過した管渠はなく、更新投資額は少ない状況にある。</t>
    <rPh sb="2" eb="4">
      <t>カンキョ</t>
    </rPh>
    <rPh sb="4" eb="6">
      <t>カイゼン</t>
    </rPh>
    <rPh sb="6" eb="7">
      <t>リツ</t>
    </rPh>
    <rPh sb="13" eb="16">
      <t>ゲンジテン</t>
    </rPh>
    <rPh sb="20" eb="22">
      <t>ホウテイ</t>
    </rPh>
    <rPh sb="22" eb="24">
      <t>タイヨウ</t>
    </rPh>
    <rPh sb="24" eb="26">
      <t>ネンスウ</t>
    </rPh>
    <rPh sb="27" eb="29">
      <t>ケイカ</t>
    </rPh>
    <rPh sb="31" eb="33">
      <t>カンキョ</t>
    </rPh>
    <rPh sb="37" eb="39">
      <t>コウシン</t>
    </rPh>
    <rPh sb="39" eb="41">
      <t>トウシ</t>
    </rPh>
    <rPh sb="41" eb="42">
      <t>ガク</t>
    </rPh>
    <rPh sb="43" eb="44">
      <t>スク</t>
    </rPh>
    <rPh sb="46" eb="48">
      <t>ジョウキョウ</t>
    </rPh>
    <phoneticPr fontId="4"/>
  </si>
  <si>
    <t>1,収益的収支比率については、100％未満であるが、平成28年度と比較した場合に改善傾向にある。
　また、平成28年7月に使用料の料金改定を行っており、経営改善に向けた取組みの成果が出ている。
4,企業債残高対事業規模比率については、平成28年度と比較すると減少しているため改善傾向にあるが、類似団体の平均値と比較すると依然として高い数値となっている。
　その理由として、下水道建設のピーク時に借入を行った企業債の償還が続いていることが挙げられる。
　改善に向けた取組みとしては、平成28年度に使用料の料金改定を行っており、その結果として本比率が減少傾向となっている。
5,経費回収率については、全国平均や類似団体平均と比較すると低い水準にあるが、使用料の料金改定を行ったことにより改善傾向にある。
8,水洗化率については、全国平均や類似団体平均と比較すると低い水準にあるが、未接続世帯への戸別訪問等による啓発活動を継続的に実施しており、改善傾向にある。</t>
    <rPh sb="2" eb="5">
      <t>シュウエキテキ</t>
    </rPh>
    <rPh sb="5" eb="7">
      <t>シュウシ</t>
    </rPh>
    <rPh sb="7" eb="9">
      <t>ヒリツ</t>
    </rPh>
    <rPh sb="19" eb="21">
      <t>ミマン</t>
    </rPh>
    <rPh sb="26" eb="28">
      <t>ヘイセイ</t>
    </rPh>
    <rPh sb="30" eb="32">
      <t>ネンド</t>
    </rPh>
    <rPh sb="33" eb="35">
      <t>ヒカク</t>
    </rPh>
    <rPh sb="37" eb="39">
      <t>バアイ</t>
    </rPh>
    <rPh sb="40" eb="42">
      <t>カイゼン</t>
    </rPh>
    <rPh sb="42" eb="44">
      <t>ケイコウ</t>
    </rPh>
    <rPh sb="53" eb="55">
      <t>ヘイセイ</t>
    </rPh>
    <rPh sb="100" eb="102">
      <t>キギョウ</t>
    </rPh>
    <rPh sb="102" eb="103">
      <t>サイ</t>
    </rPh>
    <rPh sb="103" eb="105">
      <t>ザンダカ</t>
    </rPh>
    <rPh sb="105" eb="106">
      <t>タイ</t>
    </rPh>
    <rPh sb="106" eb="108">
      <t>ジギョウ</t>
    </rPh>
    <rPh sb="108" eb="110">
      <t>キボ</t>
    </rPh>
    <rPh sb="110" eb="112">
      <t>ヒリツ</t>
    </rPh>
    <rPh sb="118" eb="120">
      <t>ヘイセイ</t>
    </rPh>
    <rPh sb="122" eb="124">
      <t>ネンド</t>
    </rPh>
    <rPh sb="125" eb="127">
      <t>ヒカク</t>
    </rPh>
    <rPh sb="130" eb="132">
      <t>ゲンショウ</t>
    </rPh>
    <rPh sb="138" eb="140">
      <t>カイゼン</t>
    </rPh>
    <rPh sb="140" eb="142">
      <t>ケイコウ</t>
    </rPh>
    <rPh sb="147" eb="149">
      <t>ルイジ</t>
    </rPh>
    <rPh sb="149" eb="151">
      <t>ダンタイ</t>
    </rPh>
    <rPh sb="152" eb="155">
      <t>ヘイキンチ</t>
    </rPh>
    <rPh sb="156" eb="158">
      <t>ヒカク</t>
    </rPh>
    <rPh sb="161" eb="163">
      <t>イゼン</t>
    </rPh>
    <rPh sb="166" eb="167">
      <t>タカ</t>
    </rPh>
    <rPh sb="168" eb="170">
      <t>スウチ</t>
    </rPh>
    <rPh sb="181" eb="183">
      <t>リユウ</t>
    </rPh>
    <rPh sb="187" eb="190">
      <t>ゲスイドウ</t>
    </rPh>
    <rPh sb="190" eb="192">
      <t>ケンセツ</t>
    </rPh>
    <rPh sb="196" eb="197">
      <t>ジ</t>
    </rPh>
    <rPh sb="198" eb="200">
      <t>カリイレ</t>
    </rPh>
    <rPh sb="201" eb="202">
      <t>オコナ</t>
    </rPh>
    <rPh sb="204" eb="206">
      <t>キギョウ</t>
    </rPh>
    <rPh sb="206" eb="207">
      <t>サイ</t>
    </rPh>
    <rPh sb="208" eb="210">
      <t>ショウカン</t>
    </rPh>
    <rPh sb="211" eb="212">
      <t>ツヅ</t>
    </rPh>
    <rPh sb="219" eb="220">
      <t>ア</t>
    </rPh>
    <rPh sb="227" eb="229">
      <t>カイゼン</t>
    </rPh>
    <rPh sb="230" eb="231">
      <t>ム</t>
    </rPh>
    <rPh sb="233" eb="235">
      <t>トリク</t>
    </rPh>
    <rPh sb="241" eb="243">
      <t>ヘイセイ</t>
    </rPh>
    <rPh sb="245" eb="247">
      <t>ネンド</t>
    </rPh>
    <rPh sb="248" eb="251">
      <t>シヨウリョウ</t>
    </rPh>
    <rPh sb="252" eb="254">
      <t>リョウキン</t>
    </rPh>
    <rPh sb="254" eb="256">
      <t>カイテイ</t>
    </rPh>
    <rPh sb="257" eb="258">
      <t>オコナ</t>
    </rPh>
    <rPh sb="265" eb="267">
      <t>ケッカ</t>
    </rPh>
    <rPh sb="270" eb="271">
      <t>ホン</t>
    </rPh>
    <rPh sb="271" eb="273">
      <t>ヒリツ</t>
    </rPh>
    <rPh sb="274" eb="276">
      <t>ゲンショウ</t>
    </rPh>
    <rPh sb="276" eb="278">
      <t>ケイコウ</t>
    </rPh>
    <rPh sb="289" eb="291">
      <t>ケイヒ</t>
    </rPh>
    <rPh sb="291" eb="293">
      <t>カイシュウ</t>
    </rPh>
    <rPh sb="293" eb="294">
      <t>リツ</t>
    </rPh>
    <rPh sb="326" eb="329">
      <t>シヨウリョウ</t>
    </rPh>
    <rPh sb="330" eb="332">
      <t>リョウキン</t>
    </rPh>
    <rPh sb="332" eb="334">
      <t>カイテイ</t>
    </rPh>
    <rPh sb="335" eb="336">
      <t>オコナ</t>
    </rPh>
    <rPh sb="343" eb="345">
      <t>カイゼン</t>
    </rPh>
    <rPh sb="345" eb="347">
      <t>ケイコウ</t>
    </rPh>
    <rPh sb="355" eb="358">
      <t>スイセンカ</t>
    </rPh>
    <rPh sb="358" eb="359">
      <t>リツ</t>
    </rPh>
    <rPh sb="391" eb="394">
      <t>ミセツゾク</t>
    </rPh>
    <rPh sb="394" eb="396">
      <t>セタイ</t>
    </rPh>
    <rPh sb="398" eb="400">
      <t>コベツ</t>
    </rPh>
    <rPh sb="400" eb="402">
      <t>ホウモン</t>
    </rPh>
    <rPh sb="402" eb="403">
      <t>トウ</t>
    </rPh>
    <rPh sb="406" eb="408">
      <t>ケイハツ</t>
    </rPh>
    <rPh sb="408" eb="410">
      <t>カツドウ</t>
    </rPh>
    <rPh sb="411" eb="414">
      <t>ケイゾクテキ</t>
    </rPh>
    <rPh sb="415" eb="417">
      <t>ジッシ</t>
    </rPh>
    <rPh sb="422" eb="424">
      <t>カイゼン</t>
    </rPh>
    <rPh sb="424" eb="426">
      <t>ケイコウ</t>
    </rPh>
    <phoneticPr fontId="4"/>
  </si>
  <si>
    <t>　現在も下水道の整備を進めていることから、収益は増加傾向にある。また、平成28年度に使用料の料金改定を行っており、経営の健全化に向けて取り組んでいる。
　今後、経営の健全性・効率性を高めるために、地方公営企業法を適用し公営企業会計に移行することにより、資産等を正確に把握し将来の安定かつ効率的な経営を実現できるように事業を進めていく必要がある。</t>
    <rPh sb="1" eb="3">
      <t>ゲンザイ</t>
    </rPh>
    <rPh sb="4" eb="7">
      <t>ゲスイドウ</t>
    </rPh>
    <rPh sb="8" eb="10">
      <t>セイビ</t>
    </rPh>
    <rPh sb="11" eb="12">
      <t>スス</t>
    </rPh>
    <rPh sb="21" eb="23">
      <t>シュウエキ</t>
    </rPh>
    <rPh sb="24" eb="26">
      <t>ゾウカ</t>
    </rPh>
    <rPh sb="26" eb="28">
      <t>ケイコウ</t>
    </rPh>
    <rPh sb="35" eb="37">
      <t>ヘイセイ</t>
    </rPh>
    <rPh sb="39" eb="41">
      <t>ネンド</t>
    </rPh>
    <rPh sb="42" eb="45">
      <t>シヨウリョウ</t>
    </rPh>
    <rPh sb="46" eb="48">
      <t>リョウキン</t>
    </rPh>
    <rPh sb="48" eb="50">
      <t>カイテイ</t>
    </rPh>
    <rPh sb="51" eb="52">
      <t>オコナ</t>
    </rPh>
    <rPh sb="57" eb="59">
      <t>ケイエイ</t>
    </rPh>
    <rPh sb="60" eb="63">
      <t>ケンゼンカ</t>
    </rPh>
    <rPh sb="64" eb="65">
      <t>ム</t>
    </rPh>
    <rPh sb="67" eb="68">
      <t>ト</t>
    </rPh>
    <rPh sb="69" eb="70">
      <t>ク</t>
    </rPh>
    <rPh sb="77" eb="79">
      <t>コンゴ</t>
    </rPh>
    <rPh sb="80" eb="82">
      <t>ケイエイ</t>
    </rPh>
    <rPh sb="83" eb="86">
      <t>ケンゼンセイ</t>
    </rPh>
    <rPh sb="87" eb="90">
      <t>コウリツセイ</t>
    </rPh>
    <rPh sb="91" eb="92">
      <t>タカ</t>
    </rPh>
    <rPh sb="98" eb="100">
      <t>チホウ</t>
    </rPh>
    <rPh sb="100" eb="102">
      <t>コウエイ</t>
    </rPh>
    <rPh sb="102" eb="104">
      <t>キギョウ</t>
    </rPh>
    <rPh sb="104" eb="105">
      <t>ホウ</t>
    </rPh>
    <rPh sb="106" eb="108">
      <t>テキヨウ</t>
    </rPh>
    <rPh sb="109" eb="111">
      <t>コウエイ</t>
    </rPh>
    <rPh sb="111" eb="113">
      <t>キギョウ</t>
    </rPh>
    <rPh sb="113" eb="115">
      <t>カイケイ</t>
    </rPh>
    <rPh sb="116" eb="118">
      <t>イコウ</t>
    </rPh>
    <rPh sb="126" eb="128">
      <t>シサン</t>
    </rPh>
    <rPh sb="128" eb="129">
      <t>トウ</t>
    </rPh>
    <rPh sb="130" eb="132">
      <t>セイカク</t>
    </rPh>
    <rPh sb="133" eb="135">
      <t>ハアク</t>
    </rPh>
    <rPh sb="136" eb="138">
      <t>ショウライ</t>
    </rPh>
    <rPh sb="139" eb="141">
      <t>アンテイ</t>
    </rPh>
    <rPh sb="143" eb="146">
      <t>コウリツテキ</t>
    </rPh>
    <rPh sb="147" eb="149">
      <t>ケイエイ</t>
    </rPh>
    <rPh sb="150" eb="152">
      <t>ジツゲン</t>
    </rPh>
    <rPh sb="158" eb="160">
      <t>ジギョウ</t>
    </rPh>
    <rPh sb="161" eb="162">
      <t>スス</t>
    </rPh>
    <rPh sb="166" eb="1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</si>
</sst>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B3-44CD-A7ED-B08B54D980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0.09</c:v>
                </c:pt>
                <c:pt idx="2">
                  <c:v>0.15</c:v>
                </c:pt>
                <c:pt idx="3">
                  <c:v>4.88</c:v>
                </c:pt>
                <c:pt idx="4">
                  <c:v>0.2</c:v>
                </c:pt>
              </c:numCache>
            </c:numRef>
          </c:val>
          <c:smooth val="0"/>
          <c:extLst>
            <c:ext xmlns:c16="http://schemas.microsoft.com/office/drawing/2014/chart" uri="{C3380CC4-5D6E-409C-BE32-E72D297353CC}">
              <c16:uniqueId val="{00000001-DCB3-44CD-A7ED-B08B54D980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1F-483F-937E-AD2B0A65B7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79.22</c:v>
                </c:pt>
                <c:pt idx="1">
                  <c:v>83.47</c:v>
                </c:pt>
                <c:pt idx="2">
                  <c:v>86.69</c:v>
                </c:pt>
                <c:pt idx="3">
                  <c:v>80.16</c:v>
                </c:pt>
                <c:pt idx="4">
                  <c:v>73.599999999999994</c:v>
                </c:pt>
              </c:numCache>
            </c:numRef>
          </c:val>
          <c:smooth val="0"/>
          <c:extLst>
            <c:ext xmlns:c16="http://schemas.microsoft.com/office/drawing/2014/chart" uri="{C3380CC4-5D6E-409C-BE32-E72D297353CC}">
              <c16:uniqueId val="{00000001-5F1F-483F-937E-AD2B0A65B7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91.16</c:v>
                </c:pt>
                <c:pt idx="1">
                  <c:v>88.64</c:v>
                </c:pt>
                <c:pt idx="2">
                  <c:v>91.39</c:v>
                </c:pt>
                <c:pt idx="3">
                  <c:v>91.35</c:v>
                </c:pt>
                <c:pt idx="4">
                  <c:v>91.64</c:v>
                </c:pt>
              </c:numCache>
            </c:numRef>
          </c:val>
          <c:extLst>
            <c:ext xmlns:c16="http://schemas.microsoft.com/office/drawing/2014/chart" uri="{C3380CC4-5D6E-409C-BE32-E72D297353CC}">
              <c16:uniqueId val="{00000000-8DDF-47E3-A44E-347FE098A28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95.59</c:v>
                </c:pt>
                <c:pt idx="1">
                  <c:v>96.07</c:v>
                </c:pt>
                <c:pt idx="2">
                  <c:v>96.14</c:v>
                </c:pt>
                <c:pt idx="3">
                  <c:v>96.19</c:v>
                </c:pt>
                <c:pt idx="4">
                  <c:v>96.4</c:v>
                </c:pt>
              </c:numCache>
            </c:numRef>
          </c:val>
          <c:smooth val="0"/>
          <c:extLst>
            <c:ext xmlns:c16="http://schemas.microsoft.com/office/drawing/2014/chart" uri="{C3380CC4-5D6E-409C-BE32-E72D297353CC}">
              <c16:uniqueId val="{00000001-8DDF-47E3-A44E-347FE098A28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56.07</c:v>
                </c:pt>
                <c:pt idx="1">
                  <c:v>58.32</c:v>
                </c:pt>
                <c:pt idx="2">
                  <c:v>50.92</c:v>
                </c:pt>
                <c:pt idx="3">
                  <c:v>55.88</c:v>
                </c:pt>
                <c:pt idx="4">
                  <c:v>58.29</c:v>
                </c:pt>
              </c:numCache>
            </c:numRef>
          </c:val>
          <c:extLst>
            <c:ext xmlns:c16="http://schemas.microsoft.com/office/drawing/2014/chart" uri="{C3380CC4-5D6E-409C-BE32-E72D297353CC}">
              <c16:uniqueId val="{00000000-50AE-442A-BD84-A66C05FA34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AE-442A-BD84-A66C05FA34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12-4952-BF00-C70652FC6A9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12-4952-BF00-C70652FC6A9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97-4F24-AAAA-768B8D9FB6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97-4F24-AAAA-768B8D9FB6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BE-46AE-9953-08E4D10B25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E-46AE-9953-08E4D10B25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AB-4E62-99FA-924A5F2A96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AB-4E62-99FA-924A5F2A96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1968.49</c:v>
                </c:pt>
                <c:pt idx="1">
                  <c:v>1903.51</c:v>
                </c:pt>
                <c:pt idx="2">
                  <c:v>1579</c:v>
                </c:pt>
                <c:pt idx="3">
                  <c:v>1570.13</c:v>
                </c:pt>
                <c:pt idx="4">
                  <c:v>1418.08</c:v>
                </c:pt>
              </c:numCache>
            </c:numRef>
          </c:val>
          <c:extLst>
            <c:ext xmlns:c16="http://schemas.microsoft.com/office/drawing/2014/chart" uri="{C3380CC4-5D6E-409C-BE32-E72D297353CC}">
              <c16:uniqueId val="{00000000-C49E-4429-94DF-AD9D86928F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892.91</c:v>
                </c:pt>
                <c:pt idx="1">
                  <c:v>839.9</c:v>
                </c:pt>
                <c:pt idx="2">
                  <c:v>775.45</c:v>
                </c:pt>
                <c:pt idx="3">
                  <c:v>786.46</c:v>
                </c:pt>
                <c:pt idx="4">
                  <c:v>707.12</c:v>
                </c:pt>
              </c:numCache>
            </c:numRef>
          </c:val>
          <c:smooth val="0"/>
          <c:extLst>
            <c:ext xmlns:c16="http://schemas.microsoft.com/office/drawing/2014/chart" uri="{C3380CC4-5D6E-409C-BE32-E72D297353CC}">
              <c16:uniqueId val="{00000001-C49E-4429-94DF-AD9D86928F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65.58</c:v>
                </c:pt>
                <c:pt idx="1">
                  <c:v>67.27</c:v>
                </c:pt>
                <c:pt idx="2">
                  <c:v>67.72</c:v>
                </c:pt>
                <c:pt idx="3">
                  <c:v>71.25</c:v>
                </c:pt>
                <c:pt idx="4">
                  <c:v>73.48</c:v>
                </c:pt>
              </c:numCache>
            </c:numRef>
          </c:val>
          <c:extLst>
            <c:ext xmlns:c16="http://schemas.microsoft.com/office/drawing/2014/chart" uri="{C3380CC4-5D6E-409C-BE32-E72D297353CC}">
              <c16:uniqueId val="{00000000-A79E-414E-997E-C458B5F06C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86.47</c:v>
                </c:pt>
                <c:pt idx="1">
                  <c:v>87.66</c:v>
                </c:pt>
                <c:pt idx="2">
                  <c:v>86.34</c:v>
                </c:pt>
                <c:pt idx="3">
                  <c:v>84.89</c:v>
                </c:pt>
                <c:pt idx="4">
                  <c:v>93.62</c:v>
                </c:pt>
              </c:numCache>
            </c:numRef>
          </c:val>
          <c:smooth val="0"/>
          <c:extLst>
            <c:ext xmlns:c16="http://schemas.microsoft.com/office/drawing/2014/chart" uri="{C3380CC4-5D6E-409C-BE32-E72D297353CC}">
              <c16:uniqueId val="{00000001-A79E-414E-997E-C458B5F06C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353-4E4D-BD4D-4D46E0123F8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146.86000000000001</c:v>
                </c:pt>
                <c:pt idx="1">
                  <c:v>145.18</c:v>
                </c:pt>
                <c:pt idx="2">
                  <c:v>147.52000000000001</c:v>
                </c:pt>
                <c:pt idx="3">
                  <c:v>146.26</c:v>
                </c:pt>
                <c:pt idx="4">
                  <c:v>136.47</c:v>
                </c:pt>
              </c:numCache>
            </c:numRef>
          </c:val>
          <c:smooth val="0"/>
          <c:extLst>
            <c:ext xmlns:c16="http://schemas.microsoft.com/office/drawing/2014/chart" uri="{C3380CC4-5D6E-409C-BE32-E72D297353CC}">
              <c16:uniqueId val="{00000001-E353-4E4D-BD4D-4D46E0123F8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3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八潮市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Bb1</v>
      </c>
      <c r="X8" s="47"/>
      <c r="Y8" s="47"/>
      <c r="Z8" s="47"/>
      <c r="AA8" s="47"/>
      <c r="AB8" s="47"/>
      <c r="AC8" s="47"/>
      <c r="AD8" s="48" t="str">
        <f>データ!$M$6</f>
        <v>非設置</v>
      </c>
      <c r="AE8" s="48"/>
      <c r="AF8" s="48"/>
      <c r="AG8" s="48"/>
      <c r="AH8" s="48"/>
      <c r="AI8" s="48"/>
      <c r="AJ8" s="48"/>
      <c r="AK8" s="3"/>
      <c r="AL8" s="49">
        <f>データ!S6</f>
        <v>88908</v>
      </c>
      <c r="AM8" s="49"/>
      <c r="AN8" s="49"/>
      <c r="AO8" s="49"/>
      <c r="AP8" s="49"/>
      <c r="AQ8" s="49"/>
      <c r="AR8" s="49"/>
      <c r="AS8" s="49"/>
      <c r="AT8" s="44">
        <f>データ!T6</f>
        <v>18.02</v>
      </c>
      <c r="AU8" s="44"/>
      <c r="AV8" s="44"/>
      <c r="AW8" s="44"/>
      <c r="AX8" s="44"/>
      <c r="AY8" s="44"/>
      <c r="AZ8" s="44"/>
      <c r="BA8" s="44"/>
      <c r="BB8" s="44">
        <f>データ!U6</f>
        <v>4933.8500000000004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76.05</v>
      </c>
      <c r="Q10" s="44"/>
      <c r="R10" s="44"/>
      <c r="S10" s="44"/>
      <c r="T10" s="44"/>
      <c r="U10" s="44"/>
      <c r="V10" s="44"/>
      <c r="W10" s="44">
        <f>データ!Q6</f>
        <v>87.95</v>
      </c>
      <c r="X10" s="44"/>
      <c r="Y10" s="44"/>
      <c r="Z10" s="44"/>
      <c r="AA10" s="44"/>
      <c r="AB10" s="44"/>
      <c r="AC10" s="44"/>
      <c r="AD10" s="49">
        <f>データ!R6</f>
        <v>1944</v>
      </c>
      <c r="AE10" s="49"/>
      <c r="AF10" s="49"/>
      <c r="AG10" s="49"/>
      <c r="AH10" s="49"/>
      <c r="AI10" s="49"/>
      <c r="AJ10" s="49"/>
      <c r="AK10" s="2"/>
      <c r="AL10" s="49">
        <f>データ!V6</f>
        <v>67850</v>
      </c>
      <c r="AM10" s="49"/>
      <c r="AN10" s="49"/>
      <c r="AO10" s="49"/>
      <c r="AP10" s="49"/>
      <c r="AQ10" s="49"/>
      <c r="AR10" s="49"/>
      <c r="AS10" s="49"/>
      <c r="AT10" s="44">
        <f>データ!W6</f>
        <v>8</v>
      </c>
      <c r="AU10" s="44"/>
      <c r="AV10" s="44"/>
      <c r="AW10" s="44"/>
      <c r="AX10" s="44"/>
      <c r="AY10" s="44"/>
      <c r="AZ10" s="44"/>
      <c r="BA10" s="44"/>
      <c r="BB10" s="44">
        <f>データ!X6</f>
        <v>8481.25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3iZlwarvyyjlCYbuMTAJGb5FzK2ZcNqCUn+saNzKmZGfzu+MobM1AcIGvccS3HpYr/bldvM2r6LDrm2zA/e6HA==" saltValue="beDRKWcVlJioUHCRmXRqA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112348</v>
      </c>
      <c r="D6" s="32">
        <f t="shared" si="3"/>
        <v>47</v>
      </c>
      <c r="E6" s="32">
        <f t="shared" si="3"/>
        <v>17</v>
      </c>
      <c r="F6" s="32">
        <f t="shared" si="3"/>
        <v>1</v>
      </c>
      <c r="G6" s="32">
        <f t="shared" si="3"/>
        <v>0</v>
      </c>
      <c r="H6" s="32" t="str">
        <f t="shared" si="3"/>
        <v>埼玉県　八潮市</v>
      </c>
      <c r="I6" s="32" t="str">
        <f t="shared" si="3"/>
        <v>法非適用</v>
      </c>
      <c r="J6" s="32" t="str">
        <f t="shared" si="3"/>
        <v>下水道事業</v>
      </c>
      <c r="K6" s="32" t="str">
        <f t="shared" si="3"/>
        <v>公共下水道</v>
      </c>
      <c r="L6" s="32" t="str">
        <f t="shared" si="3"/>
        <v>Bb1</v>
      </c>
      <c r="M6" s="32" t="str">
        <f t="shared" si="3"/>
        <v>非設置</v>
      </c>
      <c r="N6" s="33" t="str">
        <f t="shared" si="3"/>
        <v>-</v>
      </c>
      <c r="O6" s="33" t="str">
        <f t="shared" si="3"/>
        <v>該当数値なし</v>
      </c>
      <c r="P6" s="33">
        <f t="shared" si="3"/>
        <v>76.05</v>
      </c>
      <c r="Q6" s="33">
        <f t="shared" si="3"/>
        <v>87.95</v>
      </c>
      <c r="R6" s="33">
        <f t="shared" si="3"/>
        <v>1944</v>
      </c>
      <c r="S6" s="33">
        <f t="shared" si="3"/>
        <v>88908</v>
      </c>
      <c r="T6" s="33">
        <f t="shared" si="3"/>
        <v>18.02</v>
      </c>
      <c r="U6" s="33">
        <f t="shared" si="3"/>
        <v>4933.8500000000004</v>
      </c>
      <c r="V6" s="33">
        <f t="shared" si="3"/>
        <v>67850</v>
      </c>
      <c r="W6" s="33">
        <f t="shared" si="3"/>
        <v>8</v>
      </c>
      <c r="X6" s="33">
        <f t="shared" si="3"/>
        <v>8481.25</v>
      </c>
      <c r="Y6" s="34">
        <f>IF(Y7="",NA(),Y7)</f>
        <v>56.07</v>
      </c>
      <c r="Z6" s="34">
        <f t="shared" ref="Z6:AH6" si="4">IF(Z7="",NA(),Z7)</f>
        <v>58.32</v>
      </c>
      <c r="AA6" s="34">
        <f t="shared" si="4"/>
        <v>50.92</v>
      </c>
      <c r="AB6" s="34">
        <f t="shared" si="4"/>
        <v>55.88</v>
      </c>
      <c r="AC6" s="34">
        <f t="shared" si="4"/>
        <v>58.29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1968.49</v>
      </c>
      <c r="BG6" s="34">
        <f t="shared" ref="BG6:BO6" si="7">IF(BG7="",NA(),BG7)</f>
        <v>1903.51</v>
      </c>
      <c r="BH6" s="34">
        <f t="shared" si="7"/>
        <v>1579</v>
      </c>
      <c r="BI6" s="34">
        <f t="shared" si="7"/>
        <v>1570.13</v>
      </c>
      <c r="BJ6" s="34">
        <f t="shared" si="7"/>
        <v>1418.08</v>
      </c>
      <c r="BK6" s="34">
        <f t="shared" si="7"/>
        <v>892.91</v>
      </c>
      <c r="BL6" s="34">
        <f t="shared" si="7"/>
        <v>839.9</v>
      </c>
      <c r="BM6" s="34">
        <f t="shared" si="7"/>
        <v>775.45</v>
      </c>
      <c r="BN6" s="34">
        <f t="shared" si="7"/>
        <v>786.46</v>
      </c>
      <c r="BO6" s="34">
        <f t="shared" si="7"/>
        <v>707.12</v>
      </c>
      <c r="BP6" s="33" t="str">
        <f>IF(BP7="","",IF(BP7="-","【-】","【"&amp;SUBSTITUTE(TEXT(BP7,"#,##0.00"),"-","△")&amp;"】"))</f>
        <v>【707.33】</v>
      </c>
      <c r="BQ6" s="34">
        <f>IF(BQ7="",NA(),BQ7)</f>
        <v>65.58</v>
      </c>
      <c r="BR6" s="34">
        <f t="shared" ref="BR6:BZ6" si="8">IF(BR7="",NA(),BR7)</f>
        <v>67.27</v>
      </c>
      <c r="BS6" s="34">
        <f t="shared" si="8"/>
        <v>67.72</v>
      </c>
      <c r="BT6" s="34">
        <f t="shared" si="8"/>
        <v>71.25</v>
      </c>
      <c r="BU6" s="34">
        <f t="shared" si="8"/>
        <v>73.48</v>
      </c>
      <c r="BV6" s="34">
        <f t="shared" si="8"/>
        <v>86.47</v>
      </c>
      <c r="BW6" s="34">
        <f t="shared" si="8"/>
        <v>87.66</v>
      </c>
      <c r="BX6" s="34">
        <f t="shared" si="8"/>
        <v>86.34</v>
      </c>
      <c r="BY6" s="34">
        <f t="shared" si="8"/>
        <v>84.89</v>
      </c>
      <c r="BZ6" s="34">
        <f t="shared" si="8"/>
        <v>93.62</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146.86000000000001</v>
      </c>
      <c r="CH6" s="34">
        <f t="shared" si="9"/>
        <v>145.18</v>
      </c>
      <c r="CI6" s="34">
        <f t="shared" si="9"/>
        <v>147.52000000000001</v>
      </c>
      <c r="CJ6" s="34">
        <f t="shared" si="9"/>
        <v>146.26</v>
      </c>
      <c r="CK6" s="34">
        <f t="shared" si="9"/>
        <v>136.47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79.22</v>
      </c>
      <c r="CS6" s="34">
        <f t="shared" si="10"/>
        <v>83.47</v>
      </c>
      <c r="CT6" s="34">
        <f t="shared" si="10"/>
        <v>86.69</v>
      </c>
      <c r="CU6" s="34">
        <f t="shared" si="10"/>
        <v>80.16</v>
      </c>
      <c r="CV6" s="34">
        <f t="shared" si="10"/>
        <v>73.599999999999994</v>
      </c>
      <c r="CW6" s="33" t="str">
        <f>IF(CW7="","",IF(CW7="-","【-】","【"&amp;SUBSTITUTE(TEXT(CW7,"#,##0.00"),"-","△")&amp;"】"))</f>
        <v>【60.13】</v>
      </c>
      <c r="CX6" s="34">
        <f>IF(CX7="",NA(),CX7)</f>
        <v>91.16</v>
      </c>
      <c r="CY6" s="34">
        <f t="shared" ref="CY6:DG6" si="11">IF(CY7="",NA(),CY7)</f>
        <v>88.64</v>
      </c>
      <c r="CZ6" s="34">
        <f t="shared" si="11"/>
        <v>91.39</v>
      </c>
      <c r="DA6" s="34">
        <f t="shared" si="11"/>
        <v>91.35</v>
      </c>
      <c r="DB6" s="34">
        <f t="shared" si="11"/>
        <v>91.64</v>
      </c>
      <c r="DC6" s="34">
        <f t="shared" si="11"/>
        <v>95.59</v>
      </c>
      <c r="DD6" s="34">
        <f t="shared" si="11"/>
        <v>96.07</v>
      </c>
      <c r="DE6" s="34">
        <f t="shared" si="11"/>
        <v>96.14</v>
      </c>
      <c r="DF6" s="34">
        <f t="shared" si="11"/>
        <v>96.19</v>
      </c>
      <c r="DG6" s="34">
        <f t="shared" si="11"/>
        <v>96.4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0.08</v>
      </c>
      <c r="EK6" s="34">
        <f t="shared" si="14"/>
        <v>0.09</v>
      </c>
      <c r="EL6" s="34">
        <f t="shared" si="14"/>
        <v>0.15</v>
      </c>
      <c r="EM6" s="34">
        <f t="shared" si="14"/>
        <v>4.88</v>
      </c>
      <c r="EN6" s="34">
        <f t="shared" si="14"/>
        <v>0.2</v>
      </c>
      <c r="EO6" s="33" t="str">
        <f>IF(EO7="","",IF(EO7="-","【-】","【"&amp;SUBSTITUTE(TEXT(EO7,"#,##0.00"),"-","△")&amp;"】"))</f>
        <v>【0.23】</v>
      </c>
    </row>
    <row r="7" spans="1:145" s="35" customFormat="1" x14ac:dyDescent="0.15">
      <c r="A7" s="27"/>
      <c r="B7" s="36">
        <v>2017</v>
      </c>
      <c r="C7" s="36">
        <v>112348</v>
      </c>
      <c r="D7" s="36">
        <v>47</v>
      </c>
      <c r="E7" s="36">
        <v>17</v>
      </c>
      <c r="F7" s="36">
        <v>1</v>
      </c>
      <c r="G7" s="36">
        <v>0</v>
      </c>
      <c r="H7" s="36" t="s">
        <v>110</v>
      </c>
      <c r="I7" s="36" t="s">
        <v>111</v>
      </c>
      <c r="J7" s="36" t="s">
        <v>112</v>
      </c>
      <c r="K7" s="36" t="s">
        <v>113</v>
      </c>
      <c r="L7" s="36" t="s">
        <v>114</v>
      </c>
      <c r="M7" s="36" t="s">
        <v>115</v>
      </c>
      <c r="N7" s="37" t="s">
        <v>116</v>
      </c>
      <c r="O7" s="37" t="s">
        <v>117</v>
      </c>
      <c r="P7" s="37">
        <v>76.05</v>
      </c>
      <c r="Q7" s="37">
        <v>87.95</v>
      </c>
      <c r="R7" s="37">
        <v>1944</v>
      </c>
      <c r="S7" s="37">
        <v>88908</v>
      </c>
      <c r="T7" s="37">
        <v>18.02</v>
      </c>
      <c r="U7" s="37">
        <v>4933.8500000000004</v>
      </c>
      <c r="V7" s="37">
        <v>67850</v>
      </c>
      <c r="W7" s="37">
        <v>8</v>
      </c>
      <c r="X7" s="37">
        <v>8481.25</v>
      </c>
      <c r="Y7" s="37">
        <v>56.07</v>
      </c>
      <c r="Z7" s="37">
        <v>58.32</v>
      </c>
      <c r="AA7" s="37">
        <v>50.92</v>
      </c>
      <c r="AB7" s="37">
        <v>55.88</v>
      </c>
      <c r="AC7" s="37">
        <v>58.29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1968.49</v>
      </c>
      <c r="BG7" s="37">
        <v>1903.51</v>
      </c>
      <c r="BH7" s="37">
        <v>1579</v>
      </c>
      <c r="BI7" s="37">
        <v>1570.13</v>
      </c>
      <c r="BJ7" s="37">
        <v>1418.08</v>
      </c>
      <c r="BK7" s="37">
        <v>892.91</v>
      </c>
      <c r="BL7" s="37">
        <v>839.9</v>
      </c>
      <c r="BM7" s="37">
        <v>775.45</v>
      </c>
      <c r="BN7" s="37">
        <v>786.46</v>
      </c>
      <c r="BO7" s="37">
        <v>707.12</v>
      </c>
      <c r="BP7" s="37">
        <v>707.33</v>
      </c>
      <c r="BQ7" s="37">
        <v>65.58</v>
      </c>
      <c r="BR7" s="37">
        <v>67.27</v>
      </c>
      <c r="BS7" s="37">
        <v>67.72</v>
      </c>
      <c r="BT7" s="37">
        <v>71.25</v>
      </c>
      <c r="BU7" s="37">
        <v>73.48</v>
      </c>
      <c r="BV7" s="37">
        <v>86.47</v>
      </c>
      <c r="BW7" s="37">
        <v>87.66</v>
      </c>
      <c r="BX7" s="37">
        <v>86.34</v>
      </c>
      <c r="BY7" s="37">
        <v>84.89</v>
      </c>
      <c r="BZ7" s="37">
        <v>93.62</v>
      </c>
      <c r="CA7" s="37">
        <v>101.26</v>
      </c>
      <c r="CB7" s="37">
        <v>150</v>
      </c>
      <c r="CC7" s="37">
        <v>150</v>
      </c>
      <c r="CD7" s="37">
        <v>150</v>
      </c>
      <c r="CE7" s="37">
        <v>150</v>
      </c>
      <c r="CF7" s="37">
        <v>150</v>
      </c>
      <c r="CG7" s="37">
        <v>146.86000000000001</v>
      </c>
      <c r="CH7" s="37">
        <v>145.18</v>
      </c>
      <c r="CI7" s="37">
        <v>147.52000000000001</v>
      </c>
      <c r="CJ7" s="37">
        <v>146.26</v>
      </c>
      <c r="CK7" s="37">
        <v>136.47</v>
      </c>
      <c r="CL7" s="37">
        <v>136.38999999999999</v>
      </c>
      <c r="CM7" s="37" t="s">
        <v>116</v>
      </c>
      <c r="CN7" s="37" t="s">
        <v>116</v>
      </c>
      <c r="CO7" s="37" t="s">
        <v>116</v>
      </c>
      <c r="CP7" s="37" t="s">
        <v>116</v>
      </c>
      <c r="CQ7" s="37" t="s">
        <v>116</v>
      </c>
      <c r="CR7" s="37">
        <v>79.22</v>
      </c>
      <c r="CS7" s="37">
        <v>83.47</v>
      </c>
      <c r="CT7" s="37">
        <v>86.69</v>
      </c>
      <c r="CU7" s="37">
        <v>80.16</v>
      </c>
      <c r="CV7" s="37">
        <v>73.599999999999994</v>
      </c>
      <c r="CW7" s="37">
        <v>60.13</v>
      </c>
      <c r="CX7" s="37">
        <v>91.16</v>
      </c>
      <c r="CY7" s="37">
        <v>88.64</v>
      </c>
      <c r="CZ7" s="37">
        <v>91.39</v>
      </c>
      <c r="DA7" s="37">
        <v>91.35</v>
      </c>
      <c r="DB7" s="37">
        <v>91.64</v>
      </c>
      <c r="DC7" s="37">
        <v>95.59</v>
      </c>
      <c r="DD7" s="37">
        <v>96.07</v>
      </c>
      <c r="DE7" s="37">
        <v>96.14</v>
      </c>
      <c r="DF7" s="37">
        <v>96.19</v>
      </c>
      <c r="DG7" s="37">
        <v>96.4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0.08</v>
      </c>
      <c r="EK7" s="37">
        <v>0.09</v>
      </c>
      <c r="EL7" s="37">
        <v>0.15</v>
      </c>
      <c r="EM7" s="37">
        <v>4.88</v>
      </c>
      <c r="EN7" s="37">
        <v>0.2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2019-01-17T06:23:37Z</cp:lastPrinted>
  <dcterms:created xsi:type="dcterms:W3CDTF">2018-12-03T09:01:44Z</dcterms:created>
  <dcterms:modified xsi:type="dcterms:W3CDTF">2019-01-17T06:25:59Z</dcterms:modified>
  <cp:category/>
</cp:coreProperties>
</file>