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20\Desktop\経営比較分析表\"/>
    </mc:Choice>
  </mc:AlternateContent>
  <workbookProtection workbookAlgorithmName="SHA-512" workbookHashValue="5sF5U62RdvZmTQPchlqKXAL2ZzzrzfIh46JAdVcZTJMaMiSbiaalrnMkKoauaP4/bb7+daYNGT9N5lGCHQ+YLw==" workbookSaltValue="2a4mTKfj1JYnE8XTTFab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<sst xmlns="http://schemas.openxmlformats.org/spreadsheetml/2006/main" count="245" uniqueCount="125">
  <si>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</si>
  <si>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</si>
  <si>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</si>
  <si>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</si>
  <si>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</si>
  <si>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</si>
  <si>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</si>
  <si>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</si>
  <si>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</si>
  <si>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</si>
  <si>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</si>
  <si>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</si>
  <si>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</si>
  <si>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</si>
  <si>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</si>
  <si>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</si>
  <si>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</si>
  <si>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</si>
  <si>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</si>
  <si>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</si>
  <si>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</si>
  <si>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</si>
  <si>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</si>
  <si>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</si>
  <si>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</si>
  <si>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</si>
  <si>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</si>
  <si>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</si>
  <si>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</si>
  <si>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</si>
  <si>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</si>
  <si>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</si>
  <si>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</si>
  <si>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</si>
  <si>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</si>
  <si>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</si>
  <si>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</si>
  <si>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</si>
  <si>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</si>
  <si>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</si>
  <si>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</si>
  <si>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</si>
  <si>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</si>
  <si>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</si>
  <si>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</si>
  <si>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</si>
  <si>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</si>
  <si>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</si>
  <si>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</si>
  <si>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</si>
  <si>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</si>
  <si>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</si>
  <si>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</si>
  <si>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</si>
  <si>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</si>
  <si>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</si>
  <si>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</si>
  <si>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</si>
  <si>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</si>
  <si>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</si>
  <si>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</si>
  <si>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</si>
  <si>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</si>
  <si>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</si>
  <si>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</si>
  <si>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</si>
  <si>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</si>
  <si>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</si>
  <si>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</si>
  <si>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</si>
  <si>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</si>
  <si>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</si>
  <si>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</si>
  <si>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</si>
  <si>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</si>
  <si>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</si>
  <si>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</si>
  <si>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</si>
  <si>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</si>
  <si>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</si>
  <si>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</si>
  <si>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</si>
  <si>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</si>
  <si>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</si>
  <si>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</si>
  <si>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</si>
  <si>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</si>
  <si>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</si>
  <si>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</si>
  <si>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</si>
  <si>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</si>
  <si>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</si>
  <si>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</si>
  <si>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</si>
  <si>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</si>
  <si>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</si>
  <si>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</si>
  <si>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</si>
  <si>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</si>
  <si>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</si>
  <si>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</si>
  <si>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</si>
  <si>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</si>
  <si>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</si>
  <si>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</si>
  <si>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</si>
  <si>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</si>
  <si>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</si>
  <si>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</si>
  <si>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</si>
  <si>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</si>
  <si>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</si>
  <si>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</si>
  <si>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</si>
  <si>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</si>
  <si>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</si>
  <si>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</si>
  <si>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</si>
  <si>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</si>
  <si>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</si>
  <si>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</si>
  <si>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</si>
  <si>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適正値である１００％を下回っており、単年度収支が赤字の状況が続いているが、資本費が除々に減少してきていることに伴い、当該比率はやや改善傾向にある。今後も同様の傾向を見込んでいる。
④企業債残高対事業規模比率
　低下傾向で推移していたが、平成２８年度から土地区画整理事業に伴う下水道工事を実施していることにより、新規借入額が増加し、平成２９年度の当該比率は前年度値と比較し上昇となった。
⑤経費回収率
　全国平均及び類似団体を下回っている状況であるが、資本費が除々に減少してきていることに伴い、当該回収率はやや改善傾向にある。今後も同様の傾向を見込んでいる。
⑥汚水処理原価
　経費回収率と同様、資本費が除々に減少してきていることに伴い、当該原価は改善傾向にある。今後も同様の傾向を見込んでいるが、引き続き、適正な維持管理により汚水処理費の抑制にも努めていく。
⑧水洗化率
　全国平均及び類似団体平均値よりも高い状態であるが、引き続き水洗化指導を実施し、使用料収入の確保を目指す。</t>
    <rPh sb="1" eb="4">
      <t>シュウエキテキ</t>
    </rPh>
    <rPh sb="4" eb="6">
      <t>シュウシ</t>
    </rPh>
    <rPh sb="6" eb="8">
      <t>ヒリツ</t>
    </rPh>
    <rPh sb="10" eb="12">
      <t>テキセイ</t>
    </rPh>
    <rPh sb="12" eb="13">
      <t>チ</t>
    </rPh>
    <rPh sb="21" eb="23">
      <t>シタマワ</t>
    </rPh>
    <rPh sb="28" eb="31">
      <t>タンネンド</t>
    </rPh>
    <rPh sb="31" eb="33">
      <t>シュウシ</t>
    </rPh>
    <rPh sb="34" eb="36">
      <t>アカジ</t>
    </rPh>
    <rPh sb="37" eb="39">
      <t>ジョウキョウ</t>
    </rPh>
    <rPh sb="40" eb="41">
      <t>ツヅ</t>
    </rPh>
    <rPh sb="47" eb="49">
      <t>シホン</t>
    </rPh>
    <rPh sb="49" eb="50">
      <t>ヒ</t>
    </rPh>
    <rPh sb="51" eb="52">
      <t>ジョ</t>
    </rPh>
    <rPh sb="54" eb="56">
      <t>ゲンショウ</t>
    </rPh>
    <rPh sb="65" eb="66">
      <t>トモナ</t>
    </rPh>
    <rPh sb="68" eb="70">
      <t>トウガイ</t>
    </rPh>
    <rPh sb="70" eb="72">
      <t>ヒリツ</t>
    </rPh>
    <rPh sb="75" eb="77">
      <t>カイゼン</t>
    </rPh>
    <rPh sb="77" eb="79">
      <t>ケイコウ</t>
    </rPh>
    <rPh sb="83" eb="85">
      <t>コンゴ</t>
    </rPh>
    <rPh sb="86" eb="88">
      <t>ドウヨウ</t>
    </rPh>
    <rPh sb="89" eb="91">
      <t>ケイコウ</t>
    </rPh>
    <rPh sb="92" eb="94">
      <t>ミコ</t>
    </rPh>
    <rPh sb="102" eb="104">
      <t>キギョウ</t>
    </rPh>
    <rPh sb="104" eb="105">
      <t>サイ</t>
    </rPh>
    <rPh sb="105" eb="107">
      <t>ザンダカ</t>
    </rPh>
    <rPh sb="107" eb="108">
      <t>タイ</t>
    </rPh>
    <rPh sb="108" eb="110">
      <t>ジギョウ</t>
    </rPh>
    <rPh sb="110" eb="112">
      <t>キボ</t>
    </rPh>
    <rPh sb="112" eb="114">
      <t>ヒリツ</t>
    </rPh>
    <rPh sb="116" eb="118">
      <t>テイカ</t>
    </rPh>
    <rPh sb="118" eb="120">
      <t>ケイコウ</t>
    </rPh>
    <rPh sb="121" eb="123">
      <t>スイイ</t>
    </rPh>
    <rPh sb="129" eb="131">
      <t>ヘイセイ</t>
    </rPh>
    <rPh sb="133" eb="135">
      <t>ネンド</t>
    </rPh>
    <rPh sb="137" eb="139">
      <t>トチ</t>
    </rPh>
    <rPh sb="139" eb="141">
      <t>クカク</t>
    </rPh>
    <rPh sb="141" eb="143">
      <t>セイリ</t>
    </rPh>
    <rPh sb="143" eb="145">
      <t>ジギョウ</t>
    </rPh>
    <rPh sb="146" eb="147">
      <t>トモナ</t>
    </rPh>
    <rPh sb="148" eb="151">
      <t>ゲスイドウ</t>
    </rPh>
    <rPh sb="151" eb="153">
      <t>コウジ</t>
    </rPh>
    <rPh sb="154" eb="156">
      <t>ジッシ</t>
    </rPh>
    <rPh sb="176" eb="178">
      <t>ヘイセイ</t>
    </rPh>
    <rPh sb="180" eb="182">
      <t>ネンド</t>
    </rPh>
    <rPh sb="183" eb="185">
      <t>トウガイ</t>
    </rPh>
    <rPh sb="185" eb="187">
      <t>ヒリツ</t>
    </rPh>
    <rPh sb="188" eb="191">
      <t>ゼンネンド</t>
    </rPh>
    <rPh sb="191" eb="192">
      <t>チ</t>
    </rPh>
    <rPh sb="193" eb="195">
      <t>ヒカク</t>
    </rPh>
    <rPh sb="196" eb="198">
      <t>ジョウショウ</t>
    </rPh>
    <rPh sb="206" eb="208">
      <t>ケイヒ</t>
    </rPh>
    <rPh sb="208" eb="210">
      <t>カイシュウ</t>
    </rPh>
    <rPh sb="210" eb="211">
      <t>リツ</t>
    </rPh>
    <rPh sb="213" eb="215">
      <t>ゼンコク</t>
    </rPh>
    <rPh sb="215" eb="217">
      <t>ヘイキン</t>
    </rPh>
    <rPh sb="217" eb="218">
      <t>オヨ</t>
    </rPh>
    <rPh sb="219" eb="221">
      <t>ルイジ</t>
    </rPh>
    <rPh sb="221" eb="223">
      <t>ダンタイ</t>
    </rPh>
    <rPh sb="224" eb="226">
      <t>シタマワ</t>
    </rPh>
    <rPh sb="230" eb="232">
      <t>ジョウキョウ</t>
    </rPh>
    <rPh sb="260" eb="262">
      <t>カイシュウ</t>
    </rPh>
    <rPh sb="262" eb="263">
      <t>リツ</t>
    </rPh>
    <rPh sb="293" eb="295">
      <t>オスイ</t>
    </rPh>
    <rPh sb="295" eb="297">
      <t>ショリ</t>
    </rPh>
    <rPh sb="297" eb="299">
      <t>ゲンカ</t>
    </rPh>
    <rPh sb="331" eb="333">
      <t>トウガイ</t>
    </rPh>
    <rPh sb="333" eb="335">
      <t>ゲンカ</t>
    </rPh>
    <rPh sb="361" eb="362">
      <t>ヒ</t>
    </rPh>
    <rPh sb="363" eb="364">
      <t>ツヅ</t>
    </rPh>
    <rPh sb="366" eb="368">
      <t>テキセイ</t>
    </rPh>
    <rPh sb="369" eb="371">
      <t>イジ</t>
    </rPh>
    <rPh sb="371" eb="373">
      <t>カンリ</t>
    </rPh>
    <rPh sb="376" eb="378">
      <t>オスイ</t>
    </rPh>
    <rPh sb="378" eb="380">
      <t>ショリ</t>
    </rPh>
    <rPh sb="380" eb="381">
      <t>ヒ</t>
    </rPh>
    <rPh sb="382" eb="384">
      <t>ヨクセイ</t>
    </rPh>
    <rPh sb="386" eb="387">
      <t>ツト</t>
    </rPh>
    <rPh sb="395" eb="398">
      <t>スイセンカ</t>
    </rPh>
    <rPh sb="398" eb="399">
      <t>リツ</t>
    </rPh>
    <rPh sb="401" eb="403">
      <t>ゼンコク</t>
    </rPh>
    <rPh sb="403" eb="405">
      <t>ヘイキン</t>
    </rPh>
    <rPh sb="405" eb="406">
      <t>オヨ</t>
    </rPh>
    <rPh sb="407" eb="409">
      <t>ルイジ</t>
    </rPh>
    <rPh sb="409" eb="411">
      <t>ダンタイ</t>
    </rPh>
    <rPh sb="411" eb="413">
      <t>ヘイキン</t>
    </rPh>
    <rPh sb="413" eb="414">
      <t>チ</t>
    </rPh>
    <rPh sb="417" eb="418">
      <t>タカ</t>
    </rPh>
    <rPh sb="419" eb="421">
      <t>ジョウタイ</t>
    </rPh>
    <rPh sb="426" eb="427">
      <t>ヒ</t>
    </rPh>
    <rPh sb="428" eb="429">
      <t>ツヅ</t>
    </rPh>
    <rPh sb="430" eb="433">
      <t>スイセンカ</t>
    </rPh>
    <rPh sb="433" eb="435">
      <t>シドウ</t>
    </rPh>
    <rPh sb="436" eb="438">
      <t>ジッシ</t>
    </rPh>
    <rPh sb="440" eb="443">
      <t>シヨウリョウ</t>
    </rPh>
    <rPh sb="443" eb="445">
      <t>シュウニュウ</t>
    </rPh>
    <rPh sb="446" eb="448">
      <t>カクホ</t>
    </rPh>
    <rPh sb="449" eb="451">
      <t>メザ</t>
    </rPh>
    <phoneticPr fontId="4"/>
  </si>
  <si>
    <t>③管渠改善率
　建設事業開始が昭和５０年であるため、耐用年数５０年を経過している管渠は現時点ではないものの、今後、老朽化が進んでいくことから、管渠更新を行う必要性は認識している。このため、現在、ストックマネジメント計画を策定中であり、策定後は、経営の健全性を考慮した上、更新すべき管渠の把握や更新工事額、財源等の確保など適切な管理に努めていく。</t>
    <rPh sb="1" eb="2">
      <t>カン</t>
    </rPh>
    <rPh sb="2" eb="3">
      <t>キョ</t>
    </rPh>
    <rPh sb="3" eb="5">
      <t>カイゼン</t>
    </rPh>
    <rPh sb="5" eb="6">
      <t>リツ</t>
    </rPh>
    <rPh sb="8" eb="10">
      <t>ケンセツ</t>
    </rPh>
    <rPh sb="10" eb="12">
      <t>ジギョウ</t>
    </rPh>
    <rPh sb="12" eb="14">
      <t>カイシ</t>
    </rPh>
    <rPh sb="15" eb="17">
      <t>ショウワ</t>
    </rPh>
    <rPh sb="19" eb="20">
      <t>ネン</t>
    </rPh>
    <rPh sb="26" eb="28">
      <t>タイヨウ</t>
    </rPh>
    <rPh sb="28" eb="30">
      <t>ネンスウ</t>
    </rPh>
    <rPh sb="32" eb="33">
      <t>ネン</t>
    </rPh>
    <rPh sb="34" eb="36">
      <t>ケイカ</t>
    </rPh>
    <rPh sb="40" eb="41">
      <t>カン</t>
    </rPh>
    <rPh sb="41" eb="42">
      <t>キョ</t>
    </rPh>
    <rPh sb="43" eb="46">
      <t>ゲンジテン</t>
    </rPh>
    <rPh sb="54" eb="56">
      <t>コンゴ</t>
    </rPh>
    <rPh sb="57" eb="60">
      <t>ロウキュウカ</t>
    </rPh>
    <rPh sb="61" eb="62">
      <t>スス</t>
    </rPh>
    <rPh sb="71" eb="72">
      <t>カン</t>
    </rPh>
    <rPh sb="72" eb="73">
      <t>キョ</t>
    </rPh>
    <rPh sb="73" eb="75">
      <t>コウシン</t>
    </rPh>
    <rPh sb="76" eb="77">
      <t>オコナ</t>
    </rPh>
    <rPh sb="78" eb="81">
      <t>ヒツヨウセイ</t>
    </rPh>
    <rPh sb="82" eb="84">
      <t>ニンシキ</t>
    </rPh>
    <rPh sb="94" eb="96">
      <t>ゲンザイ</t>
    </rPh>
    <rPh sb="107" eb="109">
      <t>ケイカク</t>
    </rPh>
    <rPh sb="110" eb="112">
      <t>サクテイ</t>
    </rPh>
    <rPh sb="112" eb="113">
      <t>チュウ</t>
    </rPh>
    <rPh sb="117" eb="119">
      <t>サクテイ</t>
    </rPh>
    <rPh sb="119" eb="120">
      <t>ゴ</t>
    </rPh>
    <rPh sb="122" eb="124">
      <t>ケイエイ</t>
    </rPh>
    <rPh sb="125" eb="128">
      <t>ケンゼンセイ</t>
    </rPh>
    <rPh sb="129" eb="131">
      <t>コウリョ</t>
    </rPh>
    <rPh sb="133" eb="134">
      <t>ウエ</t>
    </rPh>
    <rPh sb="135" eb="137">
      <t>コウシン</t>
    </rPh>
    <rPh sb="140" eb="141">
      <t>カン</t>
    </rPh>
    <rPh sb="141" eb="142">
      <t>キョ</t>
    </rPh>
    <rPh sb="143" eb="145">
      <t>ハアク</t>
    </rPh>
    <rPh sb="146" eb="148">
      <t>コウシン</t>
    </rPh>
    <rPh sb="148" eb="150">
      <t>コウジ</t>
    </rPh>
    <rPh sb="150" eb="151">
      <t>ガク</t>
    </rPh>
    <rPh sb="152" eb="155">
      <t>ザイゲントウ</t>
    </rPh>
    <rPh sb="156" eb="158">
      <t>カクホ</t>
    </rPh>
    <rPh sb="160" eb="162">
      <t>テキセツ</t>
    </rPh>
    <rPh sb="163" eb="165">
      <t>カンリ</t>
    </rPh>
    <rPh sb="166" eb="167">
      <t>ツト</t>
    </rPh>
    <phoneticPr fontId="4"/>
  </si>
  <si>
    <t>　本市公共下水道は、昭和５０年の建設事業開始以降、着実に整備事業を進め、市民生活の向上を図っていった。一方で、整備事業の中心的財源は企業債であったことから、これまでの各年度の経営状況においては、資本費の負担が多く、汚水処理原価や経費回収率の悪化要因となっていた。しかしながら、近年、完済する企業債が増加してきていることから、今後、これが除々に経営状況の改善に寄与することが見込まれる。
　このほか、現在、地方公営企業法を適用に向けて作業を進めているほか、ストックマネジメント計画も策定中であることから、今後、財務諸表や更新すべき管渠の適正な把握に努め、適切な使用料水準も含めた総合的な経営分析を行い、健全化を図っていく。</t>
    <rPh sb="3" eb="5">
      <t>コウキョウ</t>
    </rPh>
    <rPh sb="5" eb="8">
      <t>ゲスイドウ</t>
    </rPh>
    <rPh sb="10" eb="12">
      <t>ショウワ</t>
    </rPh>
    <rPh sb="14" eb="15">
      <t>ネン</t>
    </rPh>
    <rPh sb="16" eb="18">
      <t>ケンセツ</t>
    </rPh>
    <rPh sb="18" eb="20">
      <t>ジギョウ</t>
    </rPh>
    <rPh sb="20" eb="22">
      <t>カイシ</t>
    </rPh>
    <rPh sb="22" eb="24">
      <t>イコウ</t>
    </rPh>
    <rPh sb="25" eb="27">
      <t>チャクジツ</t>
    </rPh>
    <rPh sb="28" eb="30">
      <t>セイビ</t>
    </rPh>
    <rPh sb="30" eb="32">
      <t>ジギョウ</t>
    </rPh>
    <rPh sb="33" eb="34">
      <t>スス</t>
    </rPh>
    <rPh sb="36" eb="38">
      <t>シミン</t>
    </rPh>
    <rPh sb="38" eb="40">
      <t>セイカツ</t>
    </rPh>
    <rPh sb="41" eb="43">
      <t>コウジョウ</t>
    </rPh>
    <rPh sb="44" eb="45">
      <t>ハカ</t>
    </rPh>
    <rPh sb="51" eb="53">
      <t>イッポウ</t>
    </rPh>
    <rPh sb="55" eb="57">
      <t>セイビ</t>
    </rPh>
    <rPh sb="57" eb="59">
      <t>ジギョウ</t>
    </rPh>
    <rPh sb="60" eb="63">
      <t>チュウシンテキ</t>
    </rPh>
    <rPh sb="63" eb="65">
      <t>ザイゲン</t>
    </rPh>
    <rPh sb="66" eb="68">
      <t>キギョウ</t>
    </rPh>
    <rPh sb="120" eb="122">
      <t>アッカ</t>
    </rPh>
    <rPh sb="122" eb="124">
      <t>ヨウイン</t>
    </rPh>
    <rPh sb="138" eb="140">
      <t>キンネン</t>
    </rPh>
    <rPh sb="141" eb="143">
      <t>カンサイ</t>
    </rPh>
    <rPh sb="145" eb="147">
      <t>キギョウ</t>
    </rPh>
    <rPh sb="149" eb="151">
      <t>ゾウカ</t>
    </rPh>
    <rPh sb="162" eb="164">
      <t>コンゴ</t>
    </rPh>
    <rPh sb="171" eb="173">
      <t>ケイエイ</t>
    </rPh>
    <rPh sb="173" eb="175">
      <t>ジョウキョウ</t>
    </rPh>
    <rPh sb="176" eb="178">
      <t>カイゼン</t>
    </rPh>
    <rPh sb="179" eb="181">
      <t>キヨ</t>
    </rPh>
    <rPh sb="186" eb="188">
      <t>ミコ</t>
    </rPh>
    <rPh sb="199" eb="201">
      <t>ゲンザイ</t>
    </rPh>
    <rPh sb="242" eb="243">
      <t>チュウ</t>
    </rPh>
    <rPh sb="251" eb="253">
      <t>コンゴ</t>
    </rPh>
    <rPh sb="259" eb="261">
      <t>コウシン</t>
    </rPh>
    <rPh sb="264" eb="265">
      <t>カン</t>
    </rPh>
    <rPh sb="265" eb="266">
      <t>キョ</t>
    </rPh>
    <rPh sb="267" eb="269">
      <t>テキセイ</t>
    </rPh>
    <rPh sb="270" eb="272">
      <t>ハアク</t>
    </rPh>
    <rPh sb="273" eb="274">
      <t>ツト</t>
    </rPh>
    <rPh sb="276" eb="278">
      <t>テキセツ</t>
    </rPh>
    <rPh sb="279" eb="281">
      <t>シヨウ</t>
    </rPh>
    <rPh sb="281" eb="282">
      <t>リョウ</t>
    </rPh>
    <rPh sb="282" eb="284">
      <t>スイジュン</t>
    </rPh>
    <rPh sb="285" eb="286">
      <t>フク</t>
    </rPh>
    <rPh sb="288" eb="291">
      <t>ソウゴウテキ</t>
    </rPh>
    <rPh sb="292" eb="294">
      <t>ケイエイ</t>
    </rPh>
    <rPh sb="294" eb="296">
      <t>ブンセキ</t>
    </rPh>
    <rPh sb="297" eb="298">
      <t>オコナ</t>
    </rPh>
    <rPh sb="304" eb="30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</si>
</sst>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0.02</c:v>
                </c:pt>
                <c:pt idx="3">
                  <c:v>0</c:v>
                </c:pt>
                <c:pt idx="4">
                  <c:v>0</c:v>
                </c:pt>
              </c:numCache>
            </c:numRef>
          </c:val>
          <c:extLst>
            <c:ext xmlns:c16="http://schemas.microsoft.com/office/drawing/2014/chart" uri="{C3380CC4-5D6E-409C-BE32-E72D297353CC}">
              <c16:uniqueId val="{00000000-916F-4026-B0CC-9CAD5AE6D5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extLst>
            <c:ext xmlns:c16="http://schemas.microsoft.com/office/drawing/2014/chart" uri="{C3380CC4-5D6E-409C-BE32-E72D297353CC}">
              <c16:uniqueId val="{00000001-916F-4026-B0CC-9CAD5AE6D5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D7-46B5-B7AE-CBBF59DE65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extLst>
            <c:ext xmlns:c16="http://schemas.microsoft.com/office/drawing/2014/chart" uri="{C3380CC4-5D6E-409C-BE32-E72D297353CC}">
              <c16:uniqueId val="{00000001-F7D7-46B5-B7AE-CBBF59DE65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98.7</c:v>
                </c:pt>
                <c:pt idx="1">
                  <c:v>98.7</c:v>
                </c:pt>
                <c:pt idx="2">
                  <c:v>98.69</c:v>
                </c:pt>
                <c:pt idx="3">
                  <c:v>98.69</c:v>
                </c:pt>
                <c:pt idx="4">
                  <c:v>98.58</c:v>
                </c:pt>
              </c:numCache>
            </c:numRef>
          </c:val>
          <c:extLst>
            <c:ext xmlns:c16="http://schemas.microsoft.com/office/drawing/2014/chart" uri="{C3380CC4-5D6E-409C-BE32-E72D297353CC}">
              <c16:uniqueId val="{00000000-6827-42C6-A820-56224531E0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extLst>
            <c:ext xmlns:c16="http://schemas.microsoft.com/office/drawing/2014/chart" uri="{C3380CC4-5D6E-409C-BE32-E72D297353CC}">
              <c16:uniqueId val="{00000001-6827-42C6-A820-56224531E0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81.91</c:v>
                </c:pt>
                <c:pt idx="1">
                  <c:v>75.69</c:v>
                </c:pt>
                <c:pt idx="2">
                  <c:v>78</c:v>
                </c:pt>
                <c:pt idx="3">
                  <c:v>78.97</c:v>
                </c:pt>
                <c:pt idx="4">
                  <c:v>82.91</c:v>
                </c:pt>
              </c:numCache>
            </c:numRef>
          </c:val>
          <c:extLst>
            <c:ext xmlns:c16="http://schemas.microsoft.com/office/drawing/2014/chart" uri="{C3380CC4-5D6E-409C-BE32-E72D297353CC}">
              <c16:uniqueId val="{00000000-B049-4363-BFFC-AE29B31D0C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9-4363-BFFC-AE29B31D0C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FB-420C-A0ED-3715D0E678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B-420C-A0ED-3715D0E678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F-4B3E-9040-2DA3107E8C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F-4B3E-9040-2DA3107E8C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03-42F2-864C-34B03D48A5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3-42F2-864C-34B03D48A5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80-4D82-B2D6-D5BF6EEE54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0-4D82-B2D6-D5BF6EEE54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720.39</c:v>
                </c:pt>
                <c:pt idx="1">
                  <c:v>668.35</c:v>
                </c:pt>
                <c:pt idx="2">
                  <c:v>625.75</c:v>
                </c:pt>
                <c:pt idx="3">
                  <c:v>609.34</c:v>
                </c:pt>
                <c:pt idx="4">
                  <c:v>632.29999999999995</c:v>
                </c:pt>
              </c:numCache>
            </c:numRef>
          </c:val>
          <c:extLst>
            <c:ext xmlns:c16="http://schemas.microsoft.com/office/drawing/2014/chart" uri="{C3380CC4-5D6E-409C-BE32-E72D297353CC}">
              <c16:uniqueId val="{00000000-2015-4389-B452-DEEB6C0326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extLst>
            <c:ext xmlns:c16="http://schemas.microsoft.com/office/drawing/2014/chart" uri="{C3380CC4-5D6E-409C-BE32-E72D297353CC}">
              <c16:uniqueId val="{00000001-2015-4389-B452-DEEB6C0326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71.739999999999995</c:v>
                </c:pt>
                <c:pt idx="1">
                  <c:v>73.02</c:v>
                </c:pt>
                <c:pt idx="2">
                  <c:v>75.8</c:v>
                </c:pt>
                <c:pt idx="3">
                  <c:v>76.349999999999994</c:v>
                </c:pt>
                <c:pt idx="4">
                  <c:v>79.010000000000005</c:v>
                </c:pt>
              </c:numCache>
            </c:numRef>
          </c:val>
          <c:extLst>
            <c:ext xmlns:c16="http://schemas.microsoft.com/office/drawing/2014/chart" uri="{C3380CC4-5D6E-409C-BE32-E72D297353CC}">
              <c16:uniqueId val="{00000000-03DC-4182-8943-6BC637BB25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extLst>
            <c:ext xmlns:c16="http://schemas.microsoft.com/office/drawing/2014/chart" uri="{C3380CC4-5D6E-409C-BE32-E72D297353CC}">
              <c16:uniqueId val="{00000001-03DC-4182-8943-6BC637BB25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131.36000000000001</c:v>
                </c:pt>
                <c:pt idx="1">
                  <c:v>131.99</c:v>
                </c:pt>
                <c:pt idx="2">
                  <c:v>127.38</c:v>
                </c:pt>
                <c:pt idx="3">
                  <c:v>126.33</c:v>
                </c:pt>
                <c:pt idx="4">
                  <c:v>121.82</c:v>
                </c:pt>
              </c:numCache>
            </c:numRef>
          </c:val>
          <c:extLst>
            <c:ext xmlns:c16="http://schemas.microsoft.com/office/drawing/2014/chart" uri="{C3380CC4-5D6E-409C-BE32-E72D297353CC}">
              <c16:uniqueId val="{00000000-E3B8-4F97-A633-10CE3393DF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extLst>
            <c:ext xmlns:c16="http://schemas.microsoft.com/office/drawing/2014/chart" uri="{C3380CC4-5D6E-409C-BE32-E72D297353CC}">
              <c16:uniqueId val="{00000001-E3B8-4F97-A633-10CE3393DF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25"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新座市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6">
        <f>データ!S6</f>
        <v>165486</v>
      </c>
      <c r="AM8" s="66"/>
      <c r="AN8" s="66"/>
      <c r="AO8" s="66"/>
      <c r="AP8" s="66"/>
      <c r="AQ8" s="66"/>
      <c r="AR8" s="66"/>
      <c r="AS8" s="66"/>
      <c r="AT8" s="65">
        <f>データ!T6</f>
        <v>22.78</v>
      </c>
      <c r="AU8" s="65"/>
      <c r="AV8" s="65"/>
      <c r="AW8" s="65"/>
      <c r="AX8" s="65"/>
      <c r="AY8" s="65"/>
      <c r="AZ8" s="65"/>
      <c r="BA8" s="65"/>
      <c r="BB8" s="65">
        <f>データ!U6</f>
        <v>7264.53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92.91</v>
      </c>
      <c r="Q10" s="65"/>
      <c r="R10" s="65"/>
      <c r="S10" s="65"/>
      <c r="T10" s="65"/>
      <c r="U10" s="65"/>
      <c r="V10" s="65"/>
      <c r="W10" s="65">
        <f>データ!Q6</f>
        <v>97.06</v>
      </c>
      <c r="X10" s="65"/>
      <c r="Y10" s="65"/>
      <c r="Z10" s="65"/>
      <c r="AA10" s="65"/>
      <c r="AB10" s="65"/>
      <c r="AC10" s="65"/>
      <c r="AD10" s="66">
        <f>データ!R6</f>
        <v>1609</v>
      </c>
      <c r="AE10" s="66"/>
      <c r="AF10" s="66"/>
      <c r="AG10" s="66"/>
      <c r="AH10" s="66"/>
      <c r="AI10" s="66"/>
      <c r="AJ10" s="66"/>
      <c r="AK10" s="2"/>
      <c r="AL10" s="66">
        <f>データ!V6</f>
        <v>153754</v>
      </c>
      <c r="AM10" s="66"/>
      <c r="AN10" s="66"/>
      <c r="AO10" s="66"/>
      <c r="AP10" s="66"/>
      <c r="AQ10" s="66"/>
      <c r="AR10" s="66"/>
      <c r="AS10" s="66"/>
      <c r="AT10" s="65">
        <f>データ!W6</f>
        <v>13.71</v>
      </c>
      <c r="AU10" s="65"/>
      <c r="AV10" s="65"/>
      <c r="AW10" s="65"/>
      <c r="AX10" s="65"/>
      <c r="AY10" s="65"/>
      <c r="AZ10" s="65"/>
      <c r="BA10" s="65"/>
      <c r="BB10" s="65">
        <f>データ!X6</f>
        <v>11214.73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K5krclidQisZPrqToq4lIwsL3cYzIvfiE7ukesF9XyYkWQ9Q6klk+tAmd+bau3issnUY1zWO7JXLTYjrtZts/Q==" saltValue="1bvrumgBc03guofLI9q2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112305</v>
      </c>
      <c r="D6" s="32">
        <f t="shared" si="3"/>
        <v>47</v>
      </c>
      <c r="E6" s="32">
        <f t="shared" si="3"/>
        <v>17</v>
      </c>
      <c r="F6" s="32">
        <f t="shared" si="3"/>
        <v>1</v>
      </c>
      <c r="G6" s="32">
        <f t="shared" si="3"/>
        <v>0</v>
      </c>
      <c r="H6" s="32" t="str">
        <f t="shared" si="3"/>
        <v>埼玉県　新座市</v>
      </c>
      <c r="I6" s="32" t="str">
        <f t="shared" si="3"/>
        <v>法非適用</v>
      </c>
      <c r="J6" s="32" t="str">
        <f t="shared" si="3"/>
        <v>下水道事業</v>
      </c>
      <c r="K6" s="32" t="str">
        <f t="shared" si="3"/>
        <v>公共下水道</v>
      </c>
      <c r="L6" s="32" t="str">
        <f t="shared" si="3"/>
        <v>Aa</v>
      </c>
      <c r="M6" s="32" t="str">
        <f t="shared" si="3"/>
        <v>非設置</v>
      </c>
      <c r="N6" s="33" t="str">
        <f t="shared" si="3"/>
        <v>-</v>
      </c>
      <c r="O6" s="33" t="str">
        <f t="shared" si="3"/>
        <v>該当数値なし</v>
      </c>
      <c r="P6" s="33">
        <f t="shared" si="3"/>
        <v>92.91</v>
      </c>
      <c r="Q6" s="33">
        <f t="shared" si="3"/>
        <v>97.06</v>
      </c>
      <c r="R6" s="33">
        <f t="shared" si="3"/>
        <v>1609</v>
      </c>
      <c r="S6" s="33">
        <f t="shared" si="3"/>
        <v>165486</v>
      </c>
      <c r="T6" s="33">
        <f t="shared" si="3"/>
        <v>22.78</v>
      </c>
      <c r="U6" s="33">
        <f t="shared" si="3"/>
        <v>7264.53</v>
      </c>
      <c r="V6" s="33">
        <f t="shared" si="3"/>
        <v>153754</v>
      </c>
      <c r="W6" s="33">
        <f t="shared" si="3"/>
        <v>13.71</v>
      </c>
      <c r="X6" s="33">
        <f t="shared" si="3"/>
        <v>11214.73</v>
      </c>
      <c r="Y6" s="34">
        <f>IF(Y7="",NA(),Y7)</f>
        <v>81.91</v>
      </c>
      <c r="Z6" s="34">
        <f t="shared" ref="Z6:AH6" si="4">IF(Z7="",NA(),Z7)</f>
        <v>75.69</v>
      </c>
      <c r="AA6" s="34">
        <f t="shared" si="4"/>
        <v>78</v>
      </c>
      <c r="AB6" s="34">
        <f t="shared" si="4"/>
        <v>78.97</v>
      </c>
      <c r="AC6" s="34">
        <f t="shared" si="4"/>
        <v>82.91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720.39</v>
      </c>
      <c r="BG6" s="34">
        <f t="shared" ref="BG6:BO6" si="7">IF(BG7="",NA(),BG7)</f>
        <v>668.35</v>
      </c>
      <c r="BH6" s="34">
        <f t="shared" si="7"/>
        <v>625.75</v>
      </c>
      <c r="BI6" s="34">
        <f t="shared" si="7"/>
        <v>609.34</v>
      </c>
      <c r="BJ6" s="34">
        <f t="shared" si="7"/>
        <v>632.29999999999995</v>
      </c>
      <c r="BK6" s="34">
        <f t="shared" si="7"/>
        <v>685.64</v>
      </c>
      <c r="BL6" s="34">
        <f t="shared" si="7"/>
        <v>665.11</v>
      </c>
      <c r="BM6" s="34">
        <f t="shared" si="7"/>
        <v>642.57000000000005</v>
      </c>
      <c r="BN6" s="34">
        <f t="shared" si="7"/>
        <v>599.92999999999995</v>
      </c>
      <c r="BO6" s="34">
        <f t="shared" si="7"/>
        <v>573.73</v>
      </c>
      <c r="BP6" s="33" t="str">
        <f>IF(BP7="","",IF(BP7="-","【-】","【"&amp;SUBSTITUTE(TEXT(BP7,"#,##0.00"),"-","△")&amp;"】"))</f>
        <v>【707.33】</v>
      </c>
      <c r="BQ6" s="34">
        <f>IF(BQ7="",NA(),BQ7)</f>
        <v>71.739999999999995</v>
      </c>
      <c r="BR6" s="34">
        <f t="shared" ref="BR6:BZ6" si="8">IF(BR7="",NA(),BR7)</f>
        <v>73.02</v>
      </c>
      <c r="BS6" s="34">
        <f t="shared" si="8"/>
        <v>75.8</v>
      </c>
      <c r="BT6" s="34">
        <f t="shared" si="8"/>
        <v>76.349999999999994</v>
      </c>
      <c r="BU6" s="34">
        <f t="shared" si="8"/>
        <v>79.010000000000005</v>
      </c>
      <c r="BV6" s="34">
        <f t="shared" si="8"/>
        <v>88.39</v>
      </c>
      <c r="BW6" s="34">
        <f t="shared" si="8"/>
        <v>85.64</v>
      </c>
      <c r="BX6" s="34">
        <f t="shared" si="8"/>
        <v>94.3</v>
      </c>
      <c r="BY6" s="34">
        <f t="shared" si="8"/>
        <v>95.76</v>
      </c>
      <c r="BZ6" s="34">
        <f t="shared" si="8"/>
        <v>100.74</v>
      </c>
      <c r="CA6" s="33" t="str">
        <f>IF(CA7="","",IF(CA7="-","【-】","【"&amp;SUBSTITUTE(TEXT(CA7,"#,##0.00"),"-","△")&amp;"】"))</f>
        <v>【101.26】</v>
      </c>
      <c r="CB6" s="34">
        <f>IF(CB7="",NA(),CB7)</f>
        <v>131.36000000000001</v>
      </c>
      <c r="CC6" s="34">
        <f t="shared" ref="CC6:CK6" si="9">IF(CC7="",NA(),CC7)</f>
        <v>131.99</v>
      </c>
      <c r="CD6" s="34">
        <f t="shared" si="9"/>
        <v>127.38</v>
      </c>
      <c r="CE6" s="34">
        <f t="shared" si="9"/>
        <v>126.33</v>
      </c>
      <c r="CF6" s="34">
        <f t="shared" si="9"/>
        <v>121.82</v>
      </c>
      <c r="CG6" s="34">
        <f t="shared" si="9"/>
        <v>128.96</v>
      </c>
      <c r="CH6" s="34">
        <f t="shared" si="9"/>
        <v>133</v>
      </c>
      <c r="CI6" s="34">
        <f t="shared" si="9"/>
        <v>120.18</v>
      </c>
      <c r="CJ6" s="34">
        <f t="shared" si="9"/>
        <v>119</v>
      </c>
      <c r="CK6" s="34">
        <f t="shared" si="9"/>
        <v>112.75</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67.61</v>
      </c>
      <c r="CS6" s="34">
        <f t="shared" si="10"/>
        <v>64.81</v>
      </c>
      <c r="CT6" s="34">
        <f t="shared" si="10"/>
        <v>64.81</v>
      </c>
      <c r="CU6" s="34">
        <f t="shared" si="10"/>
        <v>64.66</v>
      </c>
      <c r="CV6" s="34">
        <f t="shared" si="10"/>
        <v>64.650000000000006</v>
      </c>
      <c r="CW6" s="33" t="str">
        <f>IF(CW7="","",IF(CW7="-","【-】","【"&amp;SUBSTITUTE(TEXT(CW7,"#,##0.00"),"-","△")&amp;"】"))</f>
        <v>【60.13】</v>
      </c>
      <c r="CX6" s="34">
        <f>IF(CX7="",NA(),CX7)</f>
        <v>98.7</v>
      </c>
      <c r="CY6" s="34">
        <f t="shared" ref="CY6:DG6" si="11">IF(CY7="",NA(),CY7)</f>
        <v>98.7</v>
      </c>
      <c r="CZ6" s="34">
        <f t="shared" si="11"/>
        <v>98.69</v>
      </c>
      <c r="DA6" s="34">
        <f t="shared" si="11"/>
        <v>98.69</v>
      </c>
      <c r="DB6" s="34">
        <f t="shared" si="11"/>
        <v>98.58</v>
      </c>
      <c r="DC6" s="34">
        <f t="shared" si="11"/>
        <v>96.64</v>
      </c>
      <c r="DD6" s="34">
        <f t="shared" si="11"/>
        <v>96.76</v>
      </c>
      <c r="DE6" s="34">
        <f t="shared" si="11"/>
        <v>96.89</v>
      </c>
      <c r="DF6" s="34">
        <f t="shared" si="11"/>
        <v>97.08</v>
      </c>
      <c r="DG6" s="34">
        <f t="shared" si="11"/>
        <v>97.4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0.02</v>
      </c>
      <c r="EH6" s="33">
        <f t="shared" si="14"/>
        <v>0</v>
      </c>
      <c r="EI6" s="33">
        <f t="shared" si="14"/>
        <v>0</v>
      </c>
      <c r="EJ6" s="34">
        <f t="shared" si="14"/>
        <v>0.11</v>
      </c>
      <c r="EK6" s="34">
        <f t="shared" si="14"/>
        <v>0.22</v>
      </c>
      <c r="EL6" s="34">
        <f t="shared" si="14"/>
        <v>0.13</v>
      </c>
      <c r="EM6" s="34">
        <f t="shared" si="14"/>
        <v>0.16</v>
      </c>
      <c r="EN6" s="34">
        <f t="shared" si="14"/>
        <v>0.16</v>
      </c>
      <c r="EO6" s="33" t="str">
        <f>IF(EO7="","",IF(EO7="-","【-】","【"&amp;SUBSTITUTE(TEXT(EO7,"#,##0.00"),"-","△")&amp;"】"))</f>
        <v>【0.23】</v>
      </c>
    </row>
    <row r="7" spans="1:145" s="35" customFormat="1" x14ac:dyDescent="0.15">
      <c r="A7" s="27"/>
      <c r="B7" s="36">
        <v>2017</v>
      </c>
      <c r="C7" s="36">
        <v>112305</v>
      </c>
      <c r="D7" s="36">
        <v>47</v>
      </c>
      <c r="E7" s="36">
        <v>17</v>
      </c>
      <c r="F7" s="36">
        <v>1</v>
      </c>
      <c r="G7" s="36">
        <v>0</v>
      </c>
      <c r="H7" s="36" t="s">
        <v>109</v>
      </c>
      <c r="I7" s="36" t="s">
        <v>110</v>
      </c>
      <c r="J7" s="36" t="s">
        <v>111</v>
      </c>
      <c r="K7" s="36" t="s">
        <v>112</v>
      </c>
      <c r="L7" s="36" t="s">
        <v>113</v>
      </c>
      <c r="M7" s="36" t="s">
        <v>114</v>
      </c>
      <c r="N7" s="37" t="s">
        <v>115</v>
      </c>
      <c r="O7" s="37" t="s">
        <v>116</v>
      </c>
      <c r="P7" s="37">
        <v>92.91</v>
      </c>
      <c r="Q7" s="37">
        <v>97.06</v>
      </c>
      <c r="R7" s="37">
        <v>1609</v>
      </c>
      <c r="S7" s="37">
        <v>165486</v>
      </c>
      <c r="T7" s="37">
        <v>22.78</v>
      </c>
      <c r="U7" s="37">
        <v>7264.53</v>
      </c>
      <c r="V7" s="37">
        <v>153754</v>
      </c>
      <c r="W7" s="37">
        <v>13.71</v>
      </c>
      <c r="X7" s="37">
        <v>11214.73</v>
      </c>
      <c r="Y7" s="37">
        <v>81.91</v>
      </c>
      <c r="Z7" s="37">
        <v>75.69</v>
      </c>
      <c r="AA7" s="37">
        <v>78</v>
      </c>
      <c r="AB7" s="37">
        <v>78.97</v>
      </c>
      <c r="AC7" s="37">
        <v>82.91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720.39</v>
      </c>
      <c r="BG7" s="37">
        <v>668.35</v>
      </c>
      <c r="BH7" s="37">
        <v>625.75</v>
      </c>
      <c r="BI7" s="37">
        <v>609.34</v>
      </c>
      <c r="BJ7" s="37">
        <v>632.29999999999995</v>
      </c>
      <c r="BK7" s="37">
        <v>685.64</v>
      </c>
      <c r="BL7" s="37">
        <v>665.11</v>
      </c>
      <c r="BM7" s="37">
        <v>642.57000000000005</v>
      </c>
      <c r="BN7" s="37">
        <v>599.92999999999995</v>
      </c>
      <c r="BO7" s="37">
        <v>573.73</v>
      </c>
      <c r="BP7" s="37">
        <v>707.33</v>
      </c>
      <c r="BQ7" s="37">
        <v>71.739999999999995</v>
      </c>
      <c r="BR7" s="37">
        <v>73.02</v>
      </c>
      <c r="BS7" s="37">
        <v>75.8</v>
      </c>
      <c r="BT7" s="37">
        <v>76.349999999999994</v>
      </c>
      <c r="BU7" s="37">
        <v>79.010000000000005</v>
      </c>
      <c r="BV7" s="37">
        <v>88.39</v>
      </c>
      <c r="BW7" s="37">
        <v>85.64</v>
      </c>
      <c r="BX7" s="37">
        <v>94.3</v>
      </c>
      <c r="BY7" s="37">
        <v>95.76</v>
      </c>
      <c r="BZ7" s="37">
        <v>100.74</v>
      </c>
      <c r="CA7" s="37">
        <v>101.26</v>
      </c>
      <c r="CB7" s="37">
        <v>131.36000000000001</v>
      </c>
      <c r="CC7" s="37">
        <v>131.99</v>
      </c>
      <c r="CD7" s="37">
        <v>127.38</v>
      </c>
      <c r="CE7" s="37">
        <v>126.33</v>
      </c>
      <c r="CF7" s="37">
        <v>121.82</v>
      </c>
      <c r="CG7" s="37">
        <v>128.96</v>
      </c>
      <c r="CH7" s="37">
        <v>133</v>
      </c>
      <c r="CI7" s="37">
        <v>120.18</v>
      </c>
      <c r="CJ7" s="37">
        <v>119</v>
      </c>
      <c r="CK7" s="37">
        <v>112.75</v>
      </c>
      <c r="CL7" s="37">
        <v>136.38999999999999</v>
      </c>
      <c r="CM7" s="37" t="s">
        <v>115</v>
      </c>
      <c r="CN7" s="37" t="s">
        <v>115</v>
      </c>
      <c r="CO7" s="37" t="s">
        <v>115</v>
      </c>
      <c r="CP7" s="37" t="s">
        <v>115</v>
      </c>
      <c r="CQ7" s="37" t="s">
        <v>115</v>
      </c>
      <c r="CR7" s="37">
        <v>67.61</v>
      </c>
      <c r="CS7" s="37">
        <v>64.81</v>
      </c>
      <c r="CT7" s="37">
        <v>64.81</v>
      </c>
      <c r="CU7" s="37">
        <v>64.66</v>
      </c>
      <c r="CV7" s="37">
        <v>64.650000000000006</v>
      </c>
      <c r="CW7" s="37">
        <v>60.13</v>
      </c>
      <c r="CX7" s="37">
        <v>98.7</v>
      </c>
      <c r="CY7" s="37">
        <v>98.7</v>
      </c>
      <c r="CZ7" s="37">
        <v>98.69</v>
      </c>
      <c r="DA7" s="37">
        <v>98.69</v>
      </c>
      <c r="DB7" s="37">
        <v>98.58</v>
      </c>
      <c r="DC7" s="37">
        <v>96.64</v>
      </c>
      <c r="DD7" s="37">
        <v>96.76</v>
      </c>
      <c r="DE7" s="37">
        <v>96.89</v>
      </c>
      <c r="DF7" s="37">
        <v>97.08</v>
      </c>
      <c r="DG7" s="37">
        <v>97.4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0.02</v>
      </c>
      <c r="EH7" s="37">
        <v>0</v>
      </c>
      <c r="EI7" s="37">
        <v>0</v>
      </c>
      <c r="EJ7" s="37">
        <v>0.11</v>
      </c>
      <c r="EK7" s="37">
        <v>0.22</v>
      </c>
      <c r="EL7" s="37">
        <v>0.13</v>
      </c>
      <c r="EM7" s="37">
        <v>0.16</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石原 直樹</cp:lastModifiedBy>
  <cp:lastPrinted>2019-01-23T06:46:48Z</cp:lastPrinted>
  <dcterms:created xsi:type="dcterms:W3CDTF">2018-12-03T09:01:42Z</dcterms:created>
  <dcterms:modified xsi:type="dcterms:W3CDTF">2019-01-24T01:03:06Z</dcterms:modified>
  <cp:category/>
</cp:coreProperties>
</file>