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2-ALFS1\100100gcc水道経営課\庶務係\９　調査・報告・照会\国・県・その他調査報告\県企業局\経営比較分析\"/>
    </mc:Choice>
  </mc:AlternateContent>
  <workbookProtection workbookAlgorithmName="SHA-512" workbookHashValue="ZKHI1gIXQoLm85YBBaHsNLVciG4iz2ZAQtkitWFJ9P6L/ivPQpZyB0c+PqnsAYrrLXMXCV1WJMBNnw+KBL2a8w==" workbookSaltValue="FqUIVHuVeNKBjyH1tPTV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<sst xmlns="http://schemas.openxmlformats.org/spreadsheetml/2006/main" count="232" uniqueCount="120">
  <si>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</si>
  <si>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</si>
  <si>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</si>
  <si>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</si>
  <si>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</si>
  <si>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</si>
  <si>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</si>
  <si>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</si>
  <si>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</si>
  <si>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</si>
  <si>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</si>
  <si>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</si>
  <si>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</si>
  <si>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</si>
  <si>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</si>
  <si>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</si>
  <si>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</si>
  <si>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</si>
  <si>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</si>
  <si>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</si>
  <si>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</si>
  <si>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</si>
  <si>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</si>
  <si>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</si>
  <si>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</si>
  <si>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</si>
  <si>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</si>
  <si>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</si>
  <si>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</si>
  <si>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</si>
  <si>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</si>
  <si>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</si>
  <si>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</si>
  <si>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</si>
  <si>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</si>
  <si>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</si>
  <si>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</si>
  <si>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</si>
  <si>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</si>
  <si>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</si>
  <si>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</si>
  <si>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</si>
  <si>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</si>
  <si>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</si>
  <si>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</si>
  <si>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</si>
  <si>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</si>
  <si>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</si>
  <si>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</si>
  <si>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</si>
  <si>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</si>
  <si>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</si>
  <si>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</si>
  <si>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</si>
  <si>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</si>
  <si>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</si>
  <si>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</si>
  <si>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</si>
  <si>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</si>
  <si>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</si>
  <si>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</si>
  <si>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</si>
  <si>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</si>
  <si>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</si>
  <si>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</si>
  <si>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</si>
  <si>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</si>
  <si>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</si>
  <si>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</si>
  <si>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</si>
  <si>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</si>
  <si>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</si>
  <si>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</si>
  <si>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</si>
  <si>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</si>
  <si>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</si>
  <si>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</si>
  <si>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</si>
  <si>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</si>
  <si>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</si>
  <si>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</si>
  <si>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</si>
  <si>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</si>
  <si>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</si>
  <si>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</si>
  <si>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</si>
  <si>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</si>
  <si>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</si>
  <si>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</si>
  <si>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</si>
  <si>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</si>
  <si>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</si>
  <si>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</si>
  <si>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</si>
  <si>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</si>
  <si>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</si>
  <si>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</si>
  <si>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</si>
  <si>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</si>
  <si>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</si>
  <si>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</si>
  <si>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</si>
  <si>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</si>
  <si>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</si>
  <si>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</si>
  <si>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朝霞市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</si>
  <si>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</si>
  <si>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</si>
  <si>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</si>
  <si>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</si>
  <si>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</si>
  <si>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</si>
  <si>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</si>
  <si>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</si>
  <si>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</si>
  <si>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</si>
  <si>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</si>
  <si>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が平成29年度で大幅に増加しているが、これは市の開発事業によって採納した管路が大量にあるための、一時的な上昇であると考えている。管路更新は近年の中では一番低調であるとはいえ平均以上を示しており、ここ数年の更新ペースを維持していくことができれば、管路経年化率を平準化することができると見込んでいる。
　有形固定資産全体で見ても、浄水場の電気設備等の更新を行っている最中であることから未償却資産が多くなっており、今後も老朽化した資産については計画的に更新していきたいと考えている。</t>
    <rPh sb="1" eb="3">
      <t>カンロ</t>
    </rPh>
    <rPh sb="3" eb="6">
      <t>ケイネンカ</t>
    </rPh>
    <rPh sb="6" eb="7">
      <t>リツ</t>
    </rPh>
    <rPh sb="8" eb="10">
      <t>ヘイセイ</t>
    </rPh>
    <rPh sb="12" eb="14">
      <t>ネンド</t>
    </rPh>
    <rPh sb="15" eb="17">
      <t>オオハバ</t>
    </rPh>
    <rPh sb="18" eb="20">
      <t>ゾウカ</t>
    </rPh>
    <rPh sb="29" eb="30">
      <t>シ</t>
    </rPh>
    <rPh sb="31" eb="33">
      <t>カイハツ</t>
    </rPh>
    <rPh sb="33" eb="35">
      <t>ジギョウ</t>
    </rPh>
    <rPh sb="39" eb="41">
      <t>サイノウ</t>
    </rPh>
    <rPh sb="43" eb="45">
      <t>カンロ</t>
    </rPh>
    <rPh sb="46" eb="48">
      <t>タイリョウ</t>
    </rPh>
    <rPh sb="65" eb="66">
      <t>カンガ</t>
    </rPh>
    <rPh sb="71" eb="73">
      <t>カンロ</t>
    </rPh>
    <rPh sb="73" eb="75">
      <t>コウシン</t>
    </rPh>
    <rPh sb="82" eb="84">
      <t>イチバン</t>
    </rPh>
    <rPh sb="84" eb="86">
      <t>テイチョウ</t>
    </rPh>
    <rPh sb="93" eb="95">
      <t>ヘイキン</t>
    </rPh>
    <rPh sb="95" eb="97">
      <t>イジョウ</t>
    </rPh>
    <rPh sb="98" eb="99">
      <t>シメ</t>
    </rPh>
    <rPh sb="106" eb="108">
      <t>スウネン</t>
    </rPh>
    <rPh sb="109" eb="111">
      <t>コウシン</t>
    </rPh>
    <rPh sb="115" eb="117">
      <t>イジ</t>
    </rPh>
    <rPh sb="129" eb="131">
      <t>カンロ</t>
    </rPh>
    <rPh sb="131" eb="134">
      <t>ケイネンカ</t>
    </rPh>
    <rPh sb="134" eb="135">
      <t>リツ</t>
    </rPh>
    <rPh sb="136" eb="139">
      <t>ヘイジュンカ</t>
    </rPh>
    <rPh sb="148" eb="150">
      <t>ミコ</t>
    </rPh>
    <rPh sb="157" eb="159">
      <t>ユウケイ</t>
    </rPh>
    <rPh sb="159" eb="161">
      <t>コテイ</t>
    </rPh>
    <rPh sb="161" eb="163">
      <t>シサン</t>
    </rPh>
    <rPh sb="163" eb="165">
      <t>ゼンタイ</t>
    </rPh>
    <rPh sb="166" eb="167">
      <t>ミ</t>
    </rPh>
    <rPh sb="170" eb="173">
      <t>ジョウスイジョウ</t>
    </rPh>
    <rPh sb="174" eb="176">
      <t>デンキ</t>
    </rPh>
    <rPh sb="176" eb="178">
      <t>セツビ</t>
    </rPh>
    <rPh sb="178" eb="179">
      <t>ナド</t>
    </rPh>
    <rPh sb="180" eb="182">
      <t>コウシン</t>
    </rPh>
    <rPh sb="183" eb="184">
      <t>オコナ</t>
    </rPh>
    <rPh sb="188" eb="190">
      <t>サイチュウ</t>
    </rPh>
    <rPh sb="197" eb="200">
      <t>ミショウキャク</t>
    </rPh>
    <rPh sb="200" eb="202">
      <t>シサン</t>
    </rPh>
    <rPh sb="203" eb="204">
      <t>オオ</t>
    </rPh>
    <rPh sb="211" eb="213">
      <t>コンゴ</t>
    </rPh>
    <rPh sb="214" eb="217">
      <t>ロウキュウカ</t>
    </rPh>
    <rPh sb="219" eb="221">
      <t>シサン</t>
    </rPh>
    <phoneticPr fontId="4"/>
  </si>
  <si>
    <t>　平成29年度における当市水道事業の経営について、特筆すべきは料金回収率が100％を上回ったことである。当市は、平成になってから一度も料金回収率が100％を上回ることがなかったからである。
　料金回収率が上回った理由のひとつは、給水原価の減少である。前年度と比較して10円も減少しているが、これは資産減耗費の減少が大きい。減少した要因は、前年度に浄水場の更新を行ったため、単純に比較しても減少していることもあるが、老朽化した固定資産を対象に更新を行っていることも理由として挙げられる。償却年数が増えるほど、資産減耗費は少額で済むからである。
　もう一つは、大口事業者の使用水量が高まったことにあると見込んでいる。前年度と比較して有収率は落ち込んでおり、料金回収率にとっては逆風の数値があるにもかかわらず供給単価は増加していた。これは水道料金の単価の高い大口事業者の利用水量が増加しているからである。
　企業債残高対給水収益比率は、企業債の借入を再開した平成27年度から増加しており、昨年度に引き続き平均値を上回っている。企業債の借入については、今が浄水場を含めた更新時期であるため仕方のないことであると考えている。しかし、平成30年度に策定した当市経営戦略でも述べているように、企業債が経営を支えているようでは将来に負担を掛けてしまうので、時期を見て企業債の残高増加を抑制するためにも借入対象を限定するつもりである。</t>
    <rPh sb="11" eb="13">
      <t>トウシ</t>
    </rPh>
    <rPh sb="13" eb="15">
      <t>スイドウ</t>
    </rPh>
    <rPh sb="15" eb="17">
      <t>ジギョウ</t>
    </rPh>
    <rPh sb="18" eb="20">
      <t>ケイエイ</t>
    </rPh>
    <rPh sb="31" eb="33">
      <t>リョウキン</t>
    </rPh>
    <rPh sb="33" eb="35">
      <t>カイシュウ</t>
    </rPh>
    <rPh sb="35" eb="36">
      <t>リツ</t>
    </rPh>
    <rPh sb="42" eb="44">
      <t>ウワマワ</t>
    </rPh>
    <rPh sb="52" eb="54">
      <t>トウシ</t>
    </rPh>
    <rPh sb="56" eb="58">
      <t>ヘイセイ</t>
    </rPh>
    <rPh sb="64" eb="66">
      <t>イチド</t>
    </rPh>
    <rPh sb="67" eb="69">
      <t>リョウキン</t>
    </rPh>
    <rPh sb="69" eb="71">
      <t>カイシュウ</t>
    </rPh>
    <rPh sb="71" eb="72">
      <t>リツ</t>
    </rPh>
    <rPh sb="78" eb="80">
      <t>ウワマワ</t>
    </rPh>
    <rPh sb="96" eb="98">
      <t>リョウキン</t>
    </rPh>
    <rPh sb="98" eb="100">
      <t>カイシュウ</t>
    </rPh>
    <rPh sb="100" eb="101">
      <t>リツ</t>
    </rPh>
    <rPh sb="102" eb="104">
      <t>ウワマワ</t>
    </rPh>
    <rPh sb="106" eb="108">
      <t>リユウ</t>
    </rPh>
    <rPh sb="114" eb="116">
      <t>キュウスイ</t>
    </rPh>
    <rPh sb="116" eb="118">
      <t>ゲンカ</t>
    </rPh>
    <rPh sb="119" eb="121">
      <t>ゲンショウ</t>
    </rPh>
    <rPh sb="125" eb="128">
      <t>ゼンネンド</t>
    </rPh>
    <rPh sb="129" eb="131">
      <t>ヒカク</t>
    </rPh>
    <rPh sb="135" eb="136">
      <t>エン</t>
    </rPh>
    <rPh sb="137" eb="139">
      <t>ゲンショウ</t>
    </rPh>
    <rPh sb="148" eb="150">
      <t>シサン</t>
    </rPh>
    <rPh sb="150" eb="152">
      <t>ゲンモウ</t>
    </rPh>
    <rPh sb="152" eb="153">
      <t>ヒ</t>
    </rPh>
    <rPh sb="154" eb="156">
      <t>ゲンショウ</t>
    </rPh>
    <rPh sb="157" eb="158">
      <t>オオ</t>
    </rPh>
    <rPh sb="161" eb="163">
      <t>ゲンショウ</t>
    </rPh>
    <rPh sb="165" eb="167">
      <t>ヨウイン</t>
    </rPh>
    <rPh sb="169" eb="172">
      <t>ゼンネンド</t>
    </rPh>
    <rPh sb="173" eb="176">
      <t>ジョウスイジョウ</t>
    </rPh>
    <rPh sb="177" eb="179">
      <t>コウシン</t>
    </rPh>
    <rPh sb="180" eb="181">
      <t>オコナ</t>
    </rPh>
    <rPh sb="186" eb="188">
      <t>タンジュン</t>
    </rPh>
    <rPh sb="189" eb="191">
      <t>ヒカク</t>
    </rPh>
    <rPh sb="194" eb="196">
      <t>ゲンショウ</t>
    </rPh>
    <rPh sb="207" eb="210">
      <t>ロウキュウカ</t>
    </rPh>
    <rPh sb="212" eb="214">
      <t>コテイ</t>
    </rPh>
    <rPh sb="214" eb="216">
      <t>シサン</t>
    </rPh>
    <rPh sb="217" eb="219">
      <t>タイショウ</t>
    </rPh>
    <rPh sb="220" eb="222">
      <t>コウシン</t>
    </rPh>
    <rPh sb="223" eb="224">
      <t>オコナ</t>
    </rPh>
    <rPh sb="231" eb="233">
      <t>リユウ</t>
    </rPh>
    <rPh sb="236" eb="237">
      <t>ア</t>
    </rPh>
    <rPh sb="242" eb="244">
      <t>ショウキャク</t>
    </rPh>
    <rPh sb="244" eb="246">
      <t>ネンスウ</t>
    </rPh>
    <rPh sb="247" eb="248">
      <t>フ</t>
    </rPh>
    <rPh sb="253" eb="255">
      <t>シサン</t>
    </rPh>
    <rPh sb="255" eb="257">
      <t>ゲンモウ</t>
    </rPh>
    <rPh sb="257" eb="258">
      <t>ヒ</t>
    </rPh>
    <rPh sb="259" eb="261">
      <t>ショウガク</t>
    </rPh>
    <rPh sb="262" eb="263">
      <t>ス</t>
    </rPh>
    <rPh sb="278" eb="280">
      <t>オオクチ</t>
    </rPh>
    <rPh sb="280" eb="283">
      <t>ジギョウシャ</t>
    </rPh>
    <rPh sb="284" eb="286">
      <t>シヨウ</t>
    </rPh>
    <rPh sb="286" eb="288">
      <t>スイリョウ</t>
    </rPh>
    <rPh sb="289" eb="290">
      <t>タカ</t>
    </rPh>
    <rPh sb="299" eb="301">
      <t>ミコ</t>
    </rPh>
    <rPh sb="306" eb="309">
      <t>ゼンネンド</t>
    </rPh>
    <rPh sb="310" eb="312">
      <t>ヒカク</t>
    </rPh>
    <rPh sb="314" eb="317">
      <t>ユウシュウリツ</t>
    </rPh>
    <rPh sb="318" eb="319">
      <t>オ</t>
    </rPh>
    <rPh sb="320" eb="321">
      <t>コ</t>
    </rPh>
    <rPh sb="326" eb="328">
      <t>リョウキン</t>
    </rPh>
    <rPh sb="328" eb="330">
      <t>カイシュウ</t>
    </rPh>
    <rPh sb="330" eb="331">
      <t>リツ</t>
    </rPh>
    <rPh sb="336" eb="338">
      <t>ギャクフウ</t>
    </rPh>
    <rPh sb="339" eb="341">
      <t>スウチ</t>
    </rPh>
    <rPh sb="351" eb="353">
      <t>キョウキュウ</t>
    </rPh>
    <rPh sb="353" eb="355">
      <t>タンカ</t>
    </rPh>
    <rPh sb="356" eb="358">
      <t>ゾウカ</t>
    </rPh>
    <rPh sb="366" eb="368">
      <t>スイドウ</t>
    </rPh>
    <rPh sb="368" eb="370">
      <t>リョウキン</t>
    </rPh>
    <rPh sb="371" eb="373">
      <t>タンカ</t>
    </rPh>
    <rPh sb="374" eb="375">
      <t>タカ</t>
    </rPh>
    <rPh sb="376" eb="378">
      <t>オオクチ</t>
    </rPh>
    <rPh sb="378" eb="381">
      <t>ジギョウシャ</t>
    </rPh>
    <rPh sb="382" eb="384">
      <t>リヨウ</t>
    </rPh>
    <rPh sb="384" eb="386">
      <t>スイリョウ</t>
    </rPh>
    <rPh sb="387" eb="389">
      <t>ゾウカ</t>
    </rPh>
    <rPh sb="401" eb="403">
      <t>キギョウ</t>
    </rPh>
    <rPh sb="403" eb="404">
      <t>サイ</t>
    </rPh>
    <rPh sb="404" eb="406">
      <t>ザンダカ</t>
    </rPh>
    <rPh sb="406" eb="407">
      <t>タイ</t>
    </rPh>
    <rPh sb="407" eb="409">
      <t>キュウスイ</t>
    </rPh>
    <rPh sb="409" eb="411">
      <t>シュウエキ</t>
    </rPh>
    <rPh sb="411" eb="413">
      <t>ヒリツ</t>
    </rPh>
    <rPh sb="415" eb="417">
      <t>キギョウ</t>
    </rPh>
    <rPh sb="417" eb="418">
      <t>サイ</t>
    </rPh>
    <rPh sb="419" eb="421">
      <t>カリイレ</t>
    </rPh>
    <rPh sb="422" eb="424">
      <t>サイカイ</t>
    </rPh>
    <rPh sb="426" eb="428">
      <t>ヘイセイ</t>
    </rPh>
    <rPh sb="430" eb="432">
      <t>ネンド</t>
    </rPh>
    <rPh sb="434" eb="436">
      <t>ゾウカ</t>
    </rPh>
    <rPh sb="441" eb="444">
      <t>サクネンド</t>
    </rPh>
    <rPh sb="445" eb="446">
      <t>ヒ</t>
    </rPh>
    <rPh sb="447" eb="448">
      <t>ツヅ</t>
    </rPh>
    <rPh sb="449" eb="452">
      <t>ヘイキンチ</t>
    </rPh>
    <rPh sb="453" eb="455">
      <t>ウワマワ</t>
    </rPh>
    <rPh sb="460" eb="462">
      <t>キギョウ</t>
    </rPh>
    <rPh sb="462" eb="463">
      <t>サイ</t>
    </rPh>
    <rPh sb="464" eb="466">
      <t>カリイレ</t>
    </rPh>
    <rPh sb="472" eb="473">
      <t>イマ</t>
    </rPh>
    <rPh sb="474" eb="477">
      <t>ジョウスイジョウ</t>
    </rPh>
    <rPh sb="478" eb="479">
      <t>フク</t>
    </rPh>
    <rPh sb="481" eb="483">
      <t>コウシン</t>
    </rPh>
    <rPh sb="483" eb="485">
      <t>ジキ</t>
    </rPh>
    <rPh sb="490" eb="492">
      <t>シカタ</t>
    </rPh>
    <rPh sb="501" eb="502">
      <t>カンガ</t>
    </rPh>
    <rPh sb="539" eb="541">
      <t>キギョウ</t>
    </rPh>
    <rPh sb="541" eb="542">
      <t>サイ</t>
    </rPh>
    <rPh sb="543" eb="545">
      <t>ケイエイ</t>
    </rPh>
    <rPh sb="546" eb="547">
      <t>ササ</t>
    </rPh>
    <phoneticPr fontId="4"/>
  </si>
  <si>
    <t>　平成29年度は、料金回収率が100％を超えるなど、単年度で見るのであれば良い経営状況と言える数値を示したが、流動比率は大きな上昇を示さず、支払能力に十分な余裕を持たせるまでには至らなかった。また、設備の更新を行うために、今は企業債に大きく依存しており、これを脱却して将来の負担を減らさなければならない。
　企業債頼りの状況から抜け出し、将来の設備更新に備えて支払能力を蓄えるためには、適正な料金設定を行う必要があるが、改定の時期等については、今後の決算状況や水需要を鑑みながら、準備と市民等への説明を十分行った上で実行したい。</t>
    <rPh sb="1" eb="3">
      <t>ヘイセイ</t>
    </rPh>
    <rPh sb="5" eb="7">
      <t>ネンド</t>
    </rPh>
    <rPh sb="9" eb="14">
      <t>リョウキンカイシュウリツ</t>
    </rPh>
    <rPh sb="20" eb="21">
      <t>コ</t>
    </rPh>
    <rPh sb="26" eb="29">
      <t>タンネンド</t>
    </rPh>
    <rPh sb="30" eb="31">
      <t>ミ</t>
    </rPh>
    <rPh sb="37" eb="38">
      <t>ヨ</t>
    </rPh>
    <rPh sb="39" eb="41">
      <t>ケイエイ</t>
    </rPh>
    <rPh sb="41" eb="43">
      <t>ジョウキョウ</t>
    </rPh>
    <rPh sb="44" eb="45">
      <t>イ</t>
    </rPh>
    <rPh sb="47" eb="49">
      <t>スウチ</t>
    </rPh>
    <rPh sb="50" eb="51">
      <t>シメ</t>
    </rPh>
    <rPh sb="99" eb="101">
      <t>セツビ</t>
    </rPh>
    <rPh sb="102" eb="104">
      <t>コウシン</t>
    </rPh>
    <rPh sb="105" eb="106">
      <t>オコナ</t>
    </rPh>
    <rPh sb="117" eb="118">
      <t>オオ</t>
    </rPh>
    <rPh sb="120" eb="122">
      <t>イゾン</t>
    </rPh>
    <rPh sb="154" eb="156">
      <t>キギョウ</t>
    </rPh>
    <rPh sb="156" eb="157">
      <t>サイ</t>
    </rPh>
    <rPh sb="157" eb="158">
      <t>タヨ</t>
    </rPh>
    <rPh sb="160" eb="162">
      <t>ジョウキョウ</t>
    </rPh>
    <rPh sb="164" eb="165">
      <t>ヌ</t>
    </rPh>
    <rPh sb="166" eb="167">
      <t>ダ</t>
    </rPh>
    <rPh sb="169" eb="171">
      <t>ショウライ</t>
    </rPh>
    <rPh sb="172" eb="174">
      <t>セツビ</t>
    </rPh>
    <rPh sb="174" eb="176">
      <t>コウシン</t>
    </rPh>
    <rPh sb="177" eb="178">
      <t>ソナ</t>
    </rPh>
    <rPh sb="180" eb="182">
      <t>シハラ</t>
    </rPh>
    <rPh sb="182" eb="184">
      <t>ノウリョク</t>
    </rPh>
    <rPh sb="185" eb="186">
      <t>タクワ</t>
    </rPh>
    <rPh sb="193" eb="195">
      <t>テキセイ</t>
    </rPh>
    <rPh sb="196" eb="198">
      <t>リョウキン</t>
    </rPh>
    <rPh sb="198" eb="200">
      <t>セッテイ</t>
    </rPh>
    <rPh sb="201" eb="202">
      <t>オコナ</t>
    </rPh>
    <rPh sb="203" eb="205">
      <t>ヒツヨウ</t>
    </rPh>
    <rPh sb="210" eb="212">
      <t>カイテイ</t>
    </rPh>
    <rPh sb="213" eb="215">
      <t>ジキ</t>
    </rPh>
    <rPh sb="215" eb="216">
      <t>トウ</t>
    </rPh>
    <rPh sb="222" eb="224">
      <t>コンゴ</t>
    </rPh>
    <rPh sb="225" eb="227">
      <t>ケッサン</t>
    </rPh>
    <rPh sb="227" eb="229">
      <t>ジョウキョウ</t>
    </rPh>
    <rPh sb="230" eb="231">
      <t>ミズ</t>
    </rPh>
    <rPh sb="231" eb="233">
      <t>ジュヨウ</t>
    </rPh>
    <rPh sb="234" eb="235">
      <t>カンガ</t>
    </rPh>
    <rPh sb="240" eb="242">
      <t>ジュンビ</t>
    </rPh>
    <rPh sb="243" eb="245">
      <t>シミン</t>
    </rPh>
    <rPh sb="245" eb="246">
      <t>トウ</t>
    </rPh>
    <rPh sb="248" eb="250">
      <t>セツメイ</t>
    </rPh>
    <rPh sb="251" eb="253">
      <t>ジュウブン</t>
    </rPh>
    <rPh sb="253" eb="254">
      <t>オコナ</t>
    </rPh>
    <rPh sb="256" eb="257">
      <t>ウエ</t>
    </rPh>
    <rPh sb="258" eb="260">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</si>
</sst>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1.89</c:v>
                </c:pt>
                <c:pt idx="1">
                  <c:v>2.85</c:v>
                </c:pt>
                <c:pt idx="2">
                  <c:v>2.36</c:v>
                </c:pt>
                <c:pt idx="3">
                  <c:v>2.5</c:v>
                </c:pt>
                <c:pt idx="4">
                  <c:v>1.45</c:v>
                </c:pt>
              </c:numCache>
            </c:numRef>
          </c:val>
          <c:extLst>
            <c:ext xmlns:c16="http://schemas.microsoft.com/office/drawing/2014/chart" uri="{C3380CC4-5D6E-409C-BE32-E72D297353CC}">
              <c16:uniqueId val="{00000000-F2F6-4DEF-B287-4AEB0F7673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F2F6-4DEF-B287-4AEB0F7673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66.88</c:v>
                </c:pt>
                <c:pt idx="1">
                  <c:v>86.95</c:v>
                </c:pt>
                <c:pt idx="2">
                  <c:v>85.78</c:v>
                </c:pt>
                <c:pt idx="3">
                  <c:v>85.82</c:v>
                </c:pt>
                <c:pt idx="4">
                  <c:v>88.78</c:v>
                </c:pt>
              </c:numCache>
            </c:numRef>
          </c:val>
          <c:extLst>
            <c:ext xmlns:c16="http://schemas.microsoft.com/office/drawing/2014/chart" uri="{C3380CC4-5D6E-409C-BE32-E72D297353CC}">
              <c16:uniqueId val="{00000000-2F2B-4BA4-82FD-EBDA943939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2F2B-4BA4-82FD-EBDA943939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91.08</c:v>
                </c:pt>
                <c:pt idx="1">
                  <c:v>89.84</c:v>
                </c:pt>
                <c:pt idx="2">
                  <c:v>90.78</c:v>
                </c:pt>
                <c:pt idx="3">
                  <c:v>90.94</c:v>
                </c:pt>
                <c:pt idx="4">
                  <c:v>89.82</c:v>
                </c:pt>
              </c:numCache>
            </c:numRef>
          </c:val>
          <c:extLst>
            <c:ext xmlns:c16="http://schemas.microsoft.com/office/drawing/2014/chart" uri="{C3380CC4-5D6E-409C-BE32-E72D297353CC}">
              <c16:uniqueId val="{00000000-B40B-44CD-A81D-AEE9F66924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B40B-44CD-A81D-AEE9F66924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113.47</c:v>
                </c:pt>
                <c:pt idx="1">
                  <c:v>109.82</c:v>
                </c:pt>
                <c:pt idx="2">
                  <c:v>108.75</c:v>
                </c:pt>
                <c:pt idx="3">
                  <c:v>111.12</c:v>
                </c:pt>
                <c:pt idx="4">
                  <c:v>120.92</c:v>
                </c:pt>
              </c:numCache>
            </c:numRef>
          </c:val>
          <c:extLst>
            <c:ext xmlns:c16="http://schemas.microsoft.com/office/drawing/2014/chart" uri="{C3380CC4-5D6E-409C-BE32-E72D297353CC}">
              <c16:uniqueId val="{00000000-112E-421E-AD08-D1B163DF73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112E-421E-AD08-D1B163DF73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41.24</c:v>
                </c:pt>
                <c:pt idx="1">
                  <c:v>43.4</c:v>
                </c:pt>
                <c:pt idx="2">
                  <c:v>41.89</c:v>
                </c:pt>
                <c:pt idx="3">
                  <c:v>42.21</c:v>
                </c:pt>
                <c:pt idx="4">
                  <c:v>42.02</c:v>
                </c:pt>
              </c:numCache>
            </c:numRef>
          </c:val>
          <c:extLst>
            <c:ext xmlns:c16="http://schemas.microsoft.com/office/drawing/2014/chart" uri="{C3380CC4-5D6E-409C-BE32-E72D297353CC}">
              <c16:uniqueId val="{00000000-711C-442E-967D-6CAE53BE25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711C-442E-967D-6CAE53BE25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9.6199999999999992</c:v>
                </c:pt>
                <c:pt idx="1">
                  <c:v>9.34</c:v>
                </c:pt>
                <c:pt idx="2">
                  <c:v>8.99</c:v>
                </c:pt>
                <c:pt idx="3">
                  <c:v>9.67</c:v>
                </c:pt>
                <c:pt idx="4">
                  <c:v>21.44</c:v>
                </c:pt>
              </c:numCache>
            </c:numRef>
          </c:val>
          <c:extLst>
            <c:ext xmlns:c16="http://schemas.microsoft.com/office/drawing/2014/chart" uri="{C3380CC4-5D6E-409C-BE32-E72D297353CC}">
              <c16:uniqueId val="{00000000-2B63-4C03-913A-B6E1F87BD0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2B63-4C03-913A-B6E1F87BD0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7-49B2-8286-D1FA2A7911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EF07-49B2-8286-D1FA2A7911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1121.05</c:v>
                </c:pt>
                <c:pt idx="1">
                  <c:v>215.04</c:v>
                </c:pt>
                <c:pt idx="2">
                  <c:v>253.49</c:v>
                </c:pt>
                <c:pt idx="3">
                  <c:v>271.42</c:v>
                </c:pt>
                <c:pt idx="4">
                  <c:v>294.95</c:v>
                </c:pt>
              </c:numCache>
            </c:numRef>
          </c:val>
          <c:extLst>
            <c:ext xmlns:c16="http://schemas.microsoft.com/office/drawing/2014/chart" uri="{C3380CC4-5D6E-409C-BE32-E72D297353CC}">
              <c16:uniqueId val="{00000000-1617-4495-B997-CB47A7564A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1617-4495-B997-CB47A7564A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244.44</c:v>
                </c:pt>
                <c:pt idx="1">
                  <c:v>229.44</c:v>
                </c:pt>
                <c:pt idx="2">
                  <c:v>248.43</c:v>
                </c:pt>
                <c:pt idx="3">
                  <c:v>268.33999999999997</c:v>
                </c:pt>
                <c:pt idx="4">
                  <c:v>274.37</c:v>
                </c:pt>
              </c:numCache>
            </c:numRef>
          </c:val>
          <c:extLst>
            <c:ext xmlns:c16="http://schemas.microsoft.com/office/drawing/2014/chart" uri="{C3380CC4-5D6E-409C-BE32-E72D297353CC}">
              <c16:uniqueId val="{00000000-71E4-4715-93E5-AA28F6DA93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71E4-4715-93E5-AA28F6DA93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94.6</c:v>
                </c:pt>
                <c:pt idx="1">
                  <c:v>90.45</c:v>
                </c:pt>
                <c:pt idx="2">
                  <c:v>93.58</c:v>
                </c:pt>
                <c:pt idx="3">
                  <c:v>95.03</c:v>
                </c:pt>
                <c:pt idx="4">
                  <c:v>104.25</c:v>
                </c:pt>
              </c:numCache>
            </c:numRef>
          </c:val>
          <c:extLst>
            <c:ext xmlns:c16="http://schemas.microsoft.com/office/drawing/2014/chart" uri="{C3380CC4-5D6E-409C-BE32-E72D297353CC}">
              <c16:uniqueId val="{00000000-83E1-4BA0-8A74-EA4D2EFECB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83E1-4BA0-8A74-EA4D2EFECB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132.46</c:v>
                </c:pt>
                <c:pt idx="1">
                  <c:v>138.13</c:v>
                </c:pt>
                <c:pt idx="2">
                  <c:v>132.91999999999999</c:v>
                </c:pt>
                <c:pt idx="3">
                  <c:v>130.69999999999999</c:v>
                </c:pt>
                <c:pt idx="4">
                  <c:v>120.05</c:v>
                </c:pt>
              </c:numCache>
            </c:numRef>
          </c:val>
          <c:extLst>
            <c:ext xmlns:c16="http://schemas.microsoft.com/office/drawing/2014/chart" uri="{C3380CC4-5D6E-409C-BE32-E72D297353CC}">
              <c16:uniqueId val="{00000000-72CC-4218-AEE3-147E51530B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72CC-4218-AEE3-147E51530B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52" zoomScale="70" zoomScaleNormal="70" workbookViewId="0">
      <selection activeCell="R58" sqref="R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朝霞市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138442</v>
      </c>
      <c r="AM8" s="59"/>
      <c r="AN8" s="59"/>
      <c r="AO8" s="59"/>
      <c r="AP8" s="59"/>
      <c r="AQ8" s="59"/>
      <c r="AR8" s="59"/>
      <c r="AS8" s="59"/>
      <c r="AT8" s="50">
        <f>データ!$S$6</f>
        <v>18.34</v>
      </c>
      <c r="AU8" s="51"/>
      <c r="AV8" s="51"/>
      <c r="AW8" s="51"/>
      <c r="AX8" s="51"/>
      <c r="AY8" s="51"/>
      <c r="AZ8" s="51"/>
      <c r="BA8" s="51"/>
      <c r="BB8" s="52">
        <f>データ!$T$6</f>
        <v>7548.64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69.489999999999995</v>
      </c>
      <c r="J10" s="51"/>
      <c r="K10" s="51"/>
      <c r="L10" s="51"/>
      <c r="M10" s="51"/>
      <c r="N10" s="51"/>
      <c r="O10" s="62"/>
      <c r="P10" s="52">
        <f>データ!$P$6</f>
        <v>100</v>
      </c>
      <c r="Q10" s="52"/>
      <c r="R10" s="52"/>
      <c r="S10" s="52"/>
      <c r="T10" s="52"/>
      <c r="U10" s="52"/>
      <c r="V10" s="52"/>
      <c r="W10" s="59">
        <f>データ!$Q$6</f>
        <v>1998</v>
      </c>
      <c r="X10" s="59"/>
      <c r="Y10" s="59"/>
      <c r="Z10" s="59"/>
      <c r="AA10" s="59"/>
      <c r="AB10" s="59"/>
      <c r="AC10" s="59"/>
      <c r="AD10" s="2"/>
      <c r="AE10" s="2"/>
      <c r="AF10" s="2"/>
      <c r="AG10" s="2"/>
      <c r="AH10" s="4"/>
      <c r="AI10" s="4"/>
      <c r="AJ10" s="4"/>
      <c r="AK10" s="4"/>
      <c r="AL10" s="59">
        <f>データ!$U$6</f>
        <v>138721</v>
      </c>
      <c r="AM10" s="59"/>
      <c r="AN10" s="59"/>
      <c r="AO10" s="59"/>
      <c r="AP10" s="59"/>
      <c r="AQ10" s="59"/>
      <c r="AR10" s="59"/>
      <c r="AS10" s="59"/>
      <c r="AT10" s="50">
        <f>データ!$V$6</f>
        <v>18.34</v>
      </c>
      <c r="AU10" s="51"/>
      <c r="AV10" s="51"/>
      <c r="AW10" s="51"/>
      <c r="AX10" s="51"/>
      <c r="AY10" s="51"/>
      <c r="AZ10" s="51"/>
      <c r="BA10" s="51"/>
      <c r="BB10" s="52">
        <f>データ!$W$6</f>
        <v>7563.85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AfX/9ThImmrWD4gle+AYqaNlGZVozmapjlwLlpw9IrEGAqwtN5UpYGk4qVrDbLS2kFKsUFBE6aVdGBCCooSFw==" saltValue="6sKx7BabvBYhH8m02TgcC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112275</v>
      </c>
      <c r="D6" s="33">
        <f t="shared" si="3"/>
        <v>46</v>
      </c>
      <c r="E6" s="33">
        <f t="shared" si="3"/>
        <v>1</v>
      </c>
      <c r="F6" s="33">
        <f t="shared" si="3"/>
        <v>0</v>
      </c>
      <c r="G6" s="33">
        <f t="shared" si="3"/>
        <v>1</v>
      </c>
      <c r="H6" s="33" t="str">
        <f t="shared" si="3"/>
        <v>埼玉県　朝霞市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69.489999999999995</v>
      </c>
      <c r="P6" s="34">
        <f t="shared" si="3"/>
        <v>100</v>
      </c>
      <c r="Q6" s="34">
        <f t="shared" si="3"/>
        <v>1998</v>
      </c>
      <c r="R6" s="34">
        <f t="shared" si="3"/>
        <v>138442</v>
      </c>
      <c r="S6" s="34">
        <f t="shared" si="3"/>
        <v>18.34</v>
      </c>
      <c r="T6" s="34">
        <f t="shared" si="3"/>
        <v>7548.64</v>
      </c>
      <c r="U6" s="34">
        <f t="shared" si="3"/>
        <v>138721</v>
      </c>
      <c r="V6" s="34">
        <f t="shared" si="3"/>
        <v>18.34</v>
      </c>
      <c r="W6" s="34">
        <f t="shared" si="3"/>
        <v>7563.85</v>
      </c>
      <c r="X6" s="35">
        <f>IF(X7="",NA(),X7)</f>
        <v>113.47</v>
      </c>
      <c r="Y6" s="35">
        <f t="shared" ref="Y6:AG6" si="4">IF(Y7="",NA(),Y7)</f>
        <v>109.82</v>
      </c>
      <c r="Z6" s="35">
        <f t="shared" si="4"/>
        <v>108.75</v>
      </c>
      <c r="AA6" s="35">
        <f t="shared" si="4"/>
        <v>111.12</v>
      </c>
      <c r="AB6" s="35">
        <f t="shared" si="4"/>
        <v>120.92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1121.05</v>
      </c>
      <c r="AU6" s="35">
        <f t="shared" ref="AU6:BC6" si="6">IF(AU7="",NA(),AU7)</f>
        <v>215.04</v>
      </c>
      <c r="AV6" s="35">
        <f t="shared" si="6"/>
        <v>253.49</v>
      </c>
      <c r="AW6" s="35">
        <f t="shared" si="6"/>
        <v>271.42</v>
      </c>
      <c r="AX6" s="35">
        <f t="shared" si="6"/>
        <v>294.95</v>
      </c>
      <c r="AY6" s="35">
        <f t="shared" si="6"/>
        <v>648.09</v>
      </c>
      <c r="AZ6" s="35">
        <f t="shared" si="6"/>
        <v>344.19</v>
      </c>
      <c r="BA6" s="35">
        <f t="shared" si="6"/>
        <v>352.05</v>
      </c>
      <c r="BB6" s="35">
        <f t="shared" si="6"/>
        <v>349.04</v>
      </c>
      <c r="BC6" s="35">
        <f t="shared" si="6"/>
        <v>337.49</v>
      </c>
      <c r="BD6" s="34" t="str">
        <f>IF(BD7="","",IF(BD7="-","【-】","【"&amp;SUBSTITUTE(TEXT(BD7,"#,##0.00"),"-","△")&amp;"】"))</f>
        <v>【264.34】</v>
      </c>
      <c r="BE6" s="35">
        <f>IF(BE7="",NA(),BE7)</f>
        <v>244.44</v>
      </c>
      <c r="BF6" s="35">
        <f t="shared" ref="BF6:BN6" si="7">IF(BF7="",NA(),BF7)</f>
        <v>229.44</v>
      </c>
      <c r="BG6" s="35">
        <f t="shared" si="7"/>
        <v>248.43</v>
      </c>
      <c r="BH6" s="35">
        <f t="shared" si="7"/>
        <v>268.33999999999997</v>
      </c>
      <c r="BI6" s="35">
        <f t="shared" si="7"/>
        <v>274.37</v>
      </c>
      <c r="BJ6" s="35">
        <f t="shared" si="7"/>
        <v>253.86</v>
      </c>
      <c r="BK6" s="35">
        <f t="shared" si="7"/>
        <v>252.09</v>
      </c>
      <c r="BL6" s="35">
        <f t="shared" si="7"/>
        <v>250.76</v>
      </c>
      <c r="BM6" s="35">
        <f t="shared" si="7"/>
        <v>254.54</v>
      </c>
      <c r="BN6" s="35">
        <f t="shared" si="7"/>
        <v>265.92</v>
      </c>
      <c r="BO6" s="34" t="str">
        <f>IF(BO7="","",IF(BO7="-","【-】","【"&amp;SUBSTITUTE(TEXT(BO7,"#,##0.00"),"-","△")&amp;"】"))</f>
        <v>【274.27】</v>
      </c>
      <c r="BP6" s="35">
        <f>IF(BP7="",NA(),BP7)</f>
        <v>94.6</v>
      </c>
      <c r="BQ6" s="35">
        <f t="shared" ref="BQ6:BY6" si="8">IF(BQ7="",NA(),BQ7)</f>
        <v>90.45</v>
      </c>
      <c r="BR6" s="35">
        <f t="shared" si="8"/>
        <v>93.58</v>
      </c>
      <c r="BS6" s="35">
        <f t="shared" si="8"/>
        <v>95.03</v>
      </c>
      <c r="BT6" s="35">
        <f t="shared" si="8"/>
        <v>104.25</v>
      </c>
      <c r="BU6" s="35">
        <f t="shared" si="8"/>
        <v>100.07</v>
      </c>
      <c r="BV6" s="35">
        <f t="shared" si="8"/>
        <v>106.22</v>
      </c>
      <c r="BW6" s="35">
        <f t="shared" si="8"/>
        <v>106.69</v>
      </c>
      <c r="BX6" s="35">
        <f t="shared" si="8"/>
        <v>106.52</v>
      </c>
      <c r="BY6" s="35">
        <f t="shared" si="8"/>
        <v>105.86</v>
      </c>
      <c r="BZ6" s="34" t="str">
        <f>IF(BZ7="","",IF(BZ7="-","【-】","【"&amp;SUBSTITUTE(TEXT(BZ7,"#,##0.00"),"-","△")&amp;"】"))</f>
        <v>【104.36】</v>
      </c>
      <c r="CA6" s="35">
        <f>IF(CA7="",NA(),CA7)</f>
        <v>132.46</v>
      </c>
      <c r="CB6" s="35">
        <f t="shared" ref="CB6:CJ6" si="9">IF(CB7="",NA(),CB7)</f>
        <v>138.13</v>
      </c>
      <c r="CC6" s="35">
        <f t="shared" si="9"/>
        <v>132.91999999999999</v>
      </c>
      <c r="CD6" s="35">
        <f t="shared" si="9"/>
        <v>130.69999999999999</v>
      </c>
      <c r="CE6" s="35">
        <f t="shared" si="9"/>
        <v>120.05</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66.88</v>
      </c>
      <c r="CM6" s="35">
        <f t="shared" ref="CM6:CU6" si="10">IF(CM7="",NA(),CM7)</f>
        <v>86.95</v>
      </c>
      <c r="CN6" s="35">
        <f t="shared" si="10"/>
        <v>85.78</v>
      </c>
      <c r="CO6" s="35">
        <f t="shared" si="10"/>
        <v>85.82</v>
      </c>
      <c r="CP6" s="35">
        <f t="shared" si="10"/>
        <v>88.78</v>
      </c>
      <c r="CQ6" s="35">
        <f t="shared" si="10"/>
        <v>62.45</v>
      </c>
      <c r="CR6" s="35">
        <f t="shared" si="10"/>
        <v>62.12</v>
      </c>
      <c r="CS6" s="35">
        <f t="shared" si="10"/>
        <v>62.26</v>
      </c>
      <c r="CT6" s="35">
        <f t="shared" si="10"/>
        <v>62.1</v>
      </c>
      <c r="CU6" s="35">
        <f t="shared" si="10"/>
        <v>62.38</v>
      </c>
      <c r="CV6" s="34" t="str">
        <f>IF(CV7="","",IF(CV7="-","【-】","【"&amp;SUBSTITUTE(TEXT(CV7,"#,##0.00"),"-","△")&amp;"】"))</f>
        <v>【60.41】</v>
      </c>
      <c r="CW6" s="35">
        <f>IF(CW7="",NA(),CW7)</f>
        <v>91.08</v>
      </c>
      <c r="CX6" s="35">
        <f t="shared" ref="CX6:DF6" si="11">IF(CX7="",NA(),CX7)</f>
        <v>89.84</v>
      </c>
      <c r="CY6" s="35">
        <f t="shared" si="11"/>
        <v>90.78</v>
      </c>
      <c r="CZ6" s="35">
        <f t="shared" si="11"/>
        <v>90.94</v>
      </c>
      <c r="DA6" s="35">
        <f t="shared" si="11"/>
        <v>89.82</v>
      </c>
      <c r="DB6" s="35">
        <f t="shared" si="11"/>
        <v>89.76</v>
      </c>
      <c r="DC6" s="35">
        <f t="shared" si="11"/>
        <v>89.45</v>
      </c>
      <c r="DD6" s="35">
        <f t="shared" si="11"/>
        <v>89.5</v>
      </c>
      <c r="DE6" s="35">
        <f t="shared" si="11"/>
        <v>89.52</v>
      </c>
      <c r="DF6" s="35">
        <f t="shared" si="11"/>
        <v>89.17</v>
      </c>
      <c r="DG6" s="34" t="str">
        <f>IF(DG7="","",IF(DG7="-","【-】","【"&amp;SUBSTITUTE(TEXT(DG7,"#,##0.00"),"-","△")&amp;"】"))</f>
        <v>【89.93】</v>
      </c>
      <c r="DH6" s="35">
        <f>IF(DH7="",NA(),DH7)</f>
        <v>41.24</v>
      </c>
      <c r="DI6" s="35">
        <f t="shared" ref="DI6:DQ6" si="12">IF(DI7="",NA(),DI7)</f>
        <v>43.4</v>
      </c>
      <c r="DJ6" s="35">
        <f t="shared" si="12"/>
        <v>41.89</v>
      </c>
      <c r="DK6" s="35">
        <f t="shared" si="12"/>
        <v>42.21</v>
      </c>
      <c r="DL6" s="35">
        <f t="shared" si="12"/>
        <v>42.02</v>
      </c>
      <c r="DM6" s="35">
        <f t="shared" si="12"/>
        <v>41.12</v>
      </c>
      <c r="DN6" s="35">
        <f t="shared" si="12"/>
        <v>44.91</v>
      </c>
      <c r="DO6" s="35">
        <f t="shared" si="12"/>
        <v>45.89</v>
      </c>
      <c r="DP6" s="35">
        <f t="shared" si="12"/>
        <v>46.58</v>
      </c>
      <c r="DQ6" s="35">
        <f t="shared" si="12"/>
        <v>46.99</v>
      </c>
      <c r="DR6" s="34" t="str">
        <f>IF(DR7="","",IF(DR7="-","【-】","【"&amp;SUBSTITUTE(TEXT(DR7,"#,##0.00"),"-","△")&amp;"】"))</f>
        <v>【48.12】</v>
      </c>
      <c r="DS6" s="35">
        <f>IF(DS7="",NA(),DS7)</f>
        <v>9.6199999999999992</v>
      </c>
      <c r="DT6" s="35">
        <f t="shared" ref="DT6:EB6" si="13">IF(DT7="",NA(),DT7)</f>
        <v>9.34</v>
      </c>
      <c r="DU6" s="35">
        <f t="shared" si="13"/>
        <v>8.99</v>
      </c>
      <c r="DV6" s="35">
        <f t="shared" si="13"/>
        <v>9.67</v>
      </c>
      <c r="DW6" s="35">
        <f t="shared" si="13"/>
        <v>21.44</v>
      </c>
      <c r="DX6" s="35">
        <f t="shared" si="13"/>
        <v>10.9</v>
      </c>
      <c r="DY6" s="35">
        <f t="shared" si="13"/>
        <v>12.03</v>
      </c>
      <c r="DZ6" s="35">
        <f t="shared" si="13"/>
        <v>13.14</v>
      </c>
      <c r="EA6" s="35">
        <f t="shared" si="13"/>
        <v>14.45</v>
      </c>
      <c r="EB6" s="35">
        <f t="shared" si="13"/>
        <v>15.83</v>
      </c>
      <c r="EC6" s="34" t="str">
        <f>IF(EC7="","",IF(EC7="-","【-】","【"&amp;SUBSTITUTE(TEXT(EC7,"#,##0.00"),"-","△")&amp;"】"))</f>
        <v>【15.89】</v>
      </c>
      <c r="ED6" s="35">
        <f>IF(ED7="",NA(),ED7)</f>
        <v>1.89</v>
      </c>
      <c r="EE6" s="35">
        <f t="shared" ref="EE6:EM6" si="14">IF(EE7="",NA(),EE7)</f>
        <v>2.85</v>
      </c>
      <c r="EF6" s="35">
        <f t="shared" si="14"/>
        <v>2.36</v>
      </c>
      <c r="EG6" s="35">
        <f t="shared" si="14"/>
        <v>2.5</v>
      </c>
      <c r="EH6" s="35">
        <f t="shared" si="14"/>
        <v>1.45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112275</v>
      </c>
      <c r="D7" s="37">
        <v>46</v>
      </c>
      <c r="E7" s="37">
        <v>1</v>
      </c>
      <c r="F7" s="37">
        <v>0</v>
      </c>
      <c r="G7" s="37">
        <v>1</v>
      </c>
      <c r="H7" s="37" t="s">
        <v>105</v>
      </c>
      <c r="I7" s="37" t="s">
        <v>106</v>
      </c>
      <c r="J7" s="37" t="s">
        <v>107</v>
      </c>
      <c r="K7" s="37" t="s">
        <v>108</v>
      </c>
      <c r="L7" s="37" t="s">
        <v>109</v>
      </c>
      <c r="M7" s="37" t="s">
        <v>110</v>
      </c>
      <c r="N7" s="38" t="s">
        <v>111</v>
      </c>
      <c r="O7" s="38">
        <v>69.489999999999995</v>
      </c>
      <c r="P7" s="38">
        <v>100</v>
      </c>
      <c r="Q7" s="38">
        <v>1998</v>
      </c>
      <c r="R7" s="38">
        <v>138442</v>
      </c>
      <c r="S7" s="38">
        <v>18.34</v>
      </c>
      <c r="T7" s="38">
        <v>7548.64</v>
      </c>
      <c r="U7" s="38">
        <v>138721</v>
      </c>
      <c r="V7" s="38">
        <v>18.34</v>
      </c>
      <c r="W7" s="38">
        <v>7563.85</v>
      </c>
      <c r="X7" s="38">
        <v>113.47</v>
      </c>
      <c r="Y7" s="38">
        <v>109.82</v>
      </c>
      <c r="Z7" s="38">
        <v>108.75</v>
      </c>
      <c r="AA7" s="38">
        <v>111.12</v>
      </c>
      <c r="AB7" s="38">
        <v>120.92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1121.05</v>
      </c>
      <c r="AU7" s="38">
        <v>215.04</v>
      </c>
      <c r="AV7" s="38">
        <v>253.49</v>
      </c>
      <c r="AW7" s="38">
        <v>271.42</v>
      </c>
      <c r="AX7" s="38">
        <v>294.95</v>
      </c>
      <c r="AY7" s="38">
        <v>648.09</v>
      </c>
      <c r="AZ7" s="38">
        <v>344.19</v>
      </c>
      <c r="BA7" s="38">
        <v>352.05</v>
      </c>
      <c r="BB7" s="38">
        <v>349.04</v>
      </c>
      <c r="BC7" s="38">
        <v>337.49</v>
      </c>
      <c r="BD7" s="38">
        <v>264.33999999999997</v>
      </c>
      <c r="BE7" s="38">
        <v>244.44</v>
      </c>
      <c r="BF7" s="38">
        <v>229.44</v>
      </c>
      <c r="BG7" s="38">
        <v>248.43</v>
      </c>
      <c r="BH7" s="38">
        <v>268.33999999999997</v>
      </c>
      <c r="BI7" s="38">
        <v>274.37</v>
      </c>
      <c r="BJ7" s="38">
        <v>253.86</v>
      </c>
      <c r="BK7" s="38">
        <v>252.09</v>
      </c>
      <c r="BL7" s="38">
        <v>250.76</v>
      </c>
      <c r="BM7" s="38">
        <v>254.54</v>
      </c>
      <c r="BN7" s="38">
        <v>265.92</v>
      </c>
      <c r="BO7" s="38">
        <v>274.27</v>
      </c>
      <c r="BP7" s="38">
        <v>94.6</v>
      </c>
      <c r="BQ7" s="38">
        <v>90.45</v>
      </c>
      <c r="BR7" s="38">
        <v>93.58</v>
      </c>
      <c r="BS7" s="38">
        <v>95.03</v>
      </c>
      <c r="BT7" s="38">
        <v>104.25</v>
      </c>
      <c r="BU7" s="38">
        <v>100.07</v>
      </c>
      <c r="BV7" s="38">
        <v>106.22</v>
      </c>
      <c r="BW7" s="38">
        <v>106.69</v>
      </c>
      <c r="BX7" s="38">
        <v>106.52</v>
      </c>
      <c r="BY7" s="38">
        <v>105.86</v>
      </c>
      <c r="BZ7" s="38">
        <v>104.36</v>
      </c>
      <c r="CA7" s="38">
        <v>132.46</v>
      </c>
      <c r="CB7" s="38">
        <v>138.13</v>
      </c>
      <c r="CC7" s="38">
        <v>132.91999999999999</v>
      </c>
      <c r="CD7" s="38">
        <v>130.69999999999999</v>
      </c>
      <c r="CE7" s="38">
        <v>120.05</v>
      </c>
      <c r="CF7" s="38">
        <v>164.93</v>
      </c>
      <c r="CG7" s="38">
        <v>155.22999999999999</v>
      </c>
      <c r="CH7" s="38">
        <v>154.91999999999999</v>
      </c>
      <c r="CI7" s="38">
        <v>155.80000000000001</v>
      </c>
      <c r="CJ7" s="38">
        <v>158.58000000000001</v>
      </c>
      <c r="CK7" s="38">
        <v>165.71</v>
      </c>
      <c r="CL7" s="38">
        <v>66.88</v>
      </c>
      <c r="CM7" s="38">
        <v>86.95</v>
      </c>
      <c r="CN7" s="38">
        <v>85.78</v>
      </c>
      <c r="CO7" s="38">
        <v>85.82</v>
      </c>
      <c r="CP7" s="38">
        <v>88.78</v>
      </c>
      <c r="CQ7" s="38">
        <v>62.45</v>
      </c>
      <c r="CR7" s="38">
        <v>62.12</v>
      </c>
      <c r="CS7" s="38">
        <v>62.26</v>
      </c>
      <c r="CT7" s="38">
        <v>62.1</v>
      </c>
      <c r="CU7" s="38">
        <v>62.38</v>
      </c>
      <c r="CV7" s="38">
        <v>60.41</v>
      </c>
      <c r="CW7" s="38">
        <v>91.08</v>
      </c>
      <c r="CX7" s="38">
        <v>89.84</v>
      </c>
      <c r="CY7" s="38">
        <v>90.78</v>
      </c>
      <c r="CZ7" s="38">
        <v>90.94</v>
      </c>
      <c r="DA7" s="38">
        <v>89.82</v>
      </c>
      <c r="DB7" s="38">
        <v>89.76</v>
      </c>
      <c r="DC7" s="38">
        <v>89.45</v>
      </c>
      <c r="DD7" s="38">
        <v>89.5</v>
      </c>
      <c r="DE7" s="38">
        <v>89.52</v>
      </c>
      <c r="DF7" s="38">
        <v>89.17</v>
      </c>
      <c r="DG7" s="38">
        <v>89.93</v>
      </c>
      <c r="DH7" s="38">
        <v>41.24</v>
      </c>
      <c r="DI7" s="38">
        <v>43.4</v>
      </c>
      <c r="DJ7" s="38">
        <v>41.89</v>
      </c>
      <c r="DK7" s="38">
        <v>42.21</v>
      </c>
      <c r="DL7" s="38">
        <v>42.02</v>
      </c>
      <c r="DM7" s="38">
        <v>41.12</v>
      </c>
      <c r="DN7" s="38">
        <v>44.91</v>
      </c>
      <c r="DO7" s="38">
        <v>45.89</v>
      </c>
      <c r="DP7" s="38">
        <v>46.58</v>
      </c>
      <c r="DQ7" s="38">
        <v>46.99</v>
      </c>
      <c r="DR7" s="38">
        <v>48.12</v>
      </c>
      <c r="DS7" s="38">
        <v>9.6199999999999992</v>
      </c>
      <c r="DT7" s="38">
        <v>9.34</v>
      </c>
      <c r="DU7" s="38">
        <v>8.99</v>
      </c>
      <c r="DV7" s="38">
        <v>9.67</v>
      </c>
      <c r="DW7" s="38">
        <v>21.44</v>
      </c>
      <c r="DX7" s="38">
        <v>10.9</v>
      </c>
      <c r="DY7" s="38">
        <v>12.03</v>
      </c>
      <c r="DZ7" s="38">
        <v>13.14</v>
      </c>
      <c r="EA7" s="38">
        <v>14.45</v>
      </c>
      <c r="EB7" s="38">
        <v>15.83</v>
      </c>
      <c r="EC7" s="38">
        <v>15.89</v>
      </c>
      <c r="ED7" s="38">
        <v>1.89</v>
      </c>
      <c r="EE7" s="38">
        <v>2.85</v>
      </c>
      <c r="EF7" s="38">
        <v>2.36</v>
      </c>
      <c r="EG7" s="38">
        <v>2.5</v>
      </c>
      <c r="EH7" s="38">
        <v>1.45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朝霞市</cp:lastModifiedBy>
  <cp:lastPrinted>2019-01-22T06:10:32Z</cp:lastPrinted>
  <dcterms:created xsi:type="dcterms:W3CDTF">2018-12-03T08:28:50Z</dcterms:created>
  <dcterms:modified xsi:type="dcterms:W3CDTF">2019-01-22T06:32:44Z</dcterms:modified>
  <cp:category/>
</cp:coreProperties>
</file>