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JckKsb0eH3vGKZgY1kld0j1nsAa9112iiYL9Df8H+DxMc5xoysqCvXAc3zmRK3axxwloXa6rt3izLyUSeLF+SA==" workbookSaltValue="QdvG1ZCoGxi4F3t24NQuBw==" workbookSpinCount="100000"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<sst xmlns="http://schemas.openxmlformats.org/spreadsheetml/2006/main" count="245" uniqueCount="123">
  <si>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</si>
  <si>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</si>
  <si>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</si>
  <si>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</si>
  <si>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</si>
  <si>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</si>
  <si>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</si>
  <si>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</si>
  <si>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</si>
  <si>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</si>
  <si>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</si>
  <si>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</si>
  <si>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</si>
  <si>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</si>
  <si>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</si>
  <si>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</si>
  <si>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</si>
  <si>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</si>
  <si>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</si>
  <si>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</si>
  <si>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</si>
  <si>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</si>
  <si>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</si>
  <si>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①収益的収支比率(％)</t>
    <rPh sb="1" eb="4">
      <t>シュウエキテキ</t>
    </rPh>
    <phoneticPr fontId="1"/>
  </si>
  <si>
    <t>普及率(％)</t>
  </si>
  <si>
    <t>施設CD</t>
    <rPh sb="0" eb="2">
      <t>シセツ</t>
    </rPh>
    <phoneticPr fontId="1"/>
  </si>
  <si>
    <t>③流動比率(％)</t>
    <rPh sb="1" eb="3">
      <t>リュウドウ</t>
    </rPh>
    <rPh sb="3" eb="5">
      <t>ヒリツ</t>
    </rPh>
    <phoneticPr fontId="1"/>
  </si>
  <si>
    <t>有収率(％)</t>
    <rPh sb="0" eb="1">
      <t>ユウ</t>
    </rPh>
    <rPh sb="1" eb="3">
      <t>シュウリツ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</si>
  <si>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</si>
  <si>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</si>
  <si>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</si>
  <si>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「費用の効率性」</t>
    <rPh sb="1" eb="3">
      <t>ヒヨウ</t>
    </rPh>
    <rPh sb="4" eb="6">
      <t>コウリツ</t>
    </rPh>
    <rPh sb="6" eb="7">
      <t>セイ</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</si>
  <si>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</si>
  <si>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</si>
  <si>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</si>
  <si>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</si>
  <si>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</si>
  <si>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</si>
  <si>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</si>
  <si>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</si>
  <si>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</si>
  <si>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</si>
  <si>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</si>
  <si>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</si>
  <si>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</si>
  <si>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</si>
  <si>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</si>
  <si>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</si>
  <si>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</si>
  <si>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</si>
  <si>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</si>
  <si>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</si>
  <si>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</si>
  <si>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「使用料対象の捕捉」</t>
    <rPh sb="1" eb="4">
      <t>シヨウリョウ</t>
    </rPh>
    <rPh sb="4" eb="6">
      <t>タイショウ</t>
    </rPh>
    <rPh sb="7" eb="9">
      <t>ホソク</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</si>
  <si>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</si>
  <si>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</si>
  <si>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</si>
  <si>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「管渠の経年化の状況」</t>
    <rPh sb="4" eb="7">
      <t>ケイネンカ</t>
    </rPh>
    <rPh sb="8" eb="10">
      <t>ジョウキョウ</t>
    </rPh>
    <phoneticPr fontId="1"/>
  </si>
  <si>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</si>
  <si>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</si>
  <si>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</si>
  <si>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</si>
  <si>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</si>
  <si>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</si>
  <si>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</si>
  <si>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</si>
  <si>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</si>
  <si>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</si>
  <si>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</si>
  <si>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団体CD</t>
    <rPh sb="0" eb="2">
      <t>ダンタイ</t>
    </rPh>
    <phoneticPr fontId="1"/>
  </si>
  <si>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</si>
  <si>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</si>
  <si>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</si>
  <si>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</si>
  <si>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</si>
  <si>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</si>
  <si>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</si>
  <si>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</si>
  <si>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</si>
  <si>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</si>
  <si>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</si>
  <si>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</si>
  <si>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</si>
  <si>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</si>
  <si>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</si>
  <si>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</si>
  <si>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</si>
  <si>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</si>
  <si>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</si>
  <si>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</si>
  <si>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</si>
  <si>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</si>
  <si>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</si>
  <si>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</si>
  <si>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</si>
  <si>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</si>
  <si>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</si>
  <si>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</si>
  <si>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</si>
  <si>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</si>
  <si>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</si>
  <si>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</si>
  <si>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</si>
  <si>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</si>
  <si>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</si>
  <si>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</si>
  <si>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</si>
  <si>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</si>
  <si>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埼玉県　朝霞市</t>
  </si>
  <si>
    <t>法非適用</t>
  </si>
  <si>
    <t>下水道事業</t>
  </si>
  <si>
    <t>公共下水道</t>
  </si>
  <si>
    <t>Aa</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</si>
  <si>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</si>
  <si>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</si>
  <si>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</si>
  <si>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</si>
  <si>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</si>
  <si>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</si>
  <si>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</si>
  <si>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本市の下水道は供用開始から既に35年が経過し、下水道施設の老朽化が進んでいます。
下水道施設の計画的な改修・更新を行っていくため、平成29年度からストックマネジメント事業に取り組んでおり、今後も計画に基づいた、適切な施設の維持管理を行っていきます。</t>
    <rPh sb="0" eb="2">
      <t>ホンシ</t>
    </rPh>
    <rPh sb="3" eb="6">
      <t>ゲスイドウ</t>
    </rPh>
    <rPh sb="7" eb="9">
      <t>キョウヨウ</t>
    </rPh>
    <rPh sb="9" eb="11">
      <t>カイシ</t>
    </rPh>
    <rPh sb="13" eb="14">
      <t>スデ</t>
    </rPh>
    <rPh sb="17" eb="18">
      <t>ネン</t>
    </rPh>
    <rPh sb="19" eb="21">
      <t>ケイカ</t>
    </rPh>
    <rPh sb="23" eb="26">
      <t>ゲスイドウ</t>
    </rPh>
    <rPh sb="26" eb="28">
      <t>シセツ</t>
    </rPh>
    <rPh sb="29" eb="32">
      <t>ロウキュウカ</t>
    </rPh>
    <rPh sb="33" eb="34">
      <t>スス</t>
    </rPh>
    <rPh sb="41" eb="44">
      <t>ゲスイドウ</t>
    </rPh>
    <rPh sb="44" eb="46">
      <t>シセツ</t>
    </rPh>
    <rPh sb="47" eb="50">
      <t>ケイカクテキ</t>
    </rPh>
    <rPh sb="51" eb="53">
      <t>カイシュウ</t>
    </rPh>
    <rPh sb="54" eb="56">
      <t>コウシン</t>
    </rPh>
    <rPh sb="57" eb="58">
      <t>オコナ</t>
    </rPh>
    <rPh sb="65" eb="67">
      <t>ヘイセイ</t>
    </rPh>
    <rPh sb="69" eb="70">
      <t>ネン</t>
    </rPh>
    <rPh sb="70" eb="71">
      <t>ド</t>
    </rPh>
    <rPh sb="83" eb="85">
      <t>ジギョウ</t>
    </rPh>
    <rPh sb="86" eb="87">
      <t>ト</t>
    </rPh>
    <rPh sb="88" eb="89">
      <t>ク</t>
    </rPh>
    <rPh sb="94" eb="96">
      <t>コンゴ</t>
    </rPh>
    <rPh sb="97" eb="99">
      <t>ケイカク</t>
    </rPh>
    <rPh sb="100" eb="101">
      <t>モト</t>
    </rPh>
    <rPh sb="105" eb="107">
      <t>テキセツ</t>
    </rPh>
    <rPh sb="108" eb="110">
      <t>シセツ</t>
    </rPh>
    <rPh sb="111" eb="113">
      <t>イジ</t>
    </rPh>
    <rPh sb="113" eb="115">
      <t>カンリ</t>
    </rPh>
    <rPh sb="116" eb="117">
      <t>オコナ</t>
    </rPh>
    <phoneticPr fontId="1"/>
  </si>
  <si>
    <t>①収益的収支比率
本市の下水道事業会計は、料金収入のみで事業会計を賄うことができず、一般会計からの繰入れ及び下水道事業債で補っており、収益的収支比率は100%未満であり、経営の効率化が求められています。
料金収入の増加のほか、企業債の償還額の減少により、収益的収支比率は改善傾向にあります。
④企業債残高対事業規模比率
事業費に占める企業債残高の比率については、平成27年度に大規模な幹線整備を行ったことから一時的に上昇したものの、翌年度からは再び減少に転じ、平成29年度も減少となりました。
⑤経費回収率・⑥汚水処理原価
下水道事業債の償還が進み、汚水処理費用内の償還額が占める割合が低下しており、結果として経費回収率及び汚水処理原価については改善傾向にあります。
⑧水洗化率
同規模の他の自治体に比べて水洗化率は高い水準にありますが、未接続世帯の減少を図るため、今後も継続的に啓発活動を行います。</t>
    <rPh sb="108" eb="110">
      <t>ゾウカ</t>
    </rPh>
    <rPh sb="206" eb="209">
      <t>イチジテキ</t>
    </rPh>
    <rPh sb="218" eb="219">
      <t>アキラ</t>
    </rPh>
    <rPh sb="219" eb="221">
      <t>ネンド</t>
    </rPh>
    <rPh sb="224" eb="225">
      <t>フタタ</t>
    </rPh>
    <rPh sb="226" eb="228">
      <t>ゲンショウ</t>
    </rPh>
    <rPh sb="229" eb="230">
      <t>テン</t>
    </rPh>
    <rPh sb="232" eb="234">
      <t>ヘイセイ</t>
    </rPh>
    <rPh sb="236" eb="238">
      <t>ネンド</t>
    </rPh>
    <rPh sb="239" eb="241">
      <t>ゲンショウ</t>
    </rPh>
    <rPh sb="379" eb="381">
      <t>ゲンショウ</t>
    </rPh>
    <rPh sb="382" eb="383">
      <t>ハカ</t>
    </rPh>
    <rPh sb="387" eb="389">
      <t>コンゴ</t>
    </rPh>
    <rPh sb="390" eb="393">
      <t>ケイゾクテキ</t>
    </rPh>
    <rPh sb="399" eb="400">
      <t>オコナ</t>
    </rPh>
    <phoneticPr fontId="1"/>
  </si>
  <si>
    <t>人口は増加傾向にあるものの、近年の節水意識の高まりから、料金収入の伸び悩みが見られ、また、施設・設備の老朽化に伴う更新投資の増大など、経営環境は厳しさを増しています。そのため、経営基盤の強化・財政マネジメントの向上等にさらに的確に取り組むため、平成29年度から、公営企業会計法への移行作業を進めています。
なお、公営企業会計法の適用は、平成32年4月1日からの予定です。</t>
    <rPh sb="5" eb="7">
      <t>ケイコウ</t>
    </rPh>
    <rPh sb="69" eb="71">
      <t>カンキョウ</t>
    </rPh>
    <rPh sb="72" eb="73">
      <t>キビ</t>
    </rPh>
    <rPh sb="76" eb="77">
      <t>マ</t>
    </rPh>
    <rPh sb="122" eb="124">
      <t>ヘイセイ</t>
    </rPh>
    <rPh sb="126" eb="128">
      <t>ネンド</t>
    </rPh>
    <rPh sb="131" eb="133">
      <t>コウエイ</t>
    </rPh>
    <rPh sb="133" eb="135">
      <t>キギョウ</t>
    </rPh>
    <rPh sb="135" eb="137">
      <t>カイケイ</t>
    </rPh>
    <rPh sb="137" eb="138">
      <t>ホウ</t>
    </rPh>
    <rPh sb="140" eb="142">
      <t>イコウ</t>
    </rPh>
    <rPh sb="142" eb="144">
      <t>サギョウ</t>
    </rPh>
    <rPh sb="145" eb="146">
      <t>スス</t>
    </rPh>
    <rPh sb="164" eb="166">
      <t>テキヨウ</t>
    </rPh>
    <rPh sb="168" eb="170">
      <t>ヘイセイ</t>
    </rPh>
    <rPh sb="172" eb="173">
      <t>ネン</t>
    </rPh>
    <rPh sb="174" eb="175">
      <t>ガツ</t>
    </rPh>
    <rPh sb="176" eb="177">
      <t>ニチ</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</si>
</sst>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0.02</c:v>
                </c:pt>
                <c:pt idx="1">
                  <c:v>0.02</c:v>
                </c:pt>
                <c:pt idx="2" formatCode="#,##0.00;&quot;△&quot;#,##0.00">
                  <c:v>0</c:v>
                </c:pt>
                <c:pt idx="3">
                  <c:v>0.69</c:v>
                </c:pt>
                <c:pt idx="4">
                  <c:v>0.46</c:v>
                </c:pt>
              </c:numCache>
            </c:numRef>
          </c:val>
        </c:ser>
        <c:dLbls>
          <c:showLegendKey val="0"/>
          <c:showVal val="0"/>
          <c:showCatName val="0"/>
          <c:showSerName val="0"/>
          <c:showPercent val="0"/>
          <c:showBubbleSize val="0"/>
        </c:dLbls>
        <c:gapWidth val="150"/>
        <c:axId val="81169024"/>
        <c:axId val="811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0.16</c:v>
                </c:pt>
              </c:numCache>
            </c:numRef>
          </c:val>
          <c:smooth val="0"/>
        </c:ser>
        <c:dLbls>
          <c:showLegendKey val="0"/>
          <c:showVal val="0"/>
          <c:showCatName val="0"/>
          <c:showSerName val="0"/>
          <c:showPercent val="0"/>
          <c:showBubbleSize val="0"/>
        </c:dLbls>
        <c:marker val="1"/>
        <c:smooth val="0"/>
        <c:axId val="81169024"/>
        <c:axId val="81191296"/>
      </c:lineChart>
      <c:dateAx>
        <c:axId val="81169024"/>
        <c:scaling>
          <c:orientation val="minMax"/>
        </c:scaling>
        <c:delete val="1"/>
        <c:axPos val="b"/>
        <c:numFmt formatCode="ge" sourceLinked="1"/>
        <c:majorTickMark val="none"/>
        <c:minorTickMark val="none"/>
        <c:tickLblPos val="none"/>
        <c:crossAx val="81191296"/>
        <c:crosses val="autoZero"/>
        <c:auto val="1"/>
        <c:lblOffset val="100"/>
        <c:baseTimeUnit val="years"/>
      </c:dateAx>
      <c:valAx>
        <c:axId val="811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11690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86.37</c:v>
                </c:pt>
                <c:pt idx="1">
                  <c:v>87.66</c:v>
                </c:pt>
                <c:pt idx="2">
                  <c:v>88.1</c:v>
                </c:pt>
                <c:pt idx="3">
                  <c:v>93</c:v>
                </c:pt>
                <c:pt idx="4">
                  <c:v>95.55</c:v>
                </c:pt>
              </c:numCache>
            </c:numRef>
          </c:val>
        </c:ser>
        <c:dLbls>
          <c:showLegendKey val="0"/>
          <c:showVal val="0"/>
          <c:showCatName val="0"/>
          <c:showSerName val="0"/>
          <c:showPercent val="0"/>
          <c:showBubbleSize val="0"/>
        </c:dLbls>
        <c:gapWidth val="150"/>
        <c:axId val="81210752"/>
        <c:axId val="812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210752"/>
        <c:axId val="81212544"/>
      </c:lineChart>
      <c:dateAx>
        <c:axId val="81210752"/>
        <c:scaling>
          <c:orientation val="minMax"/>
        </c:scaling>
        <c:delete val="1"/>
        <c:axPos val="b"/>
        <c:numFmt formatCode="ge" sourceLinked="1"/>
        <c:majorTickMark val="none"/>
        <c:minorTickMark val="none"/>
        <c:tickLblPos val="none"/>
        <c:crossAx val="81212544"/>
        <c:crosses val="autoZero"/>
        <c:auto val="1"/>
        <c:lblOffset val="100"/>
        <c:baseTimeUnit val="years"/>
      </c:dateAx>
      <c:valAx>
        <c:axId val="812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12107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89856"/>
        <c:axId val="836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89856"/>
        <c:axId val="83691392"/>
      </c:lineChart>
      <c:dateAx>
        <c:axId val="83689856"/>
        <c:scaling>
          <c:orientation val="minMax"/>
        </c:scaling>
        <c:delete val="1"/>
        <c:axPos val="b"/>
        <c:numFmt formatCode="ge" sourceLinked="1"/>
        <c:majorTickMark val="none"/>
        <c:minorTickMark val="none"/>
        <c:tickLblPos val="none"/>
        <c:crossAx val="83691392"/>
        <c:crosses val="autoZero"/>
        <c:auto val="1"/>
        <c:lblOffset val="100"/>
        <c:baseTimeUnit val="years"/>
      </c:dateAx>
      <c:valAx>
        <c:axId val="836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36898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724928"/>
        <c:axId val="837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724928"/>
        <c:axId val="83739008"/>
      </c:lineChart>
      <c:dateAx>
        <c:axId val="83724928"/>
        <c:scaling>
          <c:orientation val="minMax"/>
        </c:scaling>
        <c:delete val="1"/>
        <c:axPos val="b"/>
        <c:numFmt formatCode="ge" sourceLinked="1"/>
        <c:majorTickMark val="none"/>
        <c:minorTickMark val="none"/>
        <c:tickLblPos val="none"/>
        <c:crossAx val="83739008"/>
        <c:crosses val="autoZero"/>
        <c:auto val="1"/>
        <c:lblOffset val="100"/>
        <c:baseTimeUnit val="years"/>
      </c:dateAx>
      <c:valAx>
        <c:axId val="837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37249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763200"/>
        <c:axId val="837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763200"/>
        <c:axId val="83764736"/>
      </c:lineChart>
      <c:dateAx>
        <c:axId val="83763200"/>
        <c:scaling>
          <c:orientation val="minMax"/>
        </c:scaling>
        <c:delete val="1"/>
        <c:axPos val="b"/>
        <c:numFmt formatCode="ge" sourceLinked="1"/>
        <c:majorTickMark val="none"/>
        <c:minorTickMark val="none"/>
        <c:tickLblPos val="none"/>
        <c:crossAx val="83764736"/>
        <c:crosses val="autoZero"/>
        <c:auto val="1"/>
        <c:lblOffset val="100"/>
        <c:baseTimeUnit val="years"/>
      </c:dateAx>
      <c:valAx>
        <c:axId val="837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3763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801216"/>
        <c:axId val="838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01216"/>
        <c:axId val="83802752"/>
      </c:lineChart>
      <c:dateAx>
        <c:axId val="83801216"/>
        <c:scaling>
          <c:orientation val="minMax"/>
        </c:scaling>
        <c:delete val="1"/>
        <c:axPos val="b"/>
        <c:numFmt formatCode="ge" sourceLinked="1"/>
        <c:majorTickMark val="none"/>
        <c:minorTickMark val="none"/>
        <c:tickLblPos val="none"/>
        <c:crossAx val="83802752"/>
        <c:crosses val="autoZero"/>
        <c:auto val="1"/>
        <c:lblOffset val="100"/>
        <c:baseTimeUnit val="years"/>
      </c:dateAx>
      <c:valAx>
        <c:axId val="838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38012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182.28</c:v>
                </c:pt>
                <c:pt idx="1">
                  <c:v>178.09</c:v>
                </c:pt>
                <c:pt idx="2">
                  <c:v>221.58</c:v>
                </c:pt>
                <c:pt idx="3">
                  <c:v>217.23</c:v>
                </c:pt>
                <c:pt idx="4">
                  <c:v>209.92</c:v>
                </c:pt>
              </c:numCache>
            </c:numRef>
          </c:val>
        </c:ser>
        <c:dLbls>
          <c:showLegendKey val="0"/>
          <c:showVal val="0"/>
          <c:showCatName val="0"/>
          <c:showSerName val="0"/>
          <c:showPercent val="0"/>
          <c:showBubbleSize val="0"/>
        </c:dLbls>
        <c:gapWidth val="150"/>
        <c:axId val="83916672"/>
        <c:axId val="839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573.73</c:v>
                </c:pt>
              </c:numCache>
            </c:numRef>
          </c:val>
          <c:smooth val="0"/>
        </c:ser>
        <c:dLbls>
          <c:showLegendKey val="0"/>
          <c:showVal val="0"/>
          <c:showCatName val="0"/>
          <c:showSerName val="0"/>
          <c:showPercent val="0"/>
          <c:showBubbleSize val="0"/>
        </c:dLbls>
        <c:marker val="1"/>
        <c:smooth val="0"/>
        <c:axId val="83916672"/>
        <c:axId val="83918208"/>
      </c:lineChart>
      <c:dateAx>
        <c:axId val="83916672"/>
        <c:scaling>
          <c:orientation val="minMax"/>
        </c:scaling>
        <c:delete val="1"/>
        <c:axPos val="b"/>
        <c:numFmt formatCode="ge" sourceLinked="1"/>
        <c:majorTickMark val="none"/>
        <c:minorTickMark val="none"/>
        <c:tickLblPos val="none"/>
        <c:crossAx val="83918208"/>
        <c:crosses val="autoZero"/>
        <c:auto val="1"/>
        <c:lblOffset val="100"/>
        <c:baseTimeUnit val="years"/>
      </c:dateAx>
      <c:valAx>
        <c:axId val="839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39166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84.62</c:v>
                </c:pt>
                <c:pt idx="1">
                  <c:v>86.57</c:v>
                </c:pt>
                <c:pt idx="2">
                  <c:v>95.3</c:v>
                </c:pt>
                <c:pt idx="3">
                  <c:v>98.96</c:v>
                </c:pt>
                <c:pt idx="4">
                  <c:v>101.17</c:v>
                </c:pt>
              </c:numCache>
            </c:numRef>
          </c:val>
        </c:ser>
        <c:dLbls>
          <c:showLegendKey val="0"/>
          <c:showVal val="0"/>
          <c:showCatName val="0"/>
          <c:showSerName val="0"/>
          <c:showPercent val="0"/>
          <c:showBubbleSize val="0"/>
        </c:dLbls>
        <c:gapWidth val="150"/>
        <c:axId val="83956480"/>
        <c:axId val="839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100.74</c:v>
                </c:pt>
              </c:numCache>
            </c:numRef>
          </c:val>
          <c:smooth val="0"/>
        </c:ser>
        <c:dLbls>
          <c:showLegendKey val="0"/>
          <c:showVal val="0"/>
          <c:showCatName val="0"/>
          <c:showSerName val="0"/>
          <c:showPercent val="0"/>
          <c:showBubbleSize val="0"/>
        </c:dLbls>
        <c:marker val="1"/>
        <c:smooth val="0"/>
        <c:axId val="83956480"/>
        <c:axId val="83958016"/>
      </c:lineChart>
      <c:dateAx>
        <c:axId val="83956480"/>
        <c:scaling>
          <c:orientation val="minMax"/>
        </c:scaling>
        <c:delete val="1"/>
        <c:axPos val="b"/>
        <c:numFmt formatCode="ge" sourceLinked="1"/>
        <c:majorTickMark val="none"/>
        <c:minorTickMark val="none"/>
        <c:tickLblPos val="none"/>
        <c:crossAx val="83958016"/>
        <c:crosses val="autoZero"/>
        <c:auto val="1"/>
        <c:lblOffset val="100"/>
        <c:baseTimeUnit val="years"/>
      </c:dateAx>
      <c:valAx>
        <c:axId val="839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39564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75.650000000000006</c:v>
                </c:pt>
                <c:pt idx="1">
                  <c:v>76.11</c:v>
                </c:pt>
                <c:pt idx="2">
                  <c:v>69.7</c:v>
                </c:pt>
                <c:pt idx="3">
                  <c:v>66.92</c:v>
                </c:pt>
                <c:pt idx="4">
                  <c:v>65.7</c:v>
                </c:pt>
              </c:numCache>
            </c:numRef>
          </c:val>
        </c:ser>
        <c:dLbls>
          <c:showLegendKey val="0"/>
          <c:showVal val="0"/>
          <c:showCatName val="0"/>
          <c:showSerName val="0"/>
          <c:showPercent val="0"/>
          <c:showBubbleSize val="0"/>
        </c:dLbls>
        <c:gapWidth val="150"/>
        <c:axId val="83990016"/>
        <c:axId val="839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112.75</c:v>
                </c:pt>
              </c:numCache>
            </c:numRef>
          </c:val>
          <c:smooth val="0"/>
        </c:ser>
        <c:dLbls>
          <c:showLegendKey val="0"/>
          <c:showVal val="0"/>
          <c:showCatName val="0"/>
          <c:showSerName val="0"/>
          <c:showPercent val="0"/>
          <c:showBubbleSize val="0"/>
        </c:dLbls>
        <c:marker val="1"/>
        <c:smooth val="0"/>
        <c:axId val="83990016"/>
        <c:axId val="83991552"/>
      </c:lineChart>
      <c:dateAx>
        <c:axId val="83990016"/>
        <c:scaling>
          <c:orientation val="minMax"/>
        </c:scaling>
        <c:delete val="1"/>
        <c:axPos val="b"/>
        <c:numFmt formatCode="ge" sourceLinked="1"/>
        <c:majorTickMark val="none"/>
        <c:minorTickMark val="none"/>
        <c:tickLblPos val="none"/>
        <c:crossAx val="83991552"/>
        <c:crosses val="autoZero"/>
        <c:auto val="1"/>
        <c:lblOffset val="100"/>
        <c:baseTimeUnit val="years"/>
      </c:dateAx>
      <c:valAx>
        <c:axId val="839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39900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035840"/>
        <c:axId val="840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64.650000000000006</c:v>
                </c:pt>
              </c:numCache>
            </c:numRef>
          </c:val>
          <c:smooth val="0"/>
        </c:ser>
        <c:dLbls>
          <c:showLegendKey val="0"/>
          <c:showVal val="0"/>
          <c:showCatName val="0"/>
          <c:showSerName val="0"/>
          <c:showPercent val="0"/>
          <c:showBubbleSize val="0"/>
        </c:dLbls>
        <c:marker val="1"/>
        <c:smooth val="0"/>
        <c:axId val="84035840"/>
        <c:axId val="84037632"/>
      </c:lineChart>
      <c:dateAx>
        <c:axId val="84035840"/>
        <c:scaling>
          <c:orientation val="minMax"/>
        </c:scaling>
        <c:delete val="1"/>
        <c:axPos val="b"/>
        <c:numFmt formatCode="ge" sourceLinked="1"/>
        <c:majorTickMark val="none"/>
        <c:minorTickMark val="none"/>
        <c:tickLblPos val="none"/>
        <c:crossAx val="84037632"/>
        <c:crosses val="autoZero"/>
        <c:auto val="1"/>
        <c:lblOffset val="100"/>
        <c:baseTimeUnit val="years"/>
      </c:dateAx>
      <c:valAx>
        <c:axId val="84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40358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98.05</c:v>
                </c:pt>
                <c:pt idx="1">
                  <c:v>98.23</c:v>
                </c:pt>
                <c:pt idx="2">
                  <c:v>98.32</c:v>
                </c:pt>
                <c:pt idx="3">
                  <c:v>99.22</c:v>
                </c:pt>
                <c:pt idx="4">
                  <c:v>98.64</c:v>
                </c:pt>
              </c:numCache>
            </c:numRef>
          </c:val>
        </c:ser>
        <c:dLbls>
          <c:showLegendKey val="0"/>
          <c:showVal val="0"/>
          <c:showCatName val="0"/>
          <c:showSerName val="0"/>
          <c:showPercent val="0"/>
          <c:showBubbleSize val="0"/>
        </c:dLbls>
        <c:gapWidth val="150"/>
        <c:axId val="84081664"/>
        <c:axId val="852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97.4</c:v>
                </c:pt>
              </c:numCache>
            </c:numRef>
          </c:val>
          <c:smooth val="0"/>
        </c:ser>
        <c:dLbls>
          <c:showLegendKey val="0"/>
          <c:showVal val="0"/>
          <c:showCatName val="0"/>
          <c:showSerName val="0"/>
          <c:showPercent val="0"/>
          <c:showBubbleSize val="0"/>
        </c:dLbls>
        <c:marker val="1"/>
        <c:smooth val="0"/>
        <c:axId val="84081664"/>
        <c:axId val="85213952"/>
      </c:lineChart>
      <c:dateAx>
        <c:axId val="84081664"/>
        <c:scaling>
          <c:orientation val="minMax"/>
        </c:scaling>
        <c:delete val="1"/>
        <c:axPos val="b"/>
        <c:numFmt formatCode="ge" sourceLinked="1"/>
        <c:majorTickMark val="none"/>
        <c:minorTickMark val="none"/>
        <c:tickLblPos val="none"/>
        <c:crossAx val="85213952"/>
        <c:crosses val="autoZero"/>
        <c:auto val="1"/>
        <c:lblOffset val="100"/>
        <c:baseTimeUnit val="years"/>
      </c:dateAx>
      <c:valAx>
        <c:axId val="852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40816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G52"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埼玉県　朝霞市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3</v>
      </c>
      <c r="C7" s="42"/>
      <c r="D7" s="42"/>
      <c r="E7" s="42"/>
      <c r="F7" s="42"/>
      <c r="G7" s="42"/>
      <c r="H7" s="42"/>
      <c r="I7" s="42" t="s">
        <v>12</v>
      </c>
      <c r="J7" s="42"/>
      <c r="K7" s="42"/>
      <c r="L7" s="42"/>
      <c r="M7" s="42"/>
      <c r="N7" s="42"/>
      <c r="O7" s="42"/>
      <c r="P7" s="42" t="s">
        <v>4</v>
      </c>
      <c r="Q7" s="42"/>
      <c r="R7" s="42"/>
      <c r="S7" s="42"/>
      <c r="T7" s="42"/>
      <c r="U7" s="42"/>
      <c r="V7" s="42"/>
      <c r="W7" s="42" t="s">
        <v>14</v>
      </c>
      <c r="X7" s="42"/>
      <c r="Y7" s="42"/>
      <c r="Z7" s="42"/>
      <c r="AA7" s="42"/>
      <c r="AB7" s="42"/>
      <c r="AC7" s="42"/>
      <c r="AD7" s="42" t="s">
        <v>7</v>
      </c>
      <c r="AE7" s="42"/>
      <c r="AF7" s="42"/>
      <c r="AG7" s="42"/>
      <c r="AH7" s="42"/>
      <c r="AI7" s="42"/>
      <c r="AJ7" s="42"/>
      <c r="AK7" s="3"/>
      <c r="AL7" s="42" t="s">
        <v>15</v>
      </c>
      <c r="AM7" s="42"/>
      <c r="AN7" s="42"/>
      <c r="AO7" s="42"/>
      <c r="AP7" s="42"/>
      <c r="AQ7" s="42"/>
      <c r="AR7" s="42"/>
      <c r="AS7" s="42"/>
      <c r="AT7" s="42" t="s">
        <v>8</v>
      </c>
      <c r="AU7" s="42"/>
      <c r="AV7" s="42"/>
      <c r="AW7" s="42"/>
      <c r="AX7" s="42"/>
      <c r="AY7" s="42"/>
      <c r="AZ7" s="42"/>
      <c r="BA7" s="42"/>
      <c r="BB7" s="42" t="s">
        <v>16</v>
      </c>
      <c r="BC7" s="42"/>
      <c r="BD7" s="42"/>
      <c r="BE7" s="42"/>
      <c r="BF7" s="42"/>
      <c r="BG7" s="42"/>
      <c r="BH7" s="42"/>
      <c r="BI7" s="42"/>
      <c r="BJ7" s="3"/>
      <c r="BK7" s="3"/>
      <c r="BL7" s="14" t="s">
        <v>17</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公共下水道</v>
      </c>
      <c r="Q8" s="43"/>
      <c r="R8" s="43"/>
      <c r="S8" s="43"/>
      <c r="T8" s="43"/>
      <c r="U8" s="43"/>
      <c r="V8" s="43"/>
      <c r="W8" s="43" t="str">
        <f>データ!L6</f>
        <v>Aa</v>
      </c>
      <c r="X8" s="43"/>
      <c r="Y8" s="43"/>
      <c r="Z8" s="43"/>
      <c r="AA8" s="43"/>
      <c r="AB8" s="43"/>
      <c r="AC8" s="43"/>
      <c r="AD8" s="44" t="str">
        <f>データ!$M$6</f>
        <v>非設置</v>
      </c>
      <c r="AE8" s="44"/>
      <c r="AF8" s="44"/>
      <c r="AG8" s="44"/>
      <c r="AH8" s="44"/>
      <c r="AI8" s="44"/>
      <c r="AJ8" s="44"/>
      <c r="AK8" s="3"/>
      <c r="AL8" s="45">
        <f>データ!S6</f>
        <v>138442</v>
      </c>
      <c r="AM8" s="45"/>
      <c r="AN8" s="45"/>
      <c r="AO8" s="45"/>
      <c r="AP8" s="45"/>
      <c r="AQ8" s="45"/>
      <c r="AR8" s="45"/>
      <c r="AS8" s="45"/>
      <c r="AT8" s="46">
        <f>データ!T6</f>
        <v>18.34</v>
      </c>
      <c r="AU8" s="46"/>
      <c r="AV8" s="46"/>
      <c r="AW8" s="46"/>
      <c r="AX8" s="46"/>
      <c r="AY8" s="46"/>
      <c r="AZ8" s="46"/>
      <c r="BA8" s="46"/>
      <c r="BB8" s="46">
        <f>データ!U6</f>
        <v>7548.64</v>
      </c>
      <c r="BC8" s="46"/>
      <c r="BD8" s="46"/>
      <c r="BE8" s="46"/>
      <c r="BF8" s="46"/>
      <c r="BG8" s="46"/>
      <c r="BH8" s="46"/>
      <c r="BI8" s="46"/>
      <c r="BJ8" s="3"/>
      <c r="BK8" s="3"/>
      <c r="BL8" s="47" t="s">
        <v>13</v>
      </c>
      <c r="BM8" s="48"/>
      <c r="BN8" s="16" t="s">
        <v>19</v>
      </c>
      <c r="BO8" s="19"/>
      <c r="BP8" s="19"/>
      <c r="BQ8" s="19"/>
      <c r="BR8" s="19"/>
      <c r="BS8" s="19"/>
      <c r="BT8" s="19"/>
      <c r="BU8" s="19"/>
      <c r="BV8" s="19"/>
      <c r="BW8" s="19"/>
      <c r="BX8" s="19"/>
      <c r="BY8" s="23"/>
    </row>
    <row r="9" spans="1:78" ht="18.75" customHeight="1" x14ac:dyDescent="0.15">
      <c r="A9" s="2"/>
      <c r="B9" s="42" t="s">
        <v>20</v>
      </c>
      <c r="C9" s="42"/>
      <c r="D9" s="42"/>
      <c r="E9" s="42"/>
      <c r="F9" s="42"/>
      <c r="G9" s="42"/>
      <c r="H9" s="42"/>
      <c r="I9" s="42" t="s">
        <v>22</v>
      </c>
      <c r="J9" s="42"/>
      <c r="K9" s="42"/>
      <c r="L9" s="42"/>
      <c r="M9" s="42"/>
      <c r="N9" s="42"/>
      <c r="O9" s="42"/>
      <c r="P9" s="42" t="s">
        <v>24</v>
      </c>
      <c r="Q9" s="42"/>
      <c r="R9" s="42"/>
      <c r="S9" s="42"/>
      <c r="T9" s="42"/>
      <c r="U9" s="42"/>
      <c r="V9" s="42"/>
      <c r="W9" s="42" t="s">
        <v>27</v>
      </c>
      <c r="X9" s="42"/>
      <c r="Y9" s="42"/>
      <c r="Z9" s="42"/>
      <c r="AA9" s="42"/>
      <c r="AB9" s="42"/>
      <c r="AC9" s="42"/>
      <c r="AD9" s="42" t="s">
        <v>21</v>
      </c>
      <c r="AE9" s="42"/>
      <c r="AF9" s="42"/>
      <c r="AG9" s="42"/>
      <c r="AH9" s="42"/>
      <c r="AI9" s="42"/>
      <c r="AJ9" s="42"/>
      <c r="AK9" s="3"/>
      <c r="AL9" s="42" t="s">
        <v>29</v>
      </c>
      <c r="AM9" s="42"/>
      <c r="AN9" s="42"/>
      <c r="AO9" s="42"/>
      <c r="AP9" s="42"/>
      <c r="AQ9" s="42"/>
      <c r="AR9" s="42"/>
      <c r="AS9" s="42"/>
      <c r="AT9" s="42" t="s">
        <v>30</v>
      </c>
      <c r="AU9" s="42"/>
      <c r="AV9" s="42"/>
      <c r="AW9" s="42"/>
      <c r="AX9" s="42"/>
      <c r="AY9" s="42"/>
      <c r="AZ9" s="42"/>
      <c r="BA9" s="42"/>
      <c r="BB9" s="42" t="s">
        <v>32</v>
      </c>
      <c r="BC9" s="42"/>
      <c r="BD9" s="42"/>
      <c r="BE9" s="42"/>
      <c r="BF9" s="42"/>
      <c r="BG9" s="42"/>
      <c r="BH9" s="42"/>
      <c r="BI9" s="42"/>
      <c r="BJ9" s="3"/>
      <c r="BK9" s="3"/>
      <c r="BL9" s="49" t="s">
        <v>35</v>
      </c>
      <c r="BM9" s="50"/>
      <c r="BN9" s="17" t="s">
        <v>36</v>
      </c>
      <c r="BO9" s="20"/>
      <c r="BP9" s="20"/>
      <c r="BQ9" s="20"/>
      <c r="BR9" s="20"/>
      <c r="BS9" s="20"/>
      <c r="BT9" s="20"/>
      <c r="BU9" s="20"/>
      <c r="BV9" s="20"/>
      <c r="BW9" s="20"/>
      <c r="BX9" s="20"/>
      <c r="BY9" s="24"/>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97.58</v>
      </c>
      <c r="Q10" s="46"/>
      <c r="R10" s="46"/>
      <c r="S10" s="46"/>
      <c r="T10" s="46"/>
      <c r="U10" s="46"/>
      <c r="V10" s="46"/>
      <c r="W10" s="46">
        <f>データ!Q6</f>
        <v>80.7</v>
      </c>
      <c r="X10" s="46"/>
      <c r="Y10" s="46"/>
      <c r="Z10" s="46"/>
      <c r="AA10" s="46"/>
      <c r="AB10" s="46"/>
      <c r="AC10" s="46"/>
      <c r="AD10" s="45">
        <f>データ!R6</f>
        <v>1134</v>
      </c>
      <c r="AE10" s="45"/>
      <c r="AF10" s="45"/>
      <c r="AG10" s="45"/>
      <c r="AH10" s="45"/>
      <c r="AI10" s="45"/>
      <c r="AJ10" s="45"/>
      <c r="AK10" s="2"/>
      <c r="AL10" s="45">
        <f>データ!V6</f>
        <v>135362</v>
      </c>
      <c r="AM10" s="45"/>
      <c r="AN10" s="45"/>
      <c r="AO10" s="45"/>
      <c r="AP10" s="45"/>
      <c r="AQ10" s="45"/>
      <c r="AR10" s="45"/>
      <c r="AS10" s="45"/>
      <c r="AT10" s="46">
        <f>データ!W6</f>
        <v>10.85</v>
      </c>
      <c r="AU10" s="46"/>
      <c r="AV10" s="46"/>
      <c r="AW10" s="46"/>
      <c r="AX10" s="46"/>
      <c r="AY10" s="46"/>
      <c r="AZ10" s="46"/>
      <c r="BA10" s="46"/>
      <c r="BB10" s="46">
        <f>データ!X6</f>
        <v>12475.76</v>
      </c>
      <c r="BC10" s="46"/>
      <c r="BD10" s="46"/>
      <c r="BE10" s="46"/>
      <c r="BF10" s="46"/>
      <c r="BG10" s="46"/>
      <c r="BH10" s="46"/>
      <c r="BI10" s="46"/>
      <c r="BJ10" s="2"/>
      <c r="BK10" s="2"/>
      <c r="BL10" s="51" t="s">
        <v>38</v>
      </c>
      <c r="BM10" s="52"/>
      <c r="BN10" s="18" t="s">
        <v>40</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28</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47</v>
      </c>
      <c r="D34" s="68"/>
      <c r="E34" s="68"/>
      <c r="F34" s="68"/>
      <c r="G34" s="68"/>
      <c r="H34" s="68"/>
      <c r="I34" s="68"/>
      <c r="J34" s="68"/>
      <c r="K34" s="68"/>
      <c r="L34" s="68"/>
      <c r="M34" s="68"/>
      <c r="N34" s="68"/>
      <c r="O34" s="68"/>
      <c r="P34" s="68"/>
      <c r="Q34" s="11"/>
      <c r="R34" s="68" t="s">
        <v>48</v>
      </c>
      <c r="S34" s="68"/>
      <c r="T34" s="68"/>
      <c r="U34" s="68"/>
      <c r="V34" s="68"/>
      <c r="W34" s="68"/>
      <c r="X34" s="68"/>
      <c r="Y34" s="68"/>
      <c r="Z34" s="68"/>
      <c r="AA34" s="68"/>
      <c r="AB34" s="68"/>
      <c r="AC34" s="68"/>
      <c r="AD34" s="68"/>
      <c r="AE34" s="68"/>
      <c r="AF34" s="11"/>
      <c r="AG34" s="68" t="s">
        <v>49</v>
      </c>
      <c r="AH34" s="68"/>
      <c r="AI34" s="68"/>
      <c r="AJ34" s="68"/>
      <c r="AK34" s="68"/>
      <c r="AL34" s="68"/>
      <c r="AM34" s="68"/>
      <c r="AN34" s="68"/>
      <c r="AO34" s="68"/>
      <c r="AP34" s="68"/>
      <c r="AQ34" s="68"/>
      <c r="AR34" s="68"/>
      <c r="AS34" s="68"/>
      <c r="AT34" s="68"/>
      <c r="AU34" s="11"/>
      <c r="AV34" s="68" t="s">
        <v>41</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51</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9"/>
      <c r="BM55" s="70"/>
      <c r="BN55" s="70"/>
      <c r="BO55" s="70"/>
      <c r="BP55" s="70"/>
      <c r="BQ55" s="70"/>
      <c r="BR55" s="70"/>
      <c r="BS55" s="70"/>
      <c r="BT55" s="70"/>
      <c r="BU55" s="70"/>
      <c r="BV55" s="70"/>
      <c r="BW55" s="70"/>
      <c r="BX55" s="70"/>
      <c r="BY55" s="70"/>
      <c r="BZ55" s="71"/>
    </row>
    <row r="56" spans="1:78" ht="13.5" customHeight="1" x14ac:dyDescent="0.15">
      <c r="A56" s="2"/>
      <c r="B56" s="4"/>
      <c r="C56" s="68" t="s">
        <v>1</v>
      </c>
      <c r="D56" s="68"/>
      <c r="E56" s="68"/>
      <c r="F56" s="68"/>
      <c r="G56" s="68"/>
      <c r="H56" s="68"/>
      <c r="I56" s="68"/>
      <c r="J56" s="68"/>
      <c r="K56" s="68"/>
      <c r="L56" s="68"/>
      <c r="M56" s="68"/>
      <c r="N56" s="68"/>
      <c r="O56" s="68"/>
      <c r="P56" s="68"/>
      <c r="Q56" s="11"/>
      <c r="R56" s="68" t="s">
        <v>31</v>
      </c>
      <c r="S56" s="68"/>
      <c r="T56" s="68"/>
      <c r="U56" s="68"/>
      <c r="V56" s="68"/>
      <c r="W56" s="68"/>
      <c r="X56" s="68"/>
      <c r="Y56" s="68"/>
      <c r="Z56" s="68"/>
      <c r="AA56" s="68"/>
      <c r="AB56" s="68"/>
      <c r="AC56" s="68"/>
      <c r="AD56" s="68"/>
      <c r="AE56" s="68"/>
      <c r="AF56" s="11"/>
      <c r="AG56" s="68" t="s">
        <v>44</v>
      </c>
      <c r="AH56" s="68"/>
      <c r="AI56" s="68"/>
      <c r="AJ56" s="68"/>
      <c r="AK56" s="68"/>
      <c r="AL56" s="68"/>
      <c r="AM56" s="68"/>
      <c r="AN56" s="68"/>
      <c r="AO56" s="68"/>
      <c r="AP56" s="68"/>
      <c r="AQ56" s="68"/>
      <c r="AR56" s="68"/>
      <c r="AS56" s="68"/>
      <c r="AT56" s="68"/>
      <c r="AU56" s="11"/>
      <c r="AV56" s="68" t="s">
        <v>53</v>
      </c>
      <c r="AW56" s="68"/>
      <c r="AX56" s="68"/>
      <c r="AY56" s="68"/>
      <c r="AZ56" s="68"/>
      <c r="BA56" s="68"/>
      <c r="BB56" s="68"/>
      <c r="BC56" s="68"/>
      <c r="BD56" s="68"/>
      <c r="BE56" s="68"/>
      <c r="BF56" s="68"/>
      <c r="BG56" s="68"/>
      <c r="BH56" s="68"/>
      <c r="BI56" s="68"/>
      <c r="BJ56" s="12"/>
      <c r="BK56" s="2"/>
      <c r="BL56" s="69"/>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9"/>
      <c r="BM59" s="70"/>
      <c r="BN59" s="70"/>
      <c r="BO59" s="70"/>
      <c r="BP59" s="70"/>
      <c r="BQ59" s="70"/>
      <c r="BR59" s="70"/>
      <c r="BS59" s="70"/>
      <c r="BT59" s="70"/>
      <c r="BU59" s="70"/>
      <c r="BV59" s="70"/>
      <c r="BW59" s="70"/>
      <c r="BX59" s="70"/>
      <c r="BY59" s="70"/>
      <c r="BZ59" s="71"/>
    </row>
    <row r="60" spans="1:78" ht="13.5" customHeight="1" x14ac:dyDescent="0.15">
      <c r="A60" s="2"/>
      <c r="B60" s="59" t="s">
        <v>9</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10</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69"/>
      <c r="BM78" s="70"/>
      <c r="BN78" s="70"/>
      <c r="BO78" s="70"/>
      <c r="BP78" s="70"/>
      <c r="BQ78" s="70"/>
      <c r="BR78" s="70"/>
      <c r="BS78" s="70"/>
      <c r="BT78" s="70"/>
      <c r="BU78" s="70"/>
      <c r="BV78" s="70"/>
      <c r="BW78" s="70"/>
      <c r="BX78" s="70"/>
      <c r="BY78" s="70"/>
      <c r="BZ78" s="71"/>
    </row>
    <row r="79" spans="1:78" ht="13.5" customHeight="1" x14ac:dyDescent="0.15">
      <c r="A79" s="2"/>
      <c r="B79" s="4"/>
      <c r="C79" s="68" t="s">
        <v>54</v>
      </c>
      <c r="D79" s="68"/>
      <c r="E79" s="68"/>
      <c r="F79" s="68"/>
      <c r="G79" s="68"/>
      <c r="H79" s="68"/>
      <c r="I79" s="68"/>
      <c r="J79" s="68"/>
      <c r="K79" s="68"/>
      <c r="L79" s="68"/>
      <c r="M79" s="68"/>
      <c r="N79" s="68"/>
      <c r="O79" s="68"/>
      <c r="P79" s="68"/>
      <c r="Q79" s="68"/>
      <c r="R79" s="68"/>
      <c r="S79" s="68"/>
      <c r="T79" s="68"/>
      <c r="U79" s="11"/>
      <c r="V79" s="11"/>
      <c r="W79" s="68" t="s">
        <v>57</v>
      </c>
      <c r="X79" s="68"/>
      <c r="Y79" s="68"/>
      <c r="Z79" s="68"/>
      <c r="AA79" s="68"/>
      <c r="AB79" s="68"/>
      <c r="AC79" s="68"/>
      <c r="AD79" s="68"/>
      <c r="AE79" s="68"/>
      <c r="AF79" s="68"/>
      <c r="AG79" s="68"/>
      <c r="AH79" s="68"/>
      <c r="AI79" s="68"/>
      <c r="AJ79" s="68"/>
      <c r="AK79" s="68"/>
      <c r="AL79" s="68"/>
      <c r="AM79" s="68"/>
      <c r="AN79" s="68"/>
      <c r="AO79" s="11"/>
      <c r="AP79" s="11"/>
      <c r="AQ79" s="68" t="s">
        <v>59</v>
      </c>
      <c r="AR79" s="68"/>
      <c r="AS79" s="68"/>
      <c r="AT79" s="68"/>
      <c r="AU79" s="68"/>
      <c r="AV79" s="68"/>
      <c r="AW79" s="68"/>
      <c r="AX79" s="68"/>
      <c r="AY79" s="68"/>
      <c r="AZ79" s="68"/>
      <c r="BA79" s="68"/>
      <c r="BB79" s="68"/>
      <c r="BC79" s="68"/>
      <c r="BD79" s="68"/>
      <c r="BE79" s="68"/>
      <c r="BF79" s="68"/>
      <c r="BG79" s="68"/>
      <c r="BH79" s="68"/>
      <c r="BI79" s="7"/>
      <c r="BJ79" s="12"/>
      <c r="BK79" s="2"/>
      <c r="BL79" s="69"/>
      <c r="BM79" s="70"/>
      <c r="BN79" s="70"/>
      <c r="BO79" s="70"/>
      <c r="BP79" s="70"/>
      <c r="BQ79" s="70"/>
      <c r="BR79" s="70"/>
      <c r="BS79" s="70"/>
      <c r="BT79" s="70"/>
      <c r="BU79" s="70"/>
      <c r="BV79" s="70"/>
      <c r="BW79" s="70"/>
      <c r="BX79" s="70"/>
      <c r="BY79" s="70"/>
      <c r="BZ79" s="71"/>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69"/>
      <c r="BM80" s="70"/>
      <c r="BN80" s="70"/>
      <c r="BO80" s="70"/>
      <c r="BP80" s="70"/>
      <c r="BQ80" s="70"/>
      <c r="BR80" s="70"/>
      <c r="BS80" s="70"/>
      <c r="BT80" s="70"/>
      <c r="BU80" s="70"/>
      <c r="BV80" s="70"/>
      <c r="BW80" s="70"/>
      <c r="BX80" s="70"/>
      <c r="BY80" s="70"/>
      <c r="BZ80" s="71"/>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2"/>
      <c r="BM82" s="73"/>
      <c r="BN82" s="73"/>
      <c r="BO82" s="73"/>
      <c r="BP82" s="73"/>
      <c r="BQ82" s="73"/>
      <c r="BR82" s="73"/>
      <c r="BS82" s="73"/>
      <c r="BT82" s="73"/>
      <c r="BU82" s="73"/>
      <c r="BV82" s="73"/>
      <c r="BW82" s="73"/>
      <c r="BX82" s="73"/>
      <c r="BY82" s="73"/>
      <c r="BZ82" s="74"/>
    </row>
    <row r="83" spans="1:78" x14ac:dyDescent="0.15">
      <c r="C83" s="2" t="s">
        <v>60</v>
      </c>
    </row>
    <row r="84" spans="1:78" x14ac:dyDescent="0.15">
      <c r="C84" s="2" t="s">
        <v>61</v>
      </c>
    </row>
    <row r="85" spans="1:78" hidden="1" x14ac:dyDescent="0.15">
      <c r="B85" s="6" t="s">
        <v>62</v>
      </c>
      <c r="C85" s="6"/>
      <c r="D85" s="6"/>
      <c r="E85" s="6" t="s">
        <v>63</v>
      </c>
      <c r="F85" s="6" t="s">
        <v>64</v>
      </c>
      <c r="G85" s="6" t="s">
        <v>65</v>
      </c>
      <c r="H85" s="6" t="s">
        <v>52</v>
      </c>
      <c r="I85" s="6" t="s">
        <v>11</v>
      </c>
      <c r="J85" s="6" t="s">
        <v>66</v>
      </c>
      <c r="K85" s="6" t="s">
        <v>67</v>
      </c>
      <c r="L85" s="6" t="s">
        <v>33</v>
      </c>
      <c r="M85" s="6" t="s">
        <v>37</v>
      </c>
      <c r="N85" s="6" t="s">
        <v>68</v>
      </c>
      <c r="O85" s="6" t="s">
        <v>58</v>
      </c>
    </row>
    <row r="86" spans="1:78" hidden="1" x14ac:dyDescent="0.15">
      <c r="B86" s="6"/>
      <c r="C86" s="6"/>
      <c r="D86" s="6"/>
      <c r="E86" s="6" t="str">
        <f>データ!AI6</f>
        <v/>
      </c>
      <c r="F86" s="6" t="s">
        <v>45</v>
      </c>
      <c r="G86" s="6" t="s">
        <v>45</v>
      </c>
      <c r="H86" s="6" t="str">
        <f>データ!BP6</f>
        <v>【707.33】</v>
      </c>
      <c r="I86" s="6" t="str">
        <f>データ!CA6</f>
        <v>【101.26】</v>
      </c>
      <c r="J86" s="6" t="str">
        <f>データ!CL6</f>
        <v>【136.39】</v>
      </c>
      <c r="K86" s="6" t="str">
        <f>データ!CW6</f>
        <v>【60.13】</v>
      </c>
      <c r="L86" s="6" t="str">
        <f>データ!DH6</f>
        <v>【95.06】</v>
      </c>
      <c r="M86" s="6" t="s">
        <v>45</v>
      </c>
      <c r="N86" s="6" t="s">
        <v>45</v>
      </c>
      <c r="O86" s="6" t="str">
        <f>データ!EO6</f>
        <v>【0.23】</v>
      </c>
    </row>
  </sheetData>
  <sheetProtection algorithmName="SHA-512" hashValue="wjf2U3I6nkR9qzOv82+LMKTnbmxy+yd2BjXt/dvsReN/jmCLLwp2pOyMnB+mggh2ByoJ7bIUR1yrC07QLxOUjw==" saltValue="AdZC5xQiXTTZoKWNmj81EA=="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56</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42</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18</v>
      </c>
      <c r="B3" s="29" t="s">
        <v>34</v>
      </c>
      <c r="C3" s="29" t="s">
        <v>69</v>
      </c>
      <c r="D3" s="29" t="s">
        <v>50</v>
      </c>
      <c r="E3" s="29" t="s">
        <v>6</v>
      </c>
      <c r="F3" s="29" t="s">
        <v>5</v>
      </c>
      <c r="G3" s="29" t="s">
        <v>25</v>
      </c>
      <c r="H3" s="77" t="s">
        <v>55</v>
      </c>
      <c r="I3" s="78"/>
      <c r="J3" s="78"/>
      <c r="K3" s="78"/>
      <c r="L3" s="78"/>
      <c r="M3" s="78"/>
      <c r="N3" s="78"/>
      <c r="O3" s="78"/>
      <c r="P3" s="78"/>
      <c r="Q3" s="78"/>
      <c r="R3" s="78"/>
      <c r="S3" s="78"/>
      <c r="T3" s="78"/>
      <c r="U3" s="78"/>
      <c r="V3" s="78"/>
      <c r="W3" s="78"/>
      <c r="X3" s="79"/>
      <c r="Y3" s="75" t="s">
        <v>71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72</v>
      </c>
      <c r="B4" s="30"/>
      <c r="C4" s="30"/>
      <c r="D4" s="30"/>
      <c r="E4" s="30"/>
      <c r="F4" s="30"/>
      <c r="G4" s="30"/>
      <c r="H4" s="80"/>
      <c r="I4" s="81"/>
      <c r="J4" s="81"/>
      <c r="K4" s="81"/>
      <c r="L4" s="81"/>
      <c r="M4" s="81"/>
      <c r="N4" s="81"/>
      <c r="O4" s="81"/>
      <c r="P4" s="81"/>
      <c r="Q4" s="81"/>
      <c r="R4" s="81"/>
      <c r="S4" s="81"/>
      <c r="T4" s="81"/>
      <c r="U4" s="81"/>
      <c r="V4" s="81"/>
      <c r="W4" s="81"/>
      <c r="X4" s="82"/>
      <c r="Y4" s="76" t="s">
        <v>23</v>
      </c>
      <c r="Z4" s="76"/>
      <c r="AA4" s="76"/>
      <c r="AB4" s="76"/>
      <c r="AC4" s="76"/>
      <c r="AD4" s="76"/>
      <c r="AE4" s="76"/>
      <c r="AF4" s="76"/>
      <c r="AG4" s="76"/>
      <c r="AH4" s="76"/>
      <c r="AI4" s="76"/>
      <c r="AJ4" s="76" t="s">
        <v>73</v>
      </c>
      <c r="AK4" s="76"/>
      <c r="AL4" s="76"/>
      <c r="AM4" s="76"/>
      <c r="AN4" s="76"/>
      <c r="AO4" s="76"/>
      <c r="AP4" s="76"/>
      <c r="AQ4" s="76"/>
      <c r="AR4" s="76"/>
      <c r="AS4" s="76"/>
      <c r="AT4" s="76"/>
      <c r="AU4" s="76" t="s">
        <v>26</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x14ac:dyDescent="0.15">
      <c r="A5" s="27" t="s">
        <v>83</v>
      </c>
      <c r="B5" s="31"/>
      <c r="C5" s="31"/>
      <c r="D5" s="31"/>
      <c r="E5" s="31"/>
      <c r="F5" s="31"/>
      <c r="G5" s="31"/>
      <c r="H5" s="35" t="s">
        <v>70</v>
      </c>
      <c r="I5" s="35" t="s">
        <v>84</v>
      </c>
      <c r="J5" s="35" t="s">
        <v>85</v>
      </c>
      <c r="K5" s="35" t="s">
        <v>86</v>
      </c>
      <c r="L5" s="35" t="s">
        <v>87</v>
      </c>
      <c r="M5" s="35" t="s">
        <v>7</v>
      </c>
      <c r="N5" s="35" t="s">
        <v>88</v>
      </c>
      <c r="O5" s="35" t="s">
        <v>89</v>
      </c>
      <c r="P5" s="35" t="s">
        <v>90</v>
      </c>
      <c r="Q5" s="35" t="s">
        <v>91</v>
      </c>
      <c r="R5" s="35" t="s">
        <v>2</v>
      </c>
      <c r="S5" s="35" t="s">
        <v>92</v>
      </c>
      <c r="T5" s="35" t="s">
        <v>93</v>
      </c>
      <c r="U5" s="35" t="s">
        <v>78</v>
      </c>
      <c r="V5" s="35" t="s">
        <v>94</v>
      </c>
      <c r="W5" s="35" t="s">
        <v>95</v>
      </c>
      <c r="X5" s="35" t="s">
        <v>96</v>
      </c>
      <c r="Y5" s="35" t="s">
        <v>97</v>
      </c>
      <c r="Z5" s="35" t="s">
        <v>39</v>
      </c>
      <c r="AA5" s="35" t="s">
        <v>98</v>
      </c>
      <c r="AB5" s="35" t="s">
        <v>99</v>
      </c>
      <c r="AC5" s="35" t="s">
        <v>100</v>
      </c>
      <c r="AD5" s="35" t="s">
        <v>101</v>
      </c>
      <c r="AE5" s="35" t="s">
        <v>103</v>
      </c>
      <c r="AF5" s="35" t="s">
        <v>104</v>
      </c>
      <c r="AG5" s="35" t="s">
        <v>105</v>
      </c>
      <c r="AH5" s="35" t="s">
        <v>106</v>
      </c>
      <c r="AI5" s="35" t="s">
        <v>62</v>
      </c>
      <c r="AJ5" s="35" t="s">
        <v>97</v>
      </c>
      <c r="AK5" s="35" t="s">
        <v>39</v>
      </c>
      <c r="AL5" s="35" t="s">
        <v>98</v>
      </c>
      <c r="AM5" s="35" t="s">
        <v>99</v>
      </c>
      <c r="AN5" s="35" t="s">
        <v>100</v>
      </c>
      <c r="AO5" s="35" t="s">
        <v>101</v>
      </c>
      <c r="AP5" s="35" t="s">
        <v>103</v>
      </c>
      <c r="AQ5" s="35" t="s">
        <v>104</v>
      </c>
      <c r="AR5" s="35" t="s">
        <v>105</v>
      </c>
      <c r="AS5" s="35" t="s">
        <v>106</v>
      </c>
      <c r="AT5" s="35" t="s">
        <v>102</v>
      </c>
      <c r="AU5" s="35" t="s">
        <v>97</v>
      </c>
      <c r="AV5" s="35" t="s">
        <v>39</v>
      </c>
      <c r="AW5" s="35" t="s">
        <v>98</v>
      </c>
      <c r="AX5" s="35" t="s">
        <v>99</v>
      </c>
      <c r="AY5" s="35" t="s">
        <v>100</v>
      </c>
      <c r="AZ5" s="35" t="s">
        <v>101</v>
      </c>
      <c r="BA5" s="35" t="s">
        <v>103</v>
      </c>
      <c r="BB5" s="35" t="s">
        <v>104</v>
      </c>
      <c r="BC5" s="35" t="s">
        <v>105</v>
      </c>
      <c r="BD5" s="35" t="s">
        <v>106</v>
      </c>
      <c r="BE5" s="35" t="s">
        <v>102</v>
      </c>
      <c r="BF5" s="35" t="s">
        <v>97</v>
      </c>
      <c r="BG5" s="35" t="s">
        <v>39</v>
      </c>
      <c r="BH5" s="35" t="s">
        <v>98</v>
      </c>
      <c r="BI5" s="35" t="s">
        <v>99</v>
      </c>
      <c r="BJ5" s="35" t="s">
        <v>100</v>
      </c>
      <c r="BK5" s="35" t="s">
        <v>101</v>
      </c>
      <c r="BL5" s="35" t="s">
        <v>103</v>
      </c>
      <c r="BM5" s="35" t="s">
        <v>104</v>
      </c>
      <c r="BN5" s="35" t="s">
        <v>105</v>
      </c>
      <c r="BO5" s="35" t="s">
        <v>106</v>
      </c>
      <c r="BP5" s="35" t="s">
        <v>102</v>
      </c>
      <c r="BQ5" s="35" t="s">
        <v>97</v>
      </c>
      <c r="BR5" s="35" t="s">
        <v>39</v>
      </c>
      <c r="BS5" s="35" t="s">
        <v>98</v>
      </c>
      <c r="BT5" s="35" t="s">
        <v>99</v>
      </c>
      <c r="BU5" s="35" t="s">
        <v>100</v>
      </c>
      <c r="BV5" s="35" t="s">
        <v>101</v>
      </c>
      <c r="BW5" s="35" t="s">
        <v>103</v>
      </c>
      <c r="BX5" s="35" t="s">
        <v>104</v>
      </c>
      <c r="BY5" s="35" t="s">
        <v>105</v>
      </c>
      <c r="BZ5" s="35" t="s">
        <v>106</v>
      </c>
      <c r="CA5" s="35" t="s">
        <v>102</v>
      </c>
      <c r="CB5" s="35" t="s">
        <v>97</v>
      </c>
      <c r="CC5" s="35" t="s">
        <v>39</v>
      </c>
      <c r="CD5" s="35" t="s">
        <v>98</v>
      </c>
      <c r="CE5" s="35" t="s">
        <v>99</v>
      </c>
      <c r="CF5" s="35" t="s">
        <v>100</v>
      </c>
      <c r="CG5" s="35" t="s">
        <v>101</v>
      </c>
      <c r="CH5" s="35" t="s">
        <v>103</v>
      </c>
      <c r="CI5" s="35" t="s">
        <v>104</v>
      </c>
      <c r="CJ5" s="35" t="s">
        <v>105</v>
      </c>
      <c r="CK5" s="35" t="s">
        <v>106</v>
      </c>
      <c r="CL5" s="35" t="s">
        <v>102</v>
      </c>
      <c r="CM5" s="35" t="s">
        <v>97</v>
      </c>
      <c r="CN5" s="35" t="s">
        <v>39</v>
      </c>
      <c r="CO5" s="35" t="s">
        <v>98</v>
      </c>
      <c r="CP5" s="35" t="s">
        <v>99</v>
      </c>
      <c r="CQ5" s="35" t="s">
        <v>100</v>
      </c>
      <c r="CR5" s="35" t="s">
        <v>101</v>
      </c>
      <c r="CS5" s="35" t="s">
        <v>103</v>
      </c>
      <c r="CT5" s="35" t="s">
        <v>104</v>
      </c>
      <c r="CU5" s="35" t="s">
        <v>105</v>
      </c>
      <c r="CV5" s="35" t="s">
        <v>106</v>
      </c>
      <c r="CW5" s="35" t="s">
        <v>102</v>
      </c>
      <c r="CX5" s="35" t="s">
        <v>97</v>
      </c>
      <c r="CY5" s="35" t="s">
        <v>39</v>
      </c>
      <c r="CZ5" s="35" t="s">
        <v>98</v>
      </c>
      <c r="DA5" s="35" t="s">
        <v>99</v>
      </c>
      <c r="DB5" s="35" t="s">
        <v>100</v>
      </c>
      <c r="DC5" s="35" t="s">
        <v>101</v>
      </c>
      <c r="DD5" s="35" t="s">
        <v>103</v>
      </c>
      <c r="DE5" s="35" t="s">
        <v>104</v>
      </c>
      <c r="DF5" s="35" t="s">
        <v>105</v>
      </c>
      <c r="DG5" s="35" t="s">
        <v>106</v>
      </c>
      <c r="DH5" s="35" t="s">
        <v>102</v>
      </c>
      <c r="DI5" s="35" t="s">
        <v>97</v>
      </c>
      <c r="DJ5" s="35" t="s">
        <v>39</v>
      </c>
      <c r="DK5" s="35" t="s">
        <v>98</v>
      </c>
      <c r="DL5" s="35" t="s">
        <v>99</v>
      </c>
      <c r="DM5" s="35" t="s">
        <v>100</v>
      </c>
      <c r="DN5" s="35" t="s">
        <v>101</v>
      </c>
      <c r="DO5" s="35" t="s">
        <v>103</v>
      </c>
      <c r="DP5" s="35" t="s">
        <v>104</v>
      </c>
      <c r="DQ5" s="35" t="s">
        <v>105</v>
      </c>
      <c r="DR5" s="35" t="s">
        <v>106</v>
      </c>
      <c r="DS5" s="35" t="s">
        <v>102</v>
      </c>
      <c r="DT5" s="35" t="s">
        <v>97</v>
      </c>
      <c r="DU5" s="35" t="s">
        <v>39</v>
      </c>
      <c r="DV5" s="35" t="s">
        <v>98</v>
      </c>
      <c r="DW5" s="35" t="s">
        <v>99</v>
      </c>
      <c r="DX5" s="35" t="s">
        <v>100</v>
      </c>
      <c r="DY5" s="35" t="s">
        <v>101</v>
      </c>
      <c r="DZ5" s="35" t="s">
        <v>103</v>
      </c>
      <c r="EA5" s="35" t="s">
        <v>104</v>
      </c>
      <c r="EB5" s="35" t="s">
        <v>105</v>
      </c>
      <c r="EC5" s="35" t="s">
        <v>106</v>
      </c>
      <c r="ED5" s="35" t="s">
        <v>102</v>
      </c>
      <c r="EE5" s="35" t="s">
        <v>97</v>
      </c>
      <c r="EF5" s="35" t="s">
        <v>39</v>
      </c>
      <c r="EG5" s="35" t="s">
        <v>98</v>
      </c>
      <c r="EH5" s="35" t="s">
        <v>99</v>
      </c>
      <c r="EI5" s="35" t="s">
        <v>100</v>
      </c>
      <c r="EJ5" s="35" t="s">
        <v>101</v>
      </c>
      <c r="EK5" s="35" t="s">
        <v>103</v>
      </c>
      <c r="EL5" s="35" t="s">
        <v>104</v>
      </c>
      <c r="EM5" s="35" t="s">
        <v>105</v>
      </c>
      <c r="EN5" s="35" t="s">
        <v>106</v>
      </c>
      <c r="EO5" s="35" t="s">
        <v>102</v>
      </c>
    </row>
    <row r="6" spans="1:145" s="26" customFormat="1" x14ac:dyDescent="0.15">
      <c r="A6" s="27" t="s">
        <v>107</v>
      </c>
      <c r="B6" s="32">
        <f t="shared" ref="B6:X6" si="1">B7</f>
        <v>2017</v>
      </c>
      <c r="C6" s="32">
        <f t="shared" si="1"/>
        <v>112275</v>
      </c>
      <c r="D6" s="32">
        <f t="shared" si="1"/>
        <v>47</v>
      </c>
      <c r="E6" s="32">
        <f t="shared" si="1"/>
        <v>17</v>
      </c>
      <c r="F6" s="32">
        <f t="shared" si="1"/>
        <v>1</v>
      </c>
      <c r="G6" s="32">
        <f t="shared" si="1"/>
        <v>0</v>
      </c>
      <c r="H6" s="32" t="str">
        <f t="shared" si="1"/>
        <v>埼玉県　朝霞市</v>
      </c>
      <c r="I6" s="32" t="str">
        <f t="shared" si="1"/>
        <v>法非適用</v>
      </c>
      <c r="J6" s="32" t="str">
        <f t="shared" si="1"/>
        <v>下水道事業</v>
      </c>
      <c r="K6" s="32" t="str">
        <f t="shared" si="1"/>
        <v>公共下水道</v>
      </c>
      <c r="L6" s="32" t="str">
        <f t="shared" si="1"/>
        <v>Aa</v>
      </c>
      <c r="M6" s="32" t="str">
        <f t="shared" si="1"/>
        <v>非設置</v>
      </c>
      <c r="N6" s="36" t="str">
        <f t="shared" si="1"/>
        <v>-</v>
      </c>
      <c r="O6" s="36" t="str">
        <f t="shared" si="1"/>
        <v>該当数値なし</v>
      </c>
      <c r="P6" s="36">
        <f t="shared" si="1"/>
        <v>97.58</v>
      </c>
      <c r="Q6" s="36">
        <f t="shared" si="1"/>
        <v>80.7</v>
      </c>
      <c r="R6" s="36">
        <f t="shared" si="1"/>
        <v>1134</v>
      </c>
      <c r="S6" s="36">
        <f t="shared" si="1"/>
        <v>138442</v>
      </c>
      <c r="T6" s="36">
        <f t="shared" si="1"/>
        <v>18.34</v>
      </c>
      <c r="U6" s="36">
        <f t="shared" si="1"/>
        <v>7548.64</v>
      </c>
      <c r="V6" s="36">
        <f t="shared" si="1"/>
        <v>135362</v>
      </c>
      <c r="W6" s="36">
        <f t="shared" si="1"/>
        <v>10.85</v>
      </c>
      <c r="X6" s="36">
        <f t="shared" si="1"/>
        <v>12475.76</v>
      </c>
      <c r="Y6" s="40">
        <f t="shared" ref="Y6:AH6" si="2">IF(Y7="",NA(),Y7)</f>
        <v>86.37</v>
      </c>
      <c r="Z6" s="40">
        <f t="shared" si="2"/>
        <v>87.66</v>
      </c>
      <c r="AA6" s="40">
        <f t="shared" si="2"/>
        <v>88.1</v>
      </c>
      <c r="AB6" s="40">
        <f t="shared" si="2"/>
        <v>93</v>
      </c>
      <c r="AC6" s="40">
        <f t="shared" si="2"/>
        <v>95.55</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182.28</v>
      </c>
      <c r="BG6" s="40">
        <f t="shared" si="5"/>
        <v>178.09</v>
      </c>
      <c r="BH6" s="40">
        <f t="shared" si="5"/>
        <v>221.58</v>
      </c>
      <c r="BI6" s="40">
        <f t="shared" si="5"/>
        <v>217.23</v>
      </c>
      <c r="BJ6" s="40">
        <f t="shared" si="5"/>
        <v>209.92</v>
      </c>
      <c r="BK6" s="40">
        <f t="shared" si="5"/>
        <v>685.64</v>
      </c>
      <c r="BL6" s="40">
        <f t="shared" si="5"/>
        <v>665.11</v>
      </c>
      <c r="BM6" s="40">
        <f t="shared" si="5"/>
        <v>642.57000000000005</v>
      </c>
      <c r="BN6" s="40">
        <f t="shared" si="5"/>
        <v>599.92999999999995</v>
      </c>
      <c r="BO6" s="40">
        <f t="shared" si="5"/>
        <v>573.73</v>
      </c>
      <c r="BP6" s="36" t="str">
        <f>IF(BP7="","",IF(BP7="-","【-】","【"&amp;SUBSTITUTE(TEXT(BP7,"#,##0.00"),"-","△")&amp;"】"))</f>
        <v>【707.33】</v>
      </c>
      <c r="BQ6" s="40">
        <f t="shared" ref="BQ6:BZ6" si="6">IF(BQ7="",NA(),BQ7)</f>
        <v>84.62</v>
      </c>
      <c r="BR6" s="40">
        <f t="shared" si="6"/>
        <v>86.57</v>
      </c>
      <c r="BS6" s="40">
        <f t="shared" si="6"/>
        <v>95.3</v>
      </c>
      <c r="BT6" s="40">
        <f t="shared" si="6"/>
        <v>98.96</v>
      </c>
      <c r="BU6" s="40">
        <f t="shared" si="6"/>
        <v>101.17</v>
      </c>
      <c r="BV6" s="40">
        <f t="shared" si="6"/>
        <v>88.39</v>
      </c>
      <c r="BW6" s="40">
        <f t="shared" si="6"/>
        <v>85.64</v>
      </c>
      <c r="BX6" s="40">
        <f t="shared" si="6"/>
        <v>94.3</v>
      </c>
      <c r="BY6" s="40">
        <f t="shared" si="6"/>
        <v>95.76</v>
      </c>
      <c r="BZ6" s="40">
        <f t="shared" si="6"/>
        <v>100.74</v>
      </c>
      <c r="CA6" s="36" t="str">
        <f>IF(CA7="","",IF(CA7="-","【-】","【"&amp;SUBSTITUTE(TEXT(CA7,"#,##0.00"),"-","△")&amp;"】"))</f>
        <v>【101.26】</v>
      </c>
      <c r="CB6" s="40">
        <f t="shared" ref="CB6:CK6" si="7">IF(CB7="",NA(),CB7)</f>
        <v>75.650000000000006</v>
      </c>
      <c r="CC6" s="40">
        <f t="shared" si="7"/>
        <v>76.11</v>
      </c>
      <c r="CD6" s="40">
        <f t="shared" si="7"/>
        <v>69.7</v>
      </c>
      <c r="CE6" s="40">
        <f t="shared" si="7"/>
        <v>66.92</v>
      </c>
      <c r="CF6" s="40">
        <f t="shared" si="7"/>
        <v>65.7</v>
      </c>
      <c r="CG6" s="40">
        <f t="shared" si="7"/>
        <v>128.96</v>
      </c>
      <c r="CH6" s="40">
        <f t="shared" si="7"/>
        <v>133</v>
      </c>
      <c r="CI6" s="40">
        <f t="shared" si="7"/>
        <v>120.18</v>
      </c>
      <c r="CJ6" s="40">
        <f t="shared" si="7"/>
        <v>119</v>
      </c>
      <c r="CK6" s="40">
        <f t="shared" si="7"/>
        <v>112.75</v>
      </c>
      <c r="CL6" s="36" t="str">
        <f>IF(CL7="","",IF(CL7="-","【-】","【"&amp;SUBSTITUTE(TEXT(CL7,"#,##0.00"),"-","△")&amp;"】"))</f>
        <v>【136.39】</v>
      </c>
      <c r="CM6" s="40" t="str">
        <f t="shared" ref="CM6:CV6" si="8">IF(CM7="",NA(),CM7)</f>
        <v>-</v>
      </c>
      <c r="CN6" s="40" t="str">
        <f t="shared" si="8"/>
        <v>-</v>
      </c>
      <c r="CO6" s="40" t="str">
        <f t="shared" si="8"/>
        <v>-</v>
      </c>
      <c r="CP6" s="40" t="str">
        <f t="shared" si="8"/>
        <v>-</v>
      </c>
      <c r="CQ6" s="40" t="str">
        <f t="shared" si="8"/>
        <v>-</v>
      </c>
      <c r="CR6" s="40">
        <f t="shared" si="8"/>
        <v>67.61</v>
      </c>
      <c r="CS6" s="40">
        <f t="shared" si="8"/>
        <v>64.81</v>
      </c>
      <c r="CT6" s="40">
        <f t="shared" si="8"/>
        <v>64.81</v>
      </c>
      <c r="CU6" s="40">
        <f t="shared" si="8"/>
        <v>64.66</v>
      </c>
      <c r="CV6" s="40">
        <f t="shared" si="8"/>
        <v>64.650000000000006</v>
      </c>
      <c r="CW6" s="36" t="str">
        <f>IF(CW7="","",IF(CW7="-","【-】","【"&amp;SUBSTITUTE(TEXT(CW7,"#,##0.00"),"-","△")&amp;"】"))</f>
        <v>【60.13】</v>
      </c>
      <c r="CX6" s="40">
        <f t="shared" ref="CX6:DG6" si="9">IF(CX7="",NA(),CX7)</f>
        <v>98.05</v>
      </c>
      <c r="CY6" s="40">
        <f t="shared" si="9"/>
        <v>98.23</v>
      </c>
      <c r="CZ6" s="40">
        <f t="shared" si="9"/>
        <v>98.32</v>
      </c>
      <c r="DA6" s="40">
        <f t="shared" si="9"/>
        <v>99.22</v>
      </c>
      <c r="DB6" s="40">
        <f t="shared" si="9"/>
        <v>98.64</v>
      </c>
      <c r="DC6" s="40">
        <f t="shared" si="9"/>
        <v>96.64</v>
      </c>
      <c r="DD6" s="40">
        <f t="shared" si="9"/>
        <v>96.76</v>
      </c>
      <c r="DE6" s="40">
        <f t="shared" si="9"/>
        <v>96.89</v>
      </c>
      <c r="DF6" s="40">
        <f t="shared" si="9"/>
        <v>97.08</v>
      </c>
      <c r="DG6" s="40">
        <f t="shared" si="9"/>
        <v>97.4</v>
      </c>
      <c r="DH6" s="36" t="str">
        <f>IF(DH7="","",IF(DH7="-","【-】","【"&amp;SUBSTITUTE(TEXT(DH7,"#,##0.00"),"-","△")&amp;"】"))</f>
        <v>【95.06】</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40">
        <f t="shared" ref="EE6:EN6" si="12">IF(EE7="",NA(),EE7)</f>
        <v>0.02</v>
      </c>
      <c r="EF6" s="40">
        <f t="shared" si="12"/>
        <v>0.02</v>
      </c>
      <c r="EG6" s="36">
        <f t="shared" si="12"/>
        <v>0</v>
      </c>
      <c r="EH6" s="40">
        <f t="shared" si="12"/>
        <v>0.69</v>
      </c>
      <c r="EI6" s="40">
        <f t="shared" si="12"/>
        <v>0.46</v>
      </c>
      <c r="EJ6" s="40">
        <f t="shared" si="12"/>
        <v>0.11</v>
      </c>
      <c r="EK6" s="40">
        <f t="shared" si="12"/>
        <v>0.22</v>
      </c>
      <c r="EL6" s="40">
        <f t="shared" si="12"/>
        <v>0.13</v>
      </c>
      <c r="EM6" s="40">
        <f t="shared" si="12"/>
        <v>0.16</v>
      </c>
      <c r="EN6" s="40">
        <f t="shared" si="12"/>
        <v>0.16</v>
      </c>
      <c r="EO6" s="36" t="str">
        <f>IF(EO7="","",IF(EO7="-","【-】","【"&amp;SUBSTITUTE(TEXT(EO7,"#,##0.00"),"-","△")&amp;"】"))</f>
        <v>【0.23】</v>
      </c>
    </row>
    <row r="7" spans="1:145" s="26" customFormat="1" x14ac:dyDescent="0.15">
      <c r="A7" s="27"/>
      <c r="B7" s="33">
        <v>2017</v>
      </c>
      <c r="C7" s="33">
        <v>112275</v>
      </c>
      <c r="D7" s="33">
        <v>47</v>
      </c>
      <c r="E7" s="33">
        <v>17</v>
      </c>
      <c r="F7" s="33">
        <v>1</v>
      </c>
      <c r="G7" s="33">
        <v>0</v>
      </c>
      <c r="H7" s="33" t="s">
        <v>108</v>
      </c>
      <c r="I7" s="33" t="s">
        <v>109</v>
      </c>
      <c r="J7" s="33" t="s">
        <v>110</v>
      </c>
      <c r="K7" s="33" t="s">
        <v>111</v>
      </c>
      <c r="L7" s="33" t="s">
        <v>112</v>
      </c>
      <c r="M7" s="33" t="s">
        <v>113</v>
      </c>
      <c r="N7" s="37" t="s">
        <v>45</v>
      </c>
      <c r="O7" s="37" t="s">
        <v>114</v>
      </c>
      <c r="P7" s="37">
        <v>97.58</v>
      </c>
      <c r="Q7" s="37">
        <v>80.7</v>
      </c>
      <c r="R7" s="37">
        <v>1134</v>
      </c>
      <c r="S7" s="37">
        <v>138442</v>
      </c>
      <c r="T7" s="37">
        <v>18.34</v>
      </c>
      <c r="U7" s="37">
        <v>7548.64</v>
      </c>
      <c r="V7" s="37">
        <v>135362</v>
      </c>
      <c r="W7" s="37">
        <v>10.85</v>
      </c>
      <c r="X7" s="37">
        <v>12475.76</v>
      </c>
      <c r="Y7" s="37">
        <v>86.37</v>
      </c>
      <c r="Z7" s="37">
        <v>87.66</v>
      </c>
      <c r="AA7" s="37">
        <v>88.1</v>
      </c>
      <c r="AB7" s="37">
        <v>93</v>
      </c>
      <c r="AC7" s="37">
        <v>95.55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182.28</v>
      </c>
      <c r="BG7" s="37">
        <v>178.09</v>
      </c>
      <c r="BH7" s="37">
        <v>221.58</v>
      </c>
      <c r="BI7" s="37">
        <v>217.23</v>
      </c>
      <c r="BJ7" s="37">
        <v>209.92</v>
      </c>
      <c r="BK7" s="37">
        <v>685.64</v>
      </c>
      <c r="BL7" s="37">
        <v>665.11</v>
      </c>
      <c r="BM7" s="37">
        <v>642.57000000000005</v>
      </c>
      <c r="BN7" s="37">
        <v>599.92999999999995</v>
      </c>
      <c r="BO7" s="37">
        <v>573.73</v>
      </c>
      <c r="BP7" s="37">
        <v>707.33</v>
      </c>
      <c r="BQ7" s="37">
        <v>84.62</v>
      </c>
      <c r="BR7" s="37">
        <v>86.57</v>
      </c>
      <c r="BS7" s="37">
        <v>95.3</v>
      </c>
      <c r="BT7" s="37">
        <v>98.96</v>
      </c>
      <c r="BU7" s="37">
        <v>101.17</v>
      </c>
      <c r="BV7" s="37">
        <v>88.39</v>
      </c>
      <c r="BW7" s="37">
        <v>85.64</v>
      </c>
      <c r="BX7" s="37">
        <v>94.3</v>
      </c>
      <c r="BY7" s="37">
        <v>95.76</v>
      </c>
      <c r="BZ7" s="37">
        <v>100.74</v>
      </c>
      <c r="CA7" s="37">
        <v>101.26</v>
      </c>
      <c r="CB7" s="37">
        <v>75.650000000000006</v>
      </c>
      <c r="CC7" s="37">
        <v>76.11</v>
      </c>
      <c r="CD7" s="37">
        <v>69.7</v>
      </c>
      <c r="CE7" s="37">
        <v>66.92</v>
      </c>
      <c r="CF7" s="37">
        <v>65.7</v>
      </c>
      <c r="CG7" s="37">
        <v>128.96</v>
      </c>
      <c r="CH7" s="37">
        <v>133</v>
      </c>
      <c r="CI7" s="37">
        <v>120.18</v>
      </c>
      <c r="CJ7" s="37">
        <v>119</v>
      </c>
      <c r="CK7" s="37">
        <v>112.75</v>
      </c>
      <c r="CL7" s="37">
        <v>136.38999999999999</v>
      </c>
      <c r="CM7" s="37" t="s">
        <v>45</v>
      </c>
      <c r="CN7" s="37" t="s">
        <v>45</v>
      </c>
      <c r="CO7" s="37" t="s">
        <v>45</v>
      </c>
      <c r="CP7" s="37" t="s">
        <v>45</v>
      </c>
      <c r="CQ7" s="37" t="s">
        <v>45</v>
      </c>
      <c r="CR7" s="37">
        <v>67.61</v>
      </c>
      <c r="CS7" s="37">
        <v>64.81</v>
      </c>
      <c r="CT7" s="37">
        <v>64.81</v>
      </c>
      <c r="CU7" s="37">
        <v>64.66</v>
      </c>
      <c r="CV7" s="37">
        <v>64.650000000000006</v>
      </c>
      <c r="CW7" s="37">
        <v>60.13</v>
      </c>
      <c r="CX7" s="37">
        <v>98.05</v>
      </c>
      <c r="CY7" s="37">
        <v>98.23</v>
      </c>
      <c r="CZ7" s="37">
        <v>98.32</v>
      </c>
      <c r="DA7" s="37">
        <v>99.22</v>
      </c>
      <c r="DB7" s="37">
        <v>98.64</v>
      </c>
      <c r="DC7" s="37">
        <v>96.64</v>
      </c>
      <c r="DD7" s="37">
        <v>96.76</v>
      </c>
      <c r="DE7" s="37">
        <v>96.89</v>
      </c>
      <c r="DF7" s="37">
        <v>97.08</v>
      </c>
      <c r="DG7" s="37">
        <v>97.4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0.02</v>
      </c>
      <c r="EF7" s="37">
        <v>0.02</v>
      </c>
      <c r="EG7" s="37">
        <v>0</v>
      </c>
      <c r="EH7" s="37">
        <v>0.69</v>
      </c>
      <c r="EI7" s="37">
        <v>0.46</v>
      </c>
      <c r="EJ7" s="37">
        <v>0.11</v>
      </c>
      <c r="EK7" s="37">
        <v>0.22</v>
      </c>
      <c r="EL7" s="37">
        <v>0.13</v>
      </c>
      <c r="EM7" s="37">
        <v>0.16</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34</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2018-12-03T09:01:41Z</dcterms:created>
  <dcterms:modified xsi:type="dcterms:W3CDTF">2019-01-30T08:58:40Z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2019-01-25T01:14:52Z</vt:filetime>
  </property>
</Properties>
</file>