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h8nfqlWcK+0cOL3m6C4GQXtnniLc2unlMoHoqVOxEVL+QxcC28ghTcx3b6/uzC5vRH6goyTn/BHKTk6HMESwNg==" workbookSaltValue="yJxXTjVn50p0fDBl19A8rA==" workbookSpinCount="100000" lockStructure="1"/>
  <bookViews>
    <workbookView xWindow="0" yWindow="0" windowWidth="16980" windowHeight="7650"/>
  </bookViews>
  <sheets>
    <sheet name="法非適用_下水道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I10" i="4"/>
  <c r="B10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<sst xmlns="http://schemas.openxmlformats.org/spreadsheetml/2006/main" count="245" uniqueCount="125">
  <si>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</si>
  <si>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</si>
  <si>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</si>
  <si>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</si>
  <si>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</si>
  <si>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</si>
  <si>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</si>
  <si>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</si>
  <si>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</si>
  <si>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</si>
  <si>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</si>
  <si>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</si>
  <si>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</si>
  <si>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</si>
  <si>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</si>
  <si>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</si>
  <si>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</si>
  <si>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</si>
  <si>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</si>
  <si>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</si>
  <si>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</si>
  <si>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</si>
  <si>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</si>
  <si>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</si>
  <si>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</si>
  <si>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</si>
  <si>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</si>
  <si>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</si>
  <si>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</si>
  <si>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</si>
  <si>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</si>
  <si>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</si>
  <si>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</si>
  <si>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</si>
  <si>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</si>
  <si>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</si>
  <si>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</si>
  <si>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</si>
  <si>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</si>
  <si>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</si>
  <si>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</si>
  <si>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</si>
  <si>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</si>
  <si>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</si>
  <si>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</si>
  <si>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</si>
  <si>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</si>
  <si>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</si>
  <si>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</si>
  <si>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</si>
  <si>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</si>
  <si>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</si>
  <si>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</si>
  <si>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</si>
  <si>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</si>
  <si>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</si>
  <si>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</si>
  <si>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</si>
  <si>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</si>
  <si>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</si>
  <si>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</si>
  <si>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</si>
  <si>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</si>
  <si>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</si>
  <si>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</si>
  <si>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</si>
  <si>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</si>
  <si>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</si>
  <si>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</si>
  <si>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</si>
  <si>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</si>
  <si>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</si>
  <si>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</si>
  <si>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</si>
  <si>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</si>
  <si>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</si>
  <si>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</si>
  <si>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</si>
  <si>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</si>
  <si>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</si>
  <si>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</si>
  <si>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</si>
  <si>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</si>
  <si>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</si>
  <si>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</si>
  <si>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</si>
  <si>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</si>
  <si>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</si>
  <si>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</si>
  <si>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</si>
  <si>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</si>
  <si>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</si>
  <si>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</si>
  <si>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</si>
  <si>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</si>
  <si>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</si>
  <si>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</si>
  <si>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</si>
  <si>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</si>
  <si>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</si>
  <si>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</si>
  <si>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</si>
  <si>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</si>
  <si>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</si>
  <si>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</si>
  <si>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</si>
  <si>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</si>
  <si>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</si>
  <si>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</si>
  <si>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埼玉県　越谷市</t>
  </si>
  <si>
    <t>法非適用</t>
  </si>
  <si>
    <t>下水道事業</t>
  </si>
  <si>
    <t>公共下水道</t>
  </si>
  <si>
    <t>Aa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</si>
  <si>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</si>
  <si>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</si>
  <si>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</si>
  <si>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</si>
  <si>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</si>
  <si>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</si>
  <si>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</si>
  <si>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</si>
  <si>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経費回収率は、平成２９年度末時点で、類似団体より低い水準に留まっているが、平成２８年７月に下水道使用料の改定を実施していることから、、現時点の目標である９０％程度となっている。今後は、企業債償還金のピークが過ぎつつあることから、更なる改善が図られる見込みである。
　水洗化率についても、平成２９年度末時点で、類似団体より低い水準に留まっているが、未接続世帯解消の対策の実施により改善傾向にあり、引き続き対策に取り組んでいく。
　また、下水道施設の老朽化対策については、現在、ストックマネジメント計画の策定等に取り組んでおり、今後、計画的かつ効率的に更新を推進していく。</t>
    <rPh sb="1" eb="3">
      <t>ケイヒ</t>
    </rPh>
    <rPh sb="3" eb="5">
      <t>カイシュウ</t>
    </rPh>
    <rPh sb="5" eb="6">
      <t>リツ</t>
    </rPh>
    <rPh sb="8" eb="10">
      <t>ヘイセイ</t>
    </rPh>
    <rPh sb="12" eb="14">
      <t>ネンド</t>
    </rPh>
    <rPh sb="14" eb="15">
      <t>マツ</t>
    </rPh>
    <rPh sb="15" eb="17">
      <t>ジテン</t>
    </rPh>
    <rPh sb="19" eb="21">
      <t>ルイジ</t>
    </rPh>
    <rPh sb="21" eb="23">
      <t>ダンタイ</t>
    </rPh>
    <rPh sb="25" eb="26">
      <t>ヒク</t>
    </rPh>
    <rPh sb="27" eb="29">
      <t>スイジュン</t>
    </rPh>
    <rPh sb="30" eb="31">
      <t>トド</t>
    </rPh>
    <rPh sb="38" eb="40">
      <t>ヘイセイ</t>
    </rPh>
    <rPh sb="42" eb="43">
      <t>ネン</t>
    </rPh>
    <rPh sb="44" eb="45">
      <t>ガツ</t>
    </rPh>
    <rPh sb="46" eb="49">
      <t>ゲスイドウ</t>
    </rPh>
    <rPh sb="49" eb="51">
      <t>シヨウ</t>
    </rPh>
    <rPh sb="51" eb="52">
      <t>リョウ</t>
    </rPh>
    <rPh sb="53" eb="55">
      <t>カイテイ</t>
    </rPh>
    <rPh sb="56" eb="58">
      <t>ジッシ</t>
    </rPh>
    <rPh sb="68" eb="71">
      <t>ゲンジテン</t>
    </rPh>
    <rPh sb="72" eb="74">
      <t>モクヒョウ</t>
    </rPh>
    <rPh sb="80" eb="82">
      <t>テイド</t>
    </rPh>
    <rPh sb="89" eb="91">
      <t>コンゴ</t>
    </rPh>
    <rPh sb="93" eb="95">
      <t>キギョウ</t>
    </rPh>
    <rPh sb="95" eb="96">
      <t>サイ</t>
    </rPh>
    <rPh sb="96" eb="99">
      <t>ショウカンキン</t>
    </rPh>
    <rPh sb="104" eb="105">
      <t>ス</t>
    </rPh>
    <rPh sb="115" eb="116">
      <t>サラ</t>
    </rPh>
    <rPh sb="118" eb="120">
      <t>カイゼン</t>
    </rPh>
    <rPh sb="121" eb="122">
      <t>ハカ</t>
    </rPh>
    <rPh sb="125" eb="127">
      <t>ミコ</t>
    </rPh>
    <rPh sb="134" eb="137">
      <t>スイセンカ</t>
    </rPh>
    <rPh sb="137" eb="138">
      <t>リツ</t>
    </rPh>
    <rPh sb="174" eb="177">
      <t>ミセツゾク</t>
    </rPh>
    <rPh sb="177" eb="179">
      <t>セタイ</t>
    </rPh>
    <rPh sb="179" eb="181">
      <t>カイショウ</t>
    </rPh>
    <rPh sb="182" eb="184">
      <t>タイサク</t>
    </rPh>
    <rPh sb="185" eb="187">
      <t>ジッシ</t>
    </rPh>
    <rPh sb="190" eb="192">
      <t>カイゼン</t>
    </rPh>
    <rPh sb="192" eb="194">
      <t>ケイコウ</t>
    </rPh>
    <rPh sb="198" eb="199">
      <t>ヒ</t>
    </rPh>
    <rPh sb="200" eb="201">
      <t>ツヅ</t>
    </rPh>
    <rPh sb="202" eb="204">
      <t>タイサク</t>
    </rPh>
    <rPh sb="205" eb="206">
      <t>ト</t>
    </rPh>
    <rPh sb="207" eb="208">
      <t>ク</t>
    </rPh>
    <rPh sb="218" eb="221">
      <t>ゲスイドウ</t>
    </rPh>
    <rPh sb="221" eb="223">
      <t>シセツ</t>
    </rPh>
    <rPh sb="224" eb="227">
      <t>ロウキュウカ</t>
    </rPh>
    <rPh sb="227" eb="229">
      <t>タイサク</t>
    </rPh>
    <rPh sb="235" eb="237">
      <t>ゲンザイ</t>
    </rPh>
    <rPh sb="248" eb="250">
      <t>ケイカク</t>
    </rPh>
    <rPh sb="251" eb="254">
      <t>サクテイトウ</t>
    </rPh>
    <rPh sb="255" eb="256">
      <t>ト</t>
    </rPh>
    <rPh sb="257" eb="258">
      <t>ク</t>
    </rPh>
    <rPh sb="263" eb="265">
      <t>コンゴ</t>
    </rPh>
    <rPh sb="266" eb="269">
      <t>ケイカクテキ</t>
    </rPh>
    <rPh sb="271" eb="274">
      <t>コウリツテキ</t>
    </rPh>
    <rPh sb="275" eb="277">
      <t>コウシン</t>
    </rPh>
    <rPh sb="278" eb="280">
      <t>スイシン</t>
    </rPh>
    <phoneticPr fontId="4"/>
  </si>
  <si>
    <t>①収益的収支比率
　平成２８年７月に使用料改定を実施したことで、料金収入が増加し、前年度に引き続き改善が進んでいる。
④企業債残高対事業規模比率
　下水道施設建設のピーク時に借入を行った起債の償還が進み、企業債残高は減少傾向にあるため、改善傾向にある。平成２９年度においても、前年度に引き続き、類似団体の平均値を下回っている。
⑤経費回収率、⑥汚水処理原価
　経費回収率については、類似団体より低い水準にあるものの、使用料改定により料金収入が増加しており、現時点の目標である９０％程度となっている。また、汚水処理原価については、主要な構成要素である企業債償還金は減少傾向にあるものの、流域下水道負担金等の増加に伴い、前年度よりやや上昇しているが、資本費平準化債を活用するなど、抑制に努めている。
⑧水洗化率
　平成２９年度において、類似団体より低い水準に留まっているが、未接続世帯の解消を図るべく、職員及び委託による戸別訪問指導を継続的に実施しており、過去５年は改善傾向にある。</t>
    <rPh sb="45" eb="46">
      <t>ヒ</t>
    </rPh>
    <rPh sb="47" eb="48">
      <t>ツヅ</t>
    </rPh>
    <rPh sb="52" eb="53">
      <t>スス</t>
    </rPh>
    <rPh sb="138" eb="141">
      <t>ゼンネンド</t>
    </rPh>
    <rPh sb="142" eb="143">
      <t>ヒ</t>
    </rPh>
    <rPh sb="144" eb="145">
      <t>ツヅ</t>
    </rPh>
    <rPh sb="228" eb="231">
      <t>ゲンジテン</t>
    </rPh>
    <rPh sb="232" eb="234">
      <t>モクヒョウ</t>
    </rPh>
    <rPh sb="240" eb="242">
      <t>テイド</t>
    </rPh>
    <rPh sb="264" eb="266">
      <t>シュヨウ</t>
    </rPh>
    <rPh sb="281" eb="283">
      <t>ゲンショウ</t>
    </rPh>
    <rPh sb="283" eb="285">
      <t>ケイコウ</t>
    </rPh>
    <rPh sb="292" eb="294">
      <t>リュウイキ</t>
    </rPh>
    <rPh sb="294" eb="297">
      <t>ゲスイドウ</t>
    </rPh>
    <rPh sb="297" eb="301">
      <t>フタンキントウ</t>
    </rPh>
    <rPh sb="302" eb="304">
      <t>ゾウカ</t>
    </rPh>
    <rPh sb="305" eb="306">
      <t>トモナ</t>
    </rPh>
    <rPh sb="308" eb="311">
      <t>ゼンネンド</t>
    </rPh>
    <rPh sb="315" eb="317">
      <t>ジョウショウ</t>
    </rPh>
    <phoneticPr fontId="4"/>
  </si>
  <si>
    <t>③管渠改善率
　類似団体より低い水準となっているが、長寿命化計画に基づき下水道施設の計画的な更新・改築に取り組んでおり、管渠については、平成２５年度より更新工事に着手している。平成２９年度の実績は前年度より下落しているが、中期的には改善傾向にある。</t>
    <rPh sb="1" eb="2">
      <t>カン</t>
    </rPh>
    <rPh sb="2" eb="3">
      <t>キョ</t>
    </rPh>
    <rPh sb="3" eb="5">
      <t>カイゼン</t>
    </rPh>
    <rPh sb="5" eb="6">
      <t>リツ</t>
    </rPh>
    <rPh sb="8" eb="10">
      <t>ルイジ</t>
    </rPh>
    <rPh sb="10" eb="12">
      <t>ダンタイ</t>
    </rPh>
    <rPh sb="14" eb="15">
      <t>ヒク</t>
    </rPh>
    <rPh sb="16" eb="18">
      <t>スイジュン</t>
    </rPh>
    <rPh sb="26" eb="27">
      <t>チョウ</t>
    </rPh>
    <rPh sb="27" eb="29">
      <t>ジュミョウ</t>
    </rPh>
    <rPh sb="29" eb="30">
      <t>カ</t>
    </rPh>
    <rPh sb="30" eb="32">
      <t>ケイカク</t>
    </rPh>
    <rPh sb="33" eb="34">
      <t>モト</t>
    </rPh>
    <rPh sb="36" eb="39">
      <t>ゲスイドウ</t>
    </rPh>
    <rPh sb="39" eb="41">
      <t>シセツ</t>
    </rPh>
    <rPh sb="42" eb="45">
      <t>ケイカクテキ</t>
    </rPh>
    <rPh sb="46" eb="48">
      <t>コウシン</t>
    </rPh>
    <rPh sb="49" eb="51">
      <t>カイチク</t>
    </rPh>
    <rPh sb="52" eb="53">
      <t>ト</t>
    </rPh>
    <rPh sb="54" eb="55">
      <t>ク</t>
    </rPh>
    <rPh sb="60" eb="61">
      <t>カン</t>
    </rPh>
    <rPh sb="61" eb="62">
      <t>キョ</t>
    </rPh>
    <rPh sb="68" eb="70">
      <t>ヘイセイ</t>
    </rPh>
    <rPh sb="72" eb="74">
      <t>ネンド</t>
    </rPh>
    <rPh sb="76" eb="78">
      <t>コウシン</t>
    </rPh>
    <rPh sb="78" eb="80">
      <t>コウジ</t>
    </rPh>
    <rPh sb="81" eb="83">
      <t>チャクシュ</t>
    </rPh>
    <rPh sb="88" eb="90">
      <t>ヘイセイ</t>
    </rPh>
    <rPh sb="92" eb="94">
      <t>ネンド</t>
    </rPh>
    <rPh sb="95" eb="97">
      <t>ジッセキ</t>
    </rPh>
    <rPh sb="98" eb="101">
      <t>ゼンネンド</t>
    </rPh>
    <rPh sb="103" eb="105">
      <t>ゲラク</t>
    </rPh>
    <rPh sb="111" eb="114">
      <t>チュウキテキ</t>
    </rPh>
    <rPh sb="116" eb="118">
      <t>カイゼン</t>
    </rPh>
    <rPh sb="118" eb="120">
      <t>ケイコウ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</si>
</sst>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0.02</c:v>
                </c:pt>
                <c:pt idx="2">
                  <c:v>0.03</c:v>
                </c:pt>
                <c:pt idx="3">
                  <c:v>0.03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D72-43CB-B78D-C165CBBF4F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155520"/>
        <c:axId val="98157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0.11</c:v>
                </c:pt>
                <c:pt idx="1">
                  <c:v>0.22</c:v>
                </c:pt>
                <c:pt idx="2">
                  <c:v>0.13</c:v>
                </c:pt>
                <c:pt idx="3">
                  <c:v>0.16</c:v>
                </c:pt>
                <c:pt idx="4">
                  <c:v>0.16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D72-43CB-B78D-C165CBBF4F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155520"/>
        <c:axId val="98157696"/>
      </c:lineChart>
      <c:dateAx>
        <c:axId val="98155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157696"/>
        <c:crosses val="autoZero"/>
        <c:auto val="1"/>
        <c:lblOffset val="100"/>
        <c:baseTimeUnit val="years"/>
      </c:dateAx>
      <c:valAx>
        <c:axId val="98157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155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DD6-4E27-9F9C-DEE753DC84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968320"/>
        <c:axId val="102970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67.61</c:v>
                </c:pt>
                <c:pt idx="1">
                  <c:v>64.81</c:v>
                </c:pt>
                <c:pt idx="2">
                  <c:v>64.81</c:v>
                </c:pt>
                <c:pt idx="3">
                  <c:v>64.66</c:v>
                </c:pt>
                <c:pt idx="4">
                  <c:v>64.650000000000006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DD6-4E27-9F9C-DEE753DC84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968320"/>
        <c:axId val="102970496"/>
      </c:lineChart>
      <c:dateAx>
        <c:axId val="102968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970496"/>
        <c:crosses val="autoZero"/>
        <c:auto val="1"/>
        <c:lblOffset val="100"/>
        <c:baseTimeUnit val="years"/>
      </c:dateAx>
      <c:valAx>
        <c:axId val="102970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968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94.11</c:v>
                </c:pt>
                <c:pt idx="1">
                  <c:v>94.45</c:v>
                </c:pt>
                <c:pt idx="2">
                  <c:v>94.72</c:v>
                </c:pt>
                <c:pt idx="3">
                  <c:v>95.24</c:v>
                </c:pt>
                <c:pt idx="4">
                  <c:v>95.52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ECA-4BDF-8171-00153CCBD6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034240"/>
        <c:axId val="103036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96.64</c:v>
                </c:pt>
                <c:pt idx="1">
                  <c:v>96.76</c:v>
                </c:pt>
                <c:pt idx="2">
                  <c:v>96.89</c:v>
                </c:pt>
                <c:pt idx="3">
                  <c:v>97.08</c:v>
                </c:pt>
                <c:pt idx="4">
                  <c:v>97.4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ECA-4BDF-8171-00153CCBD6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034240"/>
        <c:axId val="103036416"/>
      </c:lineChart>
      <c:dateAx>
        <c:axId val="103034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036416"/>
        <c:crosses val="autoZero"/>
        <c:auto val="1"/>
        <c:lblOffset val="100"/>
        <c:baseTimeUnit val="years"/>
      </c:dateAx>
      <c:valAx>
        <c:axId val="103036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0342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65.8</c:v>
                </c:pt>
                <c:pt idx="1">
                  <c:v>66.56</c:v>
                </c:pt>
                <c:pt idx="2">
                  <c:v>64.39</c:v>
                </c:pt>
                <c:pt idx="3">
                  <c:v>68.28</c:v>
                </c:pt>
                <c:pt idx="4">
                  <c:v>69.73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E47-447F-9D5C-A0EF42C672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200960"/>
        <c:axId val="98207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E47-447F-9D5C-A0EF42C672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200960"/>
        <c:axId val="98207232"/>
      </c:lineChart>
      <c:dateAx>
        <c:axId val="98200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207232"/>
        <c:crosses val="autoZero"/>
        <c:auto val="1"/>
        <c:lblOffset val="100"/>
        <c:baseTimeUnit val="years"/>
      </c:dateAx>
      <c:valAx>
        <c:axId val="98207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200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1BC-4BD4-A2C9-F979FACBC2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573760"/>
        <c:axId val="99575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1BC-4BD4-A2C9-F979FACBC2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573760"/>
        <c:axId val="99575680"/>
      </c:lineChart>
      <c:dateAx>
        <c:axId val="99573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575680"/>
        <c:crosses val="autoZero"/>
        <c:auto val="1"/>
        <c:lblOffset val="100"/>
        <c:baseTimeUnit val="years"/>
      </c:dateAx>
      <c:valAx>
        <c:axId val="99575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5737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49E-4CCD-B4D6-672907FFB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600256"/>
        <c:axId val="99610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49E-4CCD-B4D6-672907FFB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600256"/>
        <c:axId val="99610624"/>
      </c:lineChart>
      <c:dateAx>
        <c:axId val="99600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610624"/>
        <c:crosses val="autoZero"/>
        <c:auto val="1"/>
        <c:lblOffset val="100"/>
        <c:baseTimeUnit val="years"/>
      </c:dateAx>
      <c:valAx>
        <c:axId val="99610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600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BA3-4ED4-BAFB-9EE4C66B49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796288"/>
        <c:axId val="10280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BA3-4ED4-BAFB-9EE4C66B49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796288"/>
        <c:axId val="102802560"/>
      </c:lineChart>
      <c:dateAx>
        <c:axId val="102796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802560"/>
        <c:crosses val="autoZero"/>
        <c:auto val="1"/>
        <c:lblOffset val="100"/>
        <c:baseTimeUnit val="years"/>
      </c:dateAx>
      <c:valAx>
        <c:axId val="10280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796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AF8-4832-BA5A-0FA5616201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095680"/>
        <c:axId val="103097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AF8-4832-BA5A-0FA5616201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095680"/>
        <c:axId val="103097856"/>
      </c:lineChart>
      <c:dateAx>
        <c:axId val="103095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097856"/>
        <c:crosses val="autoZero"/>
        <c:auto val="1"/>
        <c:lblOffset val="100"/>
        <c:baseTimeUnit val="years"/>
      </c:dateAx>
      <c:valAx>
        <c:axId val="103097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095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849.42</c:v>
                </c:pt>
                <c:pt idx="1">
                  <c:v>775.62</c:v>
                </c:pt>
                <c:pt idx="2">
                  <c:v>643.66999999999996</c:v>
                </c:pt>
                <c:pt idx="3">
                  <c:v>576.15</c:v>
                </c:pt>
                <c:pt idx="4">
                  <c:v>514.76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3E1-4458-A19B-2AEF8C0D57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145472"/>
        <c:axId val="103147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685.64</c:v>
                </c:pt>
                <c:pt idx="1">
                  <c:v>665.11</c:v>
                </c:pt>
                <c:pt idx="2">
                  <c:v>642.57000000000005</c:v>
                </c:pt>
                <c:pt idx="3">
                  <c:v>599.92999999999995</c:v>
                </c:pt>
                <c:pt idx="4">
                  <c:v>573.73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3E1-4458-A19B-2AEF8C0D57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145472"/>
        <c:axId val="103147392"/>
      </c:lineChart>
      <c:dateAx>
        <c:axId val="103145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147392"/>
        <c:crosses val="autoZero"/>
        <c:auto val="1"/>
        <c:lblOffset val="100"/>
        <c:baseTimeUnit val="years"/>
      </c:dateAx>
      <c:valAx>
        <c:axId val="103147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145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76.790000000000006</c:v>
                </c:pt>
                <c:pt idx="1">
                  <c:v>78.38</c:v>
                </c:pt>
                <c:pt idx="2">
                  <c:v>81.72</c:v>
                </c:pt>
                <c:pt idx="3">
                  <c:v>88.95</c:v>
                </c:pt>
                <c:pt idx="4">
                  <c:v>89.94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3D4-4BF8-BE4E-6082576E4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850944"/>
        <c:axId val="102852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88.39</c:v>
                </c:pt>
                <c:pt idx="1">
                  <c:v>85.64</c:v>
                </c:pt>
                <c:pt idx="2">
                  <c:v>94.3</c:v>
                </c:pt>
                <c:pt idx="3">
                  <c:v>95.76</c:v>
                </c:pt>
                <c:pt idx="4">
                  <c:v>100.74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3D4-4BF8-BE4E-6082576E4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850944"/>
        <c:axId val="102852864"/>
      </c:lineChart>
      <c:dateAx>
        <c:axId val="102850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852864"/>
        <c:crosses val="autoZero"/>
        <c:auto val="1"/>
        <c:lblOffset val="100"/>
        <c:baseTimeUnit val="years"/>
      </c:dateAx>
      <c:valAx>
        <c:axId val="102852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850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145.01</c:v>
                </c:pt>
                <c:pt idx="1">
                  <c:v>145.53</c:v>
                </c:pt>
                <c:pt idx="2">
                  <c:v>141.25</c:v>
                </c:pt>
                <c:pt idx="3">
                  <c:v>135.27000000000001</c:v>
                </c:pt>
                <c:pt idx="4">
                  <c:v>139.49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3AA-4093-95D0-09D5D0414C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861440"/>
        <c:axId val="102880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128.96</c:v>
                </c:pt>
                <c:pt idx="1">
                  <c:v>133</c:v>
                </c:pt>
                <c:pt idx="2">
                  <c:v>120.18</c:v>
                </c:pt>
                <c:pt idx="3">
                  <c:v>119</c:v>
                </c:pt>
                <c:pt idx="4">
                  <c:v>112.75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3AA-4093-95D0-09D5D0414C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861440"/>
        <c:axId val="102880000"/>
      </c:lineChart>
      <c:dateAx>
        <c:axId val="102861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880000"/>
        <c:crosses val="autoZero"/>
        <c:auto val="1"/>
        <c:lblOffset val="100"/>
        <c:baseTimeUnit val="years"/>
      </c:dateAx>
      <c:valAx>
        <c:axId val="102880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861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【707.33】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【101.26】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埼玉県　越谷市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4" t="s">
        <v>1</v>
      </c>
      <c r="C7" s="64"/>
      <c r="D7" s="64"/>
      <c r="E7" s="64"/>
      <c r="F7" s="64"/>
      <c r="G7" s="64"/>
      <c r="H7" s="64"/>
      <c r="I7" s="64" t="s">
        <v>2</v>
      </c>
      <c r="J7" s="64"/>
      <c r="K7" s="64"/>
      <c r="L7" s="64"/>
      <c r="M7" s="64"/>
      <c r="N7" s="64"/>
      <c r="O7" s="64"/>
      <c r="P7" s="64" t="s">
        <v>3</v>
      </c>
      <c r="Q7" s="64"/>
      <c r="R7" s="64"/>
      <c r="S7" s="64"/>
      <c r="T7" s="64"/>
      <c r="U7" s="64"/>
      <c r="V7" s="64"/>
      <c r="W7" s="64" t="s">
        <v>4</v>
      </c>
      <c r="X7" s="64"/>
      <c r="Y7" s="64"/>
      <c r="Z7" s="64"/>
      <c r="AA7" s="64"/>
      <c r="AB7" s="64"/>
      <c r="AC7" s="64"/>
      <c r="AD7" s="64" t="s">
        <v>5</v>
      </c>
      <c r="AE7" s="64"/>
      <c r="AF7" s="64"/>
      <c r="AG7" s="64"/>
      <c r="AH7" s="64"/>
      <c r="AI7" s="64"/>
      <c r="AJ7" s="64"/>
      <c r="AK7" s="3"/>
      <c r="AL7" s="64" t="s">
        <v>6</v>
      </c>
      <c r="AM7" s="64"/>
      <c r="AN7" s="64"/>
      <c r="AO7" s="64"/>
      <c r="AP7" s="64"/>
      <c r="AQ7" s="64"/>
      <c r="AR7" s="64"/>
      <c r="AS7" s="64"/>
      <c r="AT7" s="64" t="s">
        <v>7</v>
      </c>
      <c r="AU7" s="64"/>
      <c r="AV7" s="64"/>
      <c r="AW7" s="64"/>
      <c r="AX7" s="64"/>
      <c r="AY7" s="64"/>
      <c r="AZ7" s="64"/>
      <c r="BA7" s="64"/>
      <c r="BB7" s="64" t="s">
        <v>8</v>
      </c>
      <c r="BC7" s="64"/>
      <c r="BD7" s="64"/>
      <c r="BE7" s="64"/>
      <c r="BF7" s="64"/>
      <c r="BG7" s="64"/>
      <c r="BH7" s="64"/>
      <c r="BI7" s="6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1" t="str">
        <f>データ!I6</f>
        <v>法非適用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公共下水道</v>
      </c>
      <c r="Q8" s="71"/>
      <c r="R8" s="71"/>
      <c r="S8" s="71"/>
      <c r="T8" s="71"/>
      <c r="U8" s="71"/>
      <c r="V8" s="71"/>
      <c r="W8" s="71" t="str">
        <f>データ!L6</f>
        <v>Aa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68">
        <f>データ!S6</f>
        <v>340862</v>
      </c>
      <c r="AM8" s="68"/>
      <c r="AN8" s="68"/>
      <c r="AO8" s="68"/>
      <c r="AP8" s="68"/>
      <c r="AQ8" s="68"/>
      <c r="AR8" s="68"/>
      <c r="AS8" s="68"/>
      <c r="AT8" s="67">
        <f>データ!T6</f>
        <v>60.24</v>
      </c>
      <c r="AU8" s="67"/>
      <c r="AV8" s="67"/>
      <c r="AW8" s="67"/>
      <c r="AX8" s="67"/>
      <c r="AY8" s="67"/>
      <c r="AZ8" s="67"/>
      <c r="BA8" s="67"/>
      <c r="BB8" s="67">
        <f>データ!U6</f>
        <v>5658.4</v>
      </c>
      <c r="BC8" s="67"/>
      <c r="BD8" s="67"/>
      <c r="BE8" s="67"/>
      <c r="BF8" s="67"/>
      <c r="BG8" s="67"/>
      <c r="BH8" s="67"/>
      <c r="BI8" s="67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4" t="s">
        <v>12</v>
      </c>
      <c r="C9" s="64"/>
      <c r="D9" s="64"/>
      <c r="E9" s="64"/>
      <c r="F9" s="64"/>
      <c r="G9" s="64"/>
      <c r="H9" s="64"/>
      <c r="I9" s="64" t="s">
        <v>13</v>
      </c>
      <c r="J9" s="64"/>
      <c r="K9" s="64"/>
      <c r="L9" s="64"/>
      <c r="M9" s="64"/>
      <c r="N9" s="64"/>
      <c r="O9" s="64"/>
      <c r="P9" s="64" t="s">
        <v>14</v>
      </c>
      <c r="Q9" s="64"/>
      <c r="R9" s="64"/>
      <c r="S9" s="64"/>
      <c r="T9" s="64"/>
      <c r="U9" s="64"/>
      <c r="V9" s="64"/>
      <c r="W9" s="64" t="s">
        <v>15</v>
      </c>
      <c r="X9" s="64"/>
      <c r="Y9" s="64"/>
      <c r="Z9" s="64"/>
      <c r="AA9" s="64"/>
      <c r="AB9" s="64"/>
      <c r="AC9" s="64"/>
      <c r="AD9" s="64" t="s">
        <v>16</v>
      </c>
      <c r="AE9" s="64"/>
      <c r="AF9" s="64"/>
      <c r="AG9" s="64"/>
      <c r="AH9" s="64"/>
      <c r="AI9" s="64"/>
      <c r="AJ9" s="64"/>
      <c r="AK9" s="3"/>
      <c r="AL9" s="64" t="s">
        <v>17</v>
      </c>
      <c r="AM9" s="64"/>
      <c r="AN9" s="64"/>
      <c r="AO9" s="64"/>
      <c r="AP9" s="64"/>
      <c r="AQ9" s="64"/>
      <c r="AR9" s="64"/>
      <c r="AS9" s="64"/>
      <c r="AT9" s="64" t="s">
        <v>18</v>
      </c>
      <c r="AU9" s="64"/>
      <c r="AV9" s="64"/>
      <c r="AW9" s="64"/>
      <c r="AX9" s="64"/>
      <c r="AY9" s="64"/>
      <c r="AZ9" s="64"/>
      <c r="BA9" s="64"/>
      <c r="BB9" s="64" t="s">
        <v>19</v>
      </c>
      <c r="BC9" s="64"/>
      <c r="BD9" s="64"/>
      <c r="BE9" s="64"/>
      <c r="BF9" s="64"/>
      <c r="BG9" s="64"/>
      <c r="BH9" s="64"/>
      <c r="BI9" s="64"/>
      <c r="BJ9" s="3"/>
      <c r="BK9" s="3"/>
      <c r="BL9" s="65" t="s">
        <v>20</v>
      </c>
      <c r="BM9" s="66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7" t="str">
        <f>データ!N6</f>
        <v>-</v>
      </c>
      <c r="C10" s="67"/>
      <c r="D10" s="67"/>
      <c r="E10" s="67"/>
      <c r="F10" s="67"/>
      <c r="G10" s="67"/>
      <c r="H10" s="67"/>
      <c r="I10" s="67" t="str">
        <f>データ!O6</f>
        <v>該当数値なし</v>
      </c>
      <c r="J10" s="67"/>
      <c r="K10" s="67"/>
      <c r="L10" s="67"/>
      <c r="M10" s="67"/>
      <c r="N10" s="67"/>
      <c r="O10" s="67"/>
      <c r="P10" s="67">
        <f>データ!P6</f>
        <v>83.32</v>
      </c>
      <c r="Q10" s="67"/>
      <c r="R10" s="67"/>
      <c r="S10" s="67"/>
      <c r="T10" s="67"/>
      <c r="U10" s="67"/>
      <c r="V10" s="67"/>
      <c r="W10" s="67">
        <f>データ!Q6</f>
        <v>88.01</v>
      </c>
      <c r="X10" s="67"/>
      <c r="Y10" s="67"/>
      <c r="Z10" s="67"/>
      <c r="AA10" s="67"/>
      <c r="AB10" s="67"/>
      <c r="AC10" s="67"/>
      <c r="AD10" s="68">
        <f>データ!R6</f>
        <v>2322</v>
      </c>
      <c r="AE10" s="68"/>
      <c r="AF10" s="68"/>
      <c r="AG10" s="68"/>
      <c r="AH10" s="68"/>
      <c r="AI10" s="68"/>
      <c r="AJ10" s="68"/>
      <c r="AK10" s="2"/>
      <c r="AL10" s="68">
        <f>データ!V6</f>
        <v>284200</v>
      </c>
      <c r="AM10" s="68"/>
      <c r="AN10" s="68"/>
      <c r="AO10" s="68"/>
      <c r="AP10" s="68"/>
      <c r="AQ10" s="68"/>
      <c r="AR10" s="68"/>
      <c r="AS10" s="68"/>
      <c r="AT10" s="67">
        <f>データ!W6</f>
        <v>27.67</v>
      </c>
      <c r="AU10" s="67"/>
      <c r="AV10" s="67"/>
      <c r="AW10" s="67"/>
      <c r="AX10" s="67"/>
      <c r="AY10" s="67"/>
      <c r="AZ10" s="67"/>
      <c r="BA10" s="67"/>
      <c r="BB10" s="67">
        <f>データ!X6</f>
        <v>10271.049999999999</v>
      </c>
      <c r="BC10" s="67"/>
      <c r="BD10" s="67"/>
      <c r="BE10" s="67"/>
      <c r="BF10" s="67"/>
      <c r="BG10" s="67"/>
      <c r="BH10" s="67"/>
      <c r="BI10" s="67"/>
      <c r="BJ10" s="2"/>
      <c r="BK10" s="2"/>
      <c r="BL10" s="57" t="s">
        <v>22</v>
      </c>
      <c r="BM10" s="58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24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 x14ac:dyDescent="0.15">
      <c r="A14" s="2"/>
      <c r="B14" s="61" t="s">
        <v>25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41" t="s">
        <v>26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3"/>
    </row>
    <row r="15" spans="1:78" ht="13.5" customHeight="1" x14ac:dyDescent="0.15">
      <c r="A15" s="2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6"/>
      <c r="BK15" s="2"/>
      <c r="BL15" s="44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6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7" t="s">
        <v>123</v>
      </c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9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7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9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7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9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7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9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7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9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7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9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7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9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7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9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7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9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7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9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7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9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7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9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7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9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7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9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7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9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7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9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7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9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7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9"/>
    </row>
    <row r="34" spans="1:78" ht="13.5" customHeight="1" x14ac:dyDescent="0.15">
      <c r="A34" s="2"/>
      <c r="B34" s="16"/>
      <c r="C34" s="53" t="s">
        <v>27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19"/>
      <c r="R34" s="53" t="s">
        <v>28</v>
      </c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19"/>
      <c r="AG34" s="53" t="s">
        <v>29</v>
      </c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19"/>
      <c r="AV34" s="53" t="s">
        <v>30</v>
      </c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18"/>
      <c r="BK34" s="2"/>
      <c r="BL34" s="47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9"/>
    </row>
    <row r="35" spans="1:78" ht="13.5" customHeight="1" x14ac:dyDescent="0.15">
      <c r="A35" s="2"/>
      <c r="B35" s="16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19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19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19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18"/>
      <c r="BK35" s="2"/>
      <c r="BL35" s="47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9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7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9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7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9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7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9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7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9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7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9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7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9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7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9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7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9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0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1" t="s">
        <v>31</v>
      </c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3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4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6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7" t="s">
        <v>124</v>
      </c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9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7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7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9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7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9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7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9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7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9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7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9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7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9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7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9"/>
    </row>
    <row r="56" spans="1:78" ht="13.5" customHeight="1" x14ac:dyDescent="0.15">
      <c r="A56" s="2"/>
      <c r="B56" s="16"/>
      <c r="C56" s="53" t="s">
        <v>32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19"/>
      <c r="R56" s="53" t="s">
        <v>33</v>
      </c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19"/>
      <c r="AG56" s="53" t="s">
        <v>34</v>
      </c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19"/>
      <c r="AV56" s="53" t="s">
        <v>35</v>
      </c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18"/>
      <c r="BK56" s="2"/>
      <c r="BL56" s="47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9"/>
    </row>
    <row r="57" spans="1:78" ht="13.5" customHeight="1" x14ac:dyDescent="0.15">
      <c r="A57" s="2"/>
      <c r="B57" s="16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19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19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19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18"/>
      <c r="BK57" s="2"/>
      <c r="BL57" s="47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9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7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9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7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9"/>
    </row>
    <row r="60" spans="1:78" ht="13.5" customHeight="1" x14ac:dyDescent="0.15">
      <c r="A60" s="2"/>
      <c r="B60" s="54" t="s">
        <v>36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6"/>
      <c r="BK60" s="2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9"/>
    </row>
    <row r="61" spans="1:78" ht="13.5" customHeight="1" x14ac:dyDescent="0.15">
      <c r="A61" s="2"/>
      <c r="B61" s="54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6"/>
      <c r="BK61" s="2"/>
      <c r="BL61" s="47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9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7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9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1" t="s">
        <v>37</v>
      </c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3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4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6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7" t="s">
        <v>122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 x14ac:dyDescent="0.15">
      <c r="A79" s="2"/>
      <c r="B79" s="16"/>
      <c r="C79" s="53" t="s">
        <v>38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19"/>
      <c r="V79" s="19"/>
      <c r="W79" s="53" t="s">
        <v>39</v>
      </c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19"/>
      <c r="AP79" s="19"/>
      <c r="AQ79" s="53" t="s">
        <v>40</v>
      </c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17"/>
      <c r="BJ79" s="18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 x14ac:dyDescent="0.15">
      <c r="A80" s="2"/>
      <c r="B80" s="16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19"/>
      <c r="V80" s="19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19"/>
      <c r="AP80" s="19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17"/>
      <c r="BJ80" s="18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 x14ac:dyDescent="0.15">
      <c r="B86" s="25"/>
      <c r="C86" s="25"/>
      <c r="D86" s="25"/>
      <c r="E86" s="25" t="str">
        <f>データ!AI6</f>
        <v/>
      </c>
      <c r="F86" s="25" t="s">
        <v>55</v>
      </c>
      <c r="G86" s="25" t="s">
        <v>55</v>
      </c>
      <c r="H86" s="25" t="str">
        <f>データ!BP6</f>
        <v>【707.33】</v>
      </c>
      <c r="I86" s="25" t="str">
        <f>データ!CA6</f>
        <v>【101.26】</v>
      </c>
      <c r="J86" s="25" t="str">
        <f>データ!CL6</f>
        <v>【136.39】</v>
      </c>
      <c r="K86" s="25" t="str">
        <f>データ!CW6</f>
        <v>【60.13】</v>
      </c>
      <c r="L86" s="25" t="str">
        <f>データ!DH6</f>
        <v>【95.06】</v>
      </c>
      <c r="M86" s="25" t="s">
        <v>55</v>
      </c>
      <c r="N86" s="25" t="s">
        <v>55</v>
      </c>
      <c r="O86" s="25" t="str">
        <f>データ!EO6</f>
        <v>【0.23】</v>
      </c>
    </row>
  </sheetData>
  <sheetProtection algorithmName="SHA-512" hashValue="bUOWluoMwU7fp0LeKZIdAT++yo9/thswpRaHc4a2PHP00eBlbNaW5O3+Q7K8AUuBPPN8y+DvHxx9dcj2z9tB4A==" saltValue="FOUAhWIkylcBq4FHBtRx5A==" spinCount="100000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56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 x14ac:dyDescent="0.15">
      <c r="A2" s="27" t="s">
        <v>57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 x14ac:dyDescent="0.15">
      <c r="A3" s="27" t="s">
        <v>58</v>
      </c>
      <c r="B3" s="28" t="s">
        <v>59</v>
      </c>
      <c r="C3" s="28" t="s">
        <v>60</v>
      </c>
      <c r="D3" s="28" t="s">
        <v>61</v>
      </c>
      <c r="E3" s="28" t="s">
        <v>62</v>
      </c>
      <c r="F3" s="28" t="s">
        <v>63</v>
      </c>
      <c r="G3" s="28" t="s">
        <v>64</v>
      </c>
      <c r="H3" s="76" t="s">
        <v>65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66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67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7" t="s">
        <v>68</v>
      </c>
      <c r="B4" s="29"/>
      <c r="C4" s="29"/>
      <c r="D4" s="29"/>
      <c r="E4" s="29"/>
      <c r="F4" s="29"/>
      <c r="G4" s="29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69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70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71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72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73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74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75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76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77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78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79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7" t="s">
        <v>80</v>
      </c>
      <c r="B5" s="30"/>
      <c r="C5" s="30"/>
      <c r="D5" s="30"/>
      <c r="E5" s="30"/>
      <c r="F5" s="30"/>
      <c r="G5" s="30"/>
      <c r="H5" s="31" t="s">
        <v>81</v>
      </c>
      <c r="I5" s="31" t="s">
        <v>82</v>
      </c>
      <c r="J5" s="31" t="s">
        <v>83</v>
      </c>
      <c r="K5" s="31" t="s">
        <v>84</v>
      </c>
      <c r="L5" s="31" t="s">
        <v>85</v>
      </c>
      <c r="M5" s="31" t="s">
        <v>5</v>
      </c>
      <c r="N5" s="31" t="s">
        <v>86</v>
      </c>
      <c r="O5" s="31" t="s">
        <v>87</v>
      </c>
      <c r="P5" s="31" t="s">
        <v>88</v>
      </c>
      <c r="Q5" s="31" t="s">
        <v>89</v>
      </c>
      <c r="R5" s="31" t="s">
        <v>90</v>
      </c>
      <c r="S5" s="31" t="s">
        <v>91</v>
      </c>
      <c r="T5" s="31" t="s">
        <v>92</v>
      </c>
      <c r="U5" s="31" t="s">
        <v>93</v>
      </c>
      <c r="V5" s="31" t="s">
        <v>94</v>
      </c>
      <c r="W5" s="31" t="s">
        <v>95</v>
      </c>
      <c r="X5" s="31" t="s">
        <v>96</v>
      </c>
      <c r="Y5" s="31" t="s">
        <v>97</v>
      </c>
      <c r="Z5" s="31" t="s">
        <v>98</v>
      </c>
      <c r="AA5" s="31" t="s">
        <v>99</v>
      </c>
      <c r="AB5" s="31" t="s">
        <v>100</v>
      </c>
      <c r="AC5" s="31" t="s">
        <v>101</v>
      </c>
      <c r="AD5" s="31" t="s">
        <v>102</v>
      </c>
      <c r="AE5" s="31" t="s">
        <v>103</v>
      </c>
      <c r="AF5" s="31" t="s">
        <v>104</v>
      </c>
      <c r="AG5" s="31" t="s">
        <v>105</v>
      </c>
      <c r="AH5" s="31" t="s">
        <v>106</v>
      </c>
      <c r="AI5" s="31" t="s">
        <v>43</v>
      </c>
      <c r="AJ5" s="31" t="s">
        <v>97</v>
      </c>
      <c r="AK5" s="31" t="s">
        <v>98</v>
      </c>
      <c r="AL5" s="31" t="s">
        <v>99</v>
      </c>
      <c r="AM5" s="31" t="s">
        <v>100</v>
      </c>
      <c r="AN5" s="31" t="s">
        <v>101</v>
      </c>
      <c r="AO5" s="31" t="s">
        <v>102</v>
      </c>
      <c r="AP5" s="31" t="s">
        <v>103</v>
      </c>
      <c r="AQ5" s="31" t="s">
        <v>104</v>
      </c>
      <c r="AR5" s="31" t="s">
        <v>105</v>
      </c>
      <c r="AS5" s="31" t="s">
        <v>106</v>
      </c>
      <c r="AT5" s="31" t="s">
        <v>107</v>
      </c>
      <c r="AU5" s="31" t="s">
        <v>97</v>
      </c>
      <c r="AV5" s="31" t="s">
        <v>98</v>
      </c>
      <c r="AW5" s="31" t="s">
        <v>99</v>
      </c>
      <c r="AX5" s="31" t="s">
        <v>100</v>
      </c>
      <c r="AY5" s="31" t="s">
        <v>101</v>
      </c>
      <c r="AZ5" s="31" t="s">
        <v>102</v>
      </c>
      <c r="BA5" s="31" t="s">
        <v>103</v>
      </c>
      <c r="BB5" s="31" t="s">
        <v>104</v>
      </c>
      <c r="BC5" s="31" t="s">
        <v>105</v>
      </c>
      <c r="BD5" s="31" t="s">
        <v>106</v>
      </c>
      <c r="BE5" s="31" t="s">
        <v>107</v>
      </c>
      <c r="BF5" s="31" t="s">
        <v>97</v>
      </c>
      <c r="BG5" s="31" t="s">
        <v>98</v>
      </c>
      <c r="BH5" s="31" t="s">
        <v>99</v>
      </c>
      <c r="BI5" s="31" t="s">
        <v>100</v>
      </c>
      <c r="BJ5" s="31" t="s">
        <v>101</v>
      </c>
      <c r="BK5" s="31" t="s">
        <v>102</v>
      </c>
      <c r="BL5" s="31" t="s">
        <v>103</v>
      </c>
      <c r="BM5" s="31" t="s">
        <v>104</v>
      </c>
      <c r="BN5" s="31" t="s">
        <v>105</v>
      </c>
      <c r="BO5" s="31" t="s">
        <v>106</v>
      </c>
      <c r="BP5" s="31" t="s">
        <v>107</v>
      </c>
      <c r="BQ5" s="31" t="s">
        <v>97</v>
      </c>
      <c r="BR5" s="31" t="s">
        <v>98</v>
      </c>
      <c r="BS5" s="31" t="s">
        <v>99</v>
      </c>
      <c r="BT5" s="31" t="s">
        <v>100</v>
      </c>
      <c r="BU5" s="31" t="s">
        <v>101</v>
      </c>
      <c r="BV5" s="31" t="s">
        <v>102</v>
      </c>
      <c r="BW5" s="31" t="s">
        <v>103</v>
      </c>
      <c r="BX5" s="31" t="s">
        <v>104</v>
      </c>
      <c r="BY5" s="31" t="s">
        <v>105</v>
      </c>
      <c r="BZ5" s="31" t="s">
        <v>106</v>
      </c>
      <c r="CA5" s="31" t="s">
        <v>107</v>
      </c>
      <c r="CB5" s="31" t="s">
        <v>97</v>
      </c>
      <c r="CC5" s="31" t="s">
        <v>98</v>
      </c>
      <c r="CD5" s="31" t="s">
        <v>99</v>
      </c>
      <c r="CE5" s="31" t="s">
        <v>100</v>
      </c>
      <c r="CF5" s="31" t="s">
        <v>101</v>
      </c>
      <c r="CG5" s="31" t="s">
        <v>102</v>
      </c>
      <c r="CH5" s="31" t="s">
        <v>103</v>
      </c>
      <c r="CI5" s="31" t="s">
        <v>104</v>
      </c>
      <c r="CJ5" s="31" t="s">
        <v>105</v>
      </c>
      <c r="CK5" s="31" t="s">
        <v>106</v>
      </c>
      <c r="CL5" s="31" t="s">
        <v>107</v>
      </c>
      <c r="CM5" s="31" t="s">
        <v>97</v>
      </c>
      <c r="CN5" s="31" t="s">
        <v>98</v>
      </c>
      <c r="CO5" s="31" t="s">
        <v>99</v>
      </c>
      <c r="CP5" s="31" t="s">
        <v>100</v>
      </c>
      <c r="CQ5" s="31" t="s">
        <v>101</v>
      </c>
      <c r="CR5" s="31" t="s">
        <v>102</v>
      </c>
      <c r="CS5" s="31" t="s">
        <v>103</v>
      </c>
      <c r="CT5" s="31" t="s">
        <v>104</v>
      </c>
      <c r="CU5" s="31" t="s">
        <v>105</v>
      </c>
      <c r="CV5" s="31" t="s">
        <v>106</v>
      </c>
      <c r="CW5" s="31" t="s">
        <v>107</v>
      </c>
      <c r="CX5" s="31" t="s">
        <v>97</v>
      </c>
      <c r="CY5" s="31" t="s">
        <v>98</v>
      </c>
      <c r="CZ5" s="31" t="s">
        <v>99</v>
      </c>
      <c r="DA5" s="31" t="s">
        <v>100</v>
      </c>
      <c r="DB5" s="31" t="s">
        <v>101</v>
      </c>
      <c r="DC5" s="31" t="s">
        <v>102</v>
      </c>
      <c r="DD5" s="31" t="s">
        <v>103</v>
      </c>
      <c r="DE5" s="31" t="s">
        <v>104</v>
      </c>
      <c r="DF5" s="31" t="s">
        <v>105</v>
      </c>
      <c r="DG5" s="31" t="s">
        <v>106</v>
      </c>
      <c r="DH5" s="31" t="s">
        <v>107</v>
      </c>
      <c r="DI5" s="31" t="s">
        <v>97</v>
      </c>
      <c r="DJ5" s="31" t="s">
        <v>98</v>
      </c>
      <c r="DK5" s="31" t="s">
        <v>99</v>
      </c>
      <c r="DL5" s="31" t="s">
        <v>100</v>
      </c>
      <c r="DM5" s="31" t="s">
        <v>101</v>
      </c>
      <c r="DN5" s="31" t="s">
        <v>102</v>
      </c>
      <c r="DO5" s="31" t="s">
        <v>103</v>
      </c>
      <c r="DP5" s="31" t="s">
        <v>104</v>
      </c>
      <c r="DQ5" s="31" t="s">
        <v>105</v>
      </c>
      <c r="DR5" s="31" t="s">
        <v>106</v>
      </c>
      <c r="DS5" s="31" t="s">
        <v>107</v>
      </c>
      <c r="DT5" s="31" t="s">
        <v>97</v>
      </c>
      <c r="DU5" s="31" t="s">
        <v>98</v>
      </c>
      <c r="DV5" s="31" t="s">
        <v>99</v>
      </c>
      <c r="DW5" s="31" t="s">
        <v>100</v>
      </c>
      <c r="DX5" s="31" t="s">
        <v>101</v>
      </c>
      <c r="DY5" s="31" t="s">
        <v>102</v>
      </c>
      <c r="DZ5" s="31" t="s">
        <v>103</v>
      </c>
      <c r="EA5" s="31" t="s">
        <v>104</v>
      </c>
      <c r="EB5" s="31" t="s">
        <v>105</v>
      </c>
      <c r="EC5" s="31" t="s">
        <v>106</v>
      </c>
      <c r="ED5" s="31" t="s">
        <v>107</v>
      </c>
      <c r="EE5" s="31" t="s">
        <v>97</v>
      </c>
      <c r="EF5" s="31" t="s">
        <v>98</v>
      </c>
      <c r="EG5" s="31" t="s">
        <v>99</v>
      </c>
      <c r="EH5" s="31" t="s">
        <v>100</v>
      </c>
      <c r="EI5" s="31" t="s">
        <v>101</v>
      </c>
      <c r="EJ5" s="31" t="s">
        <v>102</v>
      </c>
      <c r="EK5" s="31" t="s">
        <v>103</v>
      </c>
      <c r="EL5" s="31" t="s">
        <v>104</v>
      </c>
      <c r="EM5" s="31" t="s">
        <v>105</v>
      </c>
      <c r="EN5" s="31" t="s">
        <v>106</v>
      </c>
      <c r="EO5" s="31" t="s">
        <v>107</v>
      </c>
    </row>
    <row r="6" spans="1:145" s="35" customFormat="1" x14ac:dyDescent="0.15">
      <c r="A6" s="27" t="s">
        <v>108</v>
      </c>
      <c r="B6" s="32">
        <f>B7</f>
        <v>2017</v>
      </c>
      <c r="C6" s="32">
        <f t="shared" ref="C6:X6" si="3">C7</f>
        <v>112224</v>
      </c>
      <c r="D6" s="32">
        <f t="shared" si="3"/>
        <v>47</v>
      </c>
      <c r="E6" s="32">
        <f t="shared" si="3"/>
        <v>17</v>
      </c>
      <c r="F6" s="32">
        <f t="shared" si="3"/>
        <v>1</v>
      </c>
      <c r="G6" s="32">
        <f t="shared" si="3"/>
        <v>0</v>
      </c>
      <c r="H6" s="32" t="str">
        <f t="shared" si="3"/>
        <v>埼玉県　越谷市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公共下水道</v>
      </c>
      <c r="L6" s="32" t="str">
        <f t="shared" si="3"/>
        <v>Aa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83.32</v>
      </c>
      <c r="Q6" s="33">
        <f t="shared" si="3"/>
        <v>88.01</v>
      </c>
      <c r="R6" s="33">
        <f t="shared" si="3"/>
        <v>2322</v>
      </c>
      <c r="S6" s="33">
        <f t="shared" si="3"/>
        <v>340862</v>
      </c>
      <c r="T6" s="33">
        <f t="shared" si="3"/>
        <v>60.24</v>
      </c>
      <c r="U6" s="33">
        <f t="shared" si="3"/>
        <v>5658.4</v>
      </c>
      <c r="V6" s="33">
        <f t="shared" si="3"/>
        <v>284200</v>
      </c>
      <c r="W6" s="33">
        <f t="shared" si="3"/>
        <v>27.67</v>
      </c>
      <c r="X6" s="33">
        <f t="shared" si="3"/>
        <v>10271.049999999999</v>
      </c>
      <c r="Y6" s="34">
        <f>IF(Y7="",NA(),Y7)</f>
        <v>65.8</v>
      </c>
      <c r="Z6" s="34">
        <f t="shared" ref="Z6:AH6" si="4">IF(Z7="",NA(),Z7)</f>
        <v>66.56</v>
      </c>
      <c r="AA6" s="34">
        <f t="shared" si="4"/>
        <v>64.39</v>
      </c>
      <c r="AB6" s="34">
        <f t="shared" si="4"/>
        <v>68.28</v>
      </c>
      <c r="AC6" s="34">
        <f t="shared" si="4"/>
        <v>69.73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4">
        <f>IF(BF7="",NA(),BF7)</f>
        <v>849.42</v>
      </c>
      <c r="BG6" s="34">
        <f t="shared" ref="BG6:BO6" si="7">IF(BG7="",NA(),BG7)</f>
        <v>775.62</v>
      </c>
      <c r="BH6" s="34">
        <f t="shared" si="7"/>
        <v>643.66999999999996</v>
      </c>
      <c r="BI6" s="34">
        <f t="shared" si="7"/>
        <v>576.15</v>
      </c>
      <c r="BJ6" s="34">
        <f t="shared" si="7"/>
        <v>514.76</v>
      </c>
      <c r="BK6" s="34">
        <f t="shared" si="7"/>
        <v>685.64</v>
      </c>
      <c r="BL6" s="34">
        <f t="shared" si="7"/>
        <v>665.11</v>
      </c>
      <c r="BM6" s="34">
        <f t="shared" si="7"/>
        <v>642.57000000000005</v>
      </c>
      <c r="BN6" s="34">
        <f t="shared" si="7"/>
        <v>599.92999999999995</v>
      </c>
      <c r="BO6" s="34">
        <f t="shared" si="7"/>
        <v>573.73</v>
      </c>
      <c r="BP6" s="33" t="str">
        <f>IF(BP7="","",IF(BP7="-","【-】","【"&amp;SUBSTITUTE(TEXT(BP7,"#,##0.00"),"-","△")&amp;"】"))</f>
        <v>【707.33】</v>
      </c>
      <c r="BQ6" s="34">
        <f>IF(BQ7="",NA(),BQ7)</f>
        <v>76.790000000000006</v>
      </c>
      <c r="BR6" s="34">
        <f t="shared" ref="BR6:BZ6" si="8">IF(BR7="",NA(),BR7)</f>
        <v>78.38</v>
      </c>
      <c r="BS6" s="34">
        <f t="shared" si="8"/>
        <v>81.72</v>
      </c>
      <c r="BT6" s="34">
        <f t="shared" si="8"/>
        <v>88.95</v>
      </c>
      <c r="BU6" s="34">
        <f t="shared" si="8"/>
        <v>89.94</v>
      </c>
      <c r="BV6" s="34">
        <f t="shared" si="8"/>
        <v>88.39</v>
      </c>
      <c r="BW6" s="34">
        <f t="shared" si="8"/>
        <v>85.64</v>
      </c>
      <c r="BX6" s="34">
        <f t="shared" si="8"/>
        <v>94.3</v>
      </c>
      <c r="BY6" s="34">
        <f t="shared" si="8"/>
        <v>95.76</v>
      </c>
      <c r="BZ6" s="34">
        <f t="shared" si="8"/>
        <v>100.74</v>
      </c>
      <c r="CA6" s="33" t="str">
        <f>IF(CA7="","",IF(CA7="-","【-】","【"&amp;SUBSTITUTE(TEXT(CA7,"#,##0.00"),"-","△")&amp;"】"))</f>
        <v>【101.26】</v>
      </c>
      <c r="CB6" s="34">
        <f>IF(CB7="",NA(),CB7)</f>
        <v>145.01</v>
      </c>
      <c r="CC6" s="34">
        <f t="shared" ref="CC6:CK6" si="9">IF(CC7="",NA(),CC7)</f>
        <v>145.53</v>
      </c>
      <c r="CD6" s="34">
        <f t="shared" si="9"/>
        <v>141.25</v>
      </c>
      <c r="CE6" s="34">
        <f t="shared" si="9"/>
        <v>135.27000000000001</v>
      </c>
      <c r="CF6" s="34">
        <f t="shared" si="9"/>
        <v>139.49</v>
      </c>
      <c r="CG6" s="34">
        <f t="shared" si="9"/>
        <v>128.96</v>
      </c>
      <c r="CH6" s="34">
        <f t="shared" si="9"/>
        <v>133</v>
      </c>
      <c r="CI6" s="34">
        <f t="shared" si="9"/>
        <v>120.18</v>
      </c>
      <c r="CJ6" s="34">
        <f t="shared" si="9"/>
        <v>119</v>
      </c>
      <c r="CK6" s="34">
        <f t="shared" si="9"/>
        <v>112.75</v>
      </c>
      <c r="CL6" s="33" t="str">
        <f>IF(CL7="","",IF(CL7="-","【-】","【"&amp;SUBSTITUTE(TEXT(CL7,"#,##0.00"),"-","△")&amp;"】"))</f>
        <v>【136.39】</v>
      </c>
      <c r="CM6" s="34" t="str">
        <f>IF(CM7="",NA(),CM7)</f>
        <v>-</v>
      </c>
      <c r="CN6" s="34" t="str">
        <f t="shared" ref="CN6:CV6" si="10">IF(CN7="",NA(),CN7)</f>
        <v>-</v>
      </c>
      <c r="CO6" s="34" t="str">
        <f t="shared" si="10"/>
        <v>-</v>
      </c>
      <c r="CP6" s="34" t="str">
        <f t="shared" si="10"/>
        <v>-</v>
      </c>
      <c r="CQ6" s="34" t="str">
        <f t="shared" si="10"/>
        <v>-</v>
      </c>
      <c r="CR6" s="34">
        <f t="shared" si="10"/>
        <v>67.61</v>
      </c>
      <c r="CS6" s="34">
        <f t="shared" si="10"/>
        <v>64.81</v>
      </c>
      <c r="CT6" s="34">
        <f t="shared" si="10"/>
        <v>64.81</v>
      </c>
      <c r="CU6" s="34">
        <f t="shared" si="10"/>
        <v>64.66</v>
      </c>
      <c r="CV6" s="34">
        <f t="shared" si="10"/>
        <v>64.650000000000006</v>
      </c>
      <c r="CW6" s="33" t="str">
        <f>IF(CW7="","",IF(CW7="-","【-】","【"&amp;SUBSTITUTE(TEXT(CW7,"#,##0.00"),"-","△")&amp;"】"))</f>
        <v>【60.13】</v>
      </c>
      <c r="CX6" s="34">
        <f>IF(CX7="",NA(),CX7)</f>
        <v>94.11</v>
      </c>
      <c r="CY6" s="34">
        <f t="shared" ref="CY6:DG6" si="11">IF(CY7="",NA(),CY7)</f>
        <v>94.45</v>
      </c>
      <c r="CZ6" s="34">
        <f t="shared" si="11"/>
        <v>94.72</v>
      </c>
      <c r="DA6" s="34">
        <f t="shared" si="11"/>
        <v>95.24</v>
      </c>
      <c r="DB6" s="34">
        <f t="shared" si="11"/>
        <v>95.52</v>
      </c>
      <c r="DC6" s="34">
        <f t="shared" si="11"/>
        <v>96.64</v>
      </c>
      <c r="DD6" s="34">
        <f t="shared" si="11"/>
        <v>96.76</v>
      </c>
      <c r="DE6" s="34">
        <f t="shared" si="11"/>
        <v>96.89</v>
      </c>
      <c r="DF6" s="34">
        <f t="shared" si="11"/>
        <v>97.08</v>
      </c>
      <c r="DG6" s="34">
        <f t="shared" si="11"/>
        <v>97.4</v>
      </c>
      <c r="DH6" s="33" t="str">
        <f>IF(DH7="","",IF(DH7="-","【-】","【"&amp;SUBSTITUTE(TEXT(DH7,"#,##0.00"),"-","△")&amp;"】"))</f>
        <v>【95.06】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3">
        <f>IF(EE7="",NA(),EE7)</f>
        <v>0</v>
      </c>
      <c r="EF6" s="34">
        <f t="shared" ref="EF6:EN6" si="14">IF(EF7="",NA(),EF7)</f>
        <v>0.02</v>
      </c>
      <c r="EG6" s="34">
        <f t="shared" si="14"/>
        <v>0.03</v>
      </c>
      <c r="EH6" s="34">
        <f t="shared" si="14"/>
        <v>0.03</v>
      </c>
      <c r="EI6" s="33">
        <f t="shared" si="14"/>
        <v>0</v>
      </c>
      <c r="EJ6" s="34">
        <f t="shared" si="14"/>
        <v>0.11</v>
      </c>
      <c r="EK6" s="34">
        <f t="shared" si="14"/>
        <v>0.22</v>
      </c>
      <c r="EL6" s="34">
        <f t="shared" si="14"/>
        <v>0.13</v>
      </c>
      <c r="EM6" s="34">
        <f t="shared" si="14"/>
        <v>0.16</v>
      </c>
      <c r="EN6" s="34">
        <f t="shared" si="14"/>
        <v>0.16</v>
      </c>
      <c r="EO6" s="33" t="str">
        <f>IF(EO7="","",IF(EO7="-","【-】","【"&amp;SUBSTITUTE(TEXT(EO7,"#,##0.00"),"-","△")&amp;"】"))</f>
        <v>【0.23】</v>
      </c>
    </row>
    <row r="7" spans="1:145" s="35" customFormat="1" x14ac:dyDescent="0.15">
      <c r="A7" s="27"/>
      <c r="B7" s="36">
        <v>2017</v>
      </c>
      <c r="C7" s="36">
        <v>112224</v>
      </c>
      <c r="D7" s="36">
        <v>47</v>
      </c>
      <c r="E7" s="36">
        <v>17</v>
      </c>
      <c r="F7" s="36">
        <v>1</v>
      </c>
      <c r="G7" s="36">
        <v>0</v>
      </c>
      <c r="H7" s="36" t="s">
        <v>109</v>
      </c>
      <c r="I7" s="36" t="s">
        <v>110</v>
      </c>
      <c r="J7" s="36" t="s">
        <v>111</v>
      </c>
      <c r="K7" s="36" t="s">
        <v>112</v>
      </c>
      <c r="L7" s="36" t="s">
        <v>113</v>
      </c>
      <c r="M7" s="36" t="s">
        <v>114</v>
      </c>
      <c r="N7" s="37" t="s">
        <v>115</v>
      </c>
      <c r="O7" s="37" t="s">
        <v>116</v>
      </c>
      <c r="P7" s="37">
        <v>83.32</v>
      </c>
      <c r="Q7" s="37">
        <v>88.01</v>
      </c>
      <c r="R7" s="37">
        <v>2322</v>
      </c>
      <c r="S7" s="37">
        <v>340862</v>
      </c>
      <c r="T7" s="37">
        <v>60.24</v>
      </c>
      <c r="U7" s="37">
        <v>5658.4</v>
      </c>
      <c r="V7" s="37">
        <v>284200</v>
      </c>
      <c r="W7" s="37">
        <v>27.67</v>
      </c>
      <c r="X7" s="37">
        <v>10271.049999999999</v>
      </c>
      <c r="Y7" s="37">
        <v>65.8</v>
      </c>
      <c r="Z7" s="37">
        <v>66.56</v>
      </c>
      <c r="AA7" s="37">
        <v>64.39</v>
      </c>
      <c r="AB7" s="37">
        <v>68.28</v>
      </c>
      <c r="AC7" s="37">
        <v>69.73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849.42</v>
      </c>
      <c r="BG7" s="37">
        <v>775.62</v>
      </c>
      <c r="BH7" s="37">
        <v>643.66999999999996</v>
      </c>
      <c r="BI7" s="37">
        <v>576.15</v>
      </c>
      <c r="BJ7" s="37">
        <v>514.76</v>
      </c>
      <c r="BK7" s="37">
        <v>685.64</v>
      </c>
      <c r="BL7" s="37">
        <v>665.11</v>
      </c>
      <c r="BM7" s="37">
        <v>642.57000000000005</v>
      </c>
      <c r="BN7" s="37">
        <v>599.92999999999995</v>
      </c>
      <c r="BO7" s="37">
        <v>573.73</v>
      </c>
      <c r="BP7" s="37">
        <v>707.33</v>
      </c>
      <c r="BQ7" s="37">
        <v>76.790000000000006</v>
      </c>
      <c r="BR7" s="37">
        <v>78.38</v>
      </c>
      <c r="BS7" s="37">
        <v>81.72</v>
      </c>
      <c r="BT7" s="37">
        <v>88.95</v>
      </c>
      <c r="BU7" s="37">
        <v>89.94</v>
      </c>
      <c r="BV7" s="37">
        <v>88.39</v>
      </c>
      <c r="BW7" s="37">
        <v>85.64</v>
      </c>
      <c r="BX7" s="37">
        <v>94.3</v>
      </c>
      <c r="BY7" s="37">
        <v>95.76</v>
      </c>
      <c r="BZ7" s="37">
        <v>100.74</v>
      </c>
      <c r="CA7" s="37">
        <v>101.26</v>
      </c>
      <c r="CB7" s="37">
        <v>145.01</v>
      </c>
      <c r="CC7" s="37">
        <v>145.53</v>
      </c>
      <c r="CD7" s="37">
        <v>141.25</v>
      </c>
      <c r="CE7" s="37">
        <v>135.27000000000001</v>
      </c>
      <c r="CF7" s="37">
        <v>139.49</v>
      </c>
      <c r="CG7" s="37">
        <v>128.96</v>
      </c>
      <c r="CH7" s="37">
        <v>133</v>
      </c>
      <c r="CI7" s="37">
        <v>120.18</v>
      </c>
      <c r="CJ7" s="37">
        <v>119</v>
      </c>
      <c r="CK7" s="37">
        <v>112.75</v>
      </c>
      <c r="CL7" s="37">
        <v>136.38999999999999</v>
      </c>
      <c r="CM7" s="37" t="s">
        <v>115</v>
      </c>
      <c r="CN7" s="37" t="s">
        <v>115</v>
      </c>
      <c r="CO7" s="37" t="s">
        <v>115</v>
      </c>
      <c r="CP7" s="37" t="s">
        <v>115</v>
      </c>
      <c r="CQ7" s="37" t="s">
        <v>115</v>
      </c>
      <c r="CR7" s="37">
        <v>67.61</v>
      </c>
      <c r="CS7" s="37">
        <v>64.81</v>
      </c>
      <c r="CT7" s="37">
        <v>64.81</v>
      </c>
      <c r="CU7" s="37">
        <v>64.66</v>
      </c>
      <c r="CV7" s="37">
        <v>64.650000000000006</v>
      </c>
      <c r="CW7" s="37">
        <v>60.13</v>
      </c>
      <c r="CX7" s="37">
        <v>94.11</v>
      </c>
      <c r="CY7" s="37">
        <v>94.45</v>
      </c>
      <c r="CZ7" s="37">
        <v>94.72</v>
      </c>
      <c r="DA7" s="37">
        <v>95.24</v>
      </c>
      <c r="DB7" s="37">
        <v>95.52</v>
      </c>
      <c r="DC7" s="37">
        <v>96.64</v>
      </c>
      <c r="DD7" s="37">
        <v>96.76</v>
      </c>
      <c r="DE7" s="37">
        <v>96.89</v>
      </c>
      <c r="DF7" s="37">
        <v>97.08</v>
      </c>
      <c r="DG7" s="37">
        <v>97.4</v>
      </c>
      <c r="DH7" s="37">
        <v>95.06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</v>
      </c>
      <c r="EF7" s="37">
        <v>0.02</v>
      </c>
      <c r="EG7" s="37">
        <v>0.03</v>
      </c>
      <c r="EH7" s="37">
        <v>0.03</v>
      </c>
      <c r="EI7" s="37">
        <v>0</v>
      </c>
      <c r="EJ7" s="37">
        <v>0.11</v>
      </c>
      <c r="EK7" s="37">
        <v>0.22</v>
      </c>
      <c r="EL7" s="37">
        <v>0.13</v>
      </c>
      <c r="EM7" s="37">
        <v>0.16</v>
      </c>
      <c r="EN7" s="37">
        <v>0.16</v>
      </c>
      <c r="EO7" s="37">
        <v>0.23</v>
      </c>
    </row>
    <row r="8" spans="1:145" x14ac:dyDescent="0.1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x14ac:dyDescent="0.15">
      <c r="A9" s="39"/>
      <c r="B9" s="39" t="s">
        <v>117</v>
      </c>
      <c r="C9" s="39" t="s">
        <v>118</v>
      </c>
      <c r="D9" s="39" t="s">
        <v>119</v>
      </c>
      <c r="E9" s="39" t="s">
        <v>120</v>
      </c>
      <c r="F9" s="39" t="s">
        <v>121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 x14ac:dyDescent="0.15">
      <c r="A10" s="39" t="s">
        <v>59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Administrator</cp:lastModifiedBy>
  <dcterms:created xsi:type="dcterms:W3CDTF">2018-12-03T09:01:40Z</dcterms:created>
  <dcterms:modified xsi:type="dcterms:W3CDTF">2019-01-17T06:38:42Z</dcterms:modified>
</cp:coreProperties>
</file>