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a2FAckswA1mfV4PsdKbiMEeybDbbcLWPsNY88nl1nXUV3ex6NlIuoXh/ADsJ0S9Syho4FfkYPiPPkSsjiGbHQ==" workbookSaltValue="fDvd+JulhwfDAML6gqs0yQ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51" i="4"/>
  <c r="BG30" i="4"/>
  <c r="KO30" i="4"/>
  <c r="AV76" i="4"/>
  <c r="KO51" i="4"/>
  <c r="LE76" i="4"/>
  <c r="FX30" i="4"/>
  <c r="FX51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<sst xmlns="http://schemas.openxmlformats.org/spreadsheetml/2006/main" count="287" uniqueCount="139">
  <si>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</si>
  <si>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</si>
  <si>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</si>
  <si>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</si>
  <si>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</si>
  <si>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</si>
  <si>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</si>
  <si>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</si>
  <si>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</si>
  <si>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</si>
  <si>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</si>
  <si>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</si>
  <si>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</si>
  <si>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</si>
  <si>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</si>
  <si>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</si>
  <si>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</si>
  <si>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</si>
  <si>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</si>
  <si>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</si>
  <si>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</si>
  <si>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</si>
  <si>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</si>
  <si>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</si>
  <si>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</si>
  <si>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</si>
  <si>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</si>
  <si>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</si>
  <si>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</si>
  <si>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</si>
  <si>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</si>
  <si>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</si>
  <si>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</si>
  <si>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</si>
  <si>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</si>
  <si>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</si>
  <si>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</si>
  <si>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</si>
  <si>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</si>
  <si>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</si>
  <si>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</si>
  <si>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</si>
  <si>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</si>
  <si>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</si>
  <si>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</si>
  <si>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</si>
  <si>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</si>
  <si>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</si>
  <si>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</si>
  <si>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</si>
  <si>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</si>
  <si>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</si>
  <si>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</si>
  <si>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</si>
  <si>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</si>
  <si>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</si>
  <si>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</si>
  <si>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</si>
  <si>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</si>
  <si>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</si>
  <si>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</si>
  <si>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</si>
  <si>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</si>
  <si>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</si>
  <si>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</si>
  <si>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</si>
  <si>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</si>
  <si>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</si>
  <si>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</si>
  <si>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</si>
  <si>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</si>
  <si>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</si>
  <si>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</si>
  <si>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</si>
  <si>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</si>
  <si>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</si>
  <si>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</si>
  <si>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</si>
  <si>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</si>
  <si>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</si>
  <si>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</si>
  <si>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</si>
  <si>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</si>
  <si>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</si>
  <si>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</si>
  <si>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</si>
  <si>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</si>
  <si>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</si>
  <si>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</si>
  <si>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</si>
  <si>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</si>
  <si>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</si>
  <si>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</si>
  <si>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</si>
  <si>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</si>
  <si>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</si>
  <si>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</si>
  <si>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</si>
  <si>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</si>
  <si>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</si>
  <si>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</si>
  <si>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</si>
  <si>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</si>
  <si>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</si>
  <si>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</si>
  <si>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</si>
  <si>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</si>
  <si>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</si>
  <si>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</si>
  <si>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</si>
  <si>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</si>
  <si>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</si>
  <si>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</si>
  <si>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</si>
  <si>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</si>
  <si>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</si>
  <si>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</si>
  <si>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埼玉県　越谷市</t>
  </si>
  <si>
    <t>越谷駅東口駐車場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</si>
  <si>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</si>
  <si>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</si>
  <si>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</si>
  <si>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</si>
  <si>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</si>
  <si>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</si>
  <si>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 附置義務駐車施設</t>
  </si>
  <si>
    <t>立体式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</si>
  <si>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</si>
  <si>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</si>
  <si>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</si>
  <si>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</si>
  <si>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</si>
  <si>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</si>
  <si>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</si>
  <si>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</si>
  <si>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当該駐車場は、平成２４年に開場し、当初は１ヶ月あたりの利用台数は約8,000台であった。
　しかしながら、徐々にその存在が認知されたこともあり、利用台数は増加し、平成３０年１２月の１ヶ月あたりの利用台数は約31,000台と、４倍近く利用があった。
　駐車台数（４０７台）との兼ね合いもあり、現在の利用台数から大幅に増えることは考えにくいが、引き続き安全で快適に利用できるよう、施設のメンテナンスを行っていく。</t>
    <rPh sb="1" eb="3">
      <t>トウガイ</t>
    </rPh>
    <rPh sb="3" eb="6">
      <t>チュウシャジョウ</t>
    </rPh>
    <rPh sb="8" eb="10">
      <t>ヘイセイ</t>
    </rPh>
    <rPh sb="12" eb="13">
      <t>ネン</t>
    </rPh>
    <rPh sb="14" eb="16">
      <t>カイジョウ</t>
    </rPh>
    <rPh sb="18" eb="20">
      <t>トウショ</t>
    </rPh>
    <rPh sb="23" eb="24">
      <t>ゲツ</t>
    </rPh>
    <rPh sb="28" eb="30">
      <t>リヨウ</t>
    </rPh>
    <rPh sb="30" eb="32">
      <t>ダイスウ</t>
    </rPh>
    <rPh sb="33" eb="34">
      <t>ヤク</t>
    </rPh>
    <rPh sb="54" eb="56">
      <t>ジョジョ</t>
    </rPh>
    <rPh sb="59" eb="61">
      <t>ソンザイ</t>
    </rPh>
    <rPh sb="62" eb="64">
      <t>ニンチ</t>
    </rPh>
    <rPh sb="73" eb="75">
      <t>リヨウ</t>
    </rPh>
    <rPh sb="75" eb="77">
      <t>ダイスウ</t>
    </rPh>
    <rPh sb="78" eb="80">
      <t>ゾウカ</t>
    </rPh>
    <rPh sb="82" eb="84">
      <t>ヘイセイ</t>
    </rPh>
    <rPh sb="86" eb="87">
      <t>ネン</t>
    </rPh>
    <rPh sb="89" eb="90">
      <t>ガツ</t>
    </rPh>
    <rPh sb="93" eb="94">
      <t>ゲツ</t>
    </rPh>
    <rPh sb="98" eb="100">
      <t>リヨウ</t>
    </rPh>
    <rPh sb="100" eb="102">
      <t>ダイスウ</t>
    </rPh>
    <rPh sb="103" eb="104">
      <t>ヤク</t>
    </rPh>
    <rPh sb="114" eb="115">
      <t>バイ</t>
    </rPh>
    <rPh sb="115" eb="116">
      <t>チカ</t>
    </rPh>
    <rPh sb="117" eb="119">
      <t>リヨウ</t>
    </rPh>
    <rPh sb="126" eb="128">
      <t>チュウシャ</t>
    </rPh>
    <rPh sb="128" eb="130">
      <t>ダイスウ</t>
    </rPh>
    <rPh sb="134" eb="135">
      <t>ダイ</t>
    </rPh>
    <rPh sb="138" eb="139">
      <t>カ</t>
    </rPh>
    <rPh sb="140" eb="141">
      <t>ア</t>
    </rPh>
    <rPh sb="146" eb="148">
      <t>ゲンザイ</t>
    </rPh>
    <rPh sb="155" eb="157">
      <t>オオハバ</t>
    </rPh>
    <rPh sb="158" eb="159">
      <t>フ</t>
    </rPh>
    <rPh sb="164" eb="165">
      <t>カンガ</t>
    </rPh>
    <rPh sb="171" eb="172">
      <t>ヒ</t>
    </rPh>
    <rPh sb="173" eb="174">
      <t>ツヅ</t>
    </rPh>
    <rPh sb="175" eb="177">
      <t>アンゼン</t>
    </rPh>
    <rPh sb="178" eb="180">
      <t>カイテキ</t>
    </rPh>
    <rPh sb="181" eb="183">
      <t>リヨウ</t>
    </rPh>
    <rPh sb="189" eb="191">
      <t>シセツ</t>
    </rPh>
    <rPh sb="199" eb="200">
      <t>オコナ</t>
    </rPh>
    <phoneticPr fontId="5"/>
  </si>
  <si>
    <t>　当該駐車場は、平成２４年６月にに開場した当初においては特別会計にて運営していた。しかしながら、開場当初ということもあり、駐車場の存在があまり認知していなかったことから、当初の２年間は不足分を繰り入れて対応していた。
　このような状況から、平成２６年度より利用料金制度を導入し、指定管理者の運営の自由度を増したことで、より民間のノウハウを活用した運営を行うこと、また、駐車場の存在も徐々に認知され、利用台数も増加して収支も黒字となっている。
　今後も、引き続き指定管理者と連携しながら、駐車場の適正な管理運営に努めていく。</t>
    <rPh sb="1" eb="3">
      <t>トウガイ</t>
    </rPh>
    <rPh sb="3" eb="6">
      <t>チュウシャジョウ</t>
    </rPh>
    <rPh sb="8" eb="10">
      <t>ヘイセイ</t>
    </rPh>
    <rPh sb="12" eb="13">
      <t>ネン</t>
    </rPh>
    <rPh sb="14" eb="15">
      <t>ガツ</t>
    </rPh>
    <rPh sb="17" eb="19">
      <t>カイジョウ</t>
    </rPh>
    <rPh sb="21" eb="23">
      <t>トウショ</t>
    </rPh>
    <rPh sb="28" eb="30">
      <t>トクベツ</t>
    </rPh>
    <rPh sb="30" eb="32">
      <t>カイケイ</t>
    </rPh>
    <rPh sb="34" eb="36">
      <t>ウンエイ</t>
    </rPh>
    <rPh sb="48" eb="50">
      <t>カイジョウ</t>
    </rPh>
    <rPh sb="50" eb="52">
      <t>トウショ</t>
    </rPh>
    <rPh sb="61" eb="64">
      <t>チュウシャジョウ</t>
    </rPh>
    <rPh sb="65" eb="67">
      <t>ソンザイ</t>
    </rPh>
    <rPh sb="71" eb="73">
      <t>ニンチ</t>
    </rPh>
    <rPh sb="85" eb="87">
      <t>トウショ</t>
    </rPh>
    <rPh sb="89" eb="91">
      <t>ネンカン</t>
    </rPh>
    <rPh sb="92" eb="95">
      <t>フソクブン</t>
    </rPh>
    <rPh sb="96" eb="97">
      <t>ク</t>
    </rPh>
    <rPh sb="98" eb="99">
      <t>イ</t>
    </rPh>
    <rPh sb="101" eb="103">
      <t>タイオウ</t>
    </rPh>
    <rPh sb="115" eb="117">
      <t>ジョウキョウ</t>
    </rPh>
    <rPh sb="120" eb="122">
      <t>ヘイセイ</t>
    </rPh>
    <rPh sb="124" eb="126">
      <t>ネンド</t>
    </rPh>
    <rPh sb="128" eb="130">
      <t>リヨウ</t>
    </rPh>
    <rPh sb="130" eb="132">
      <t>リョウキン</t>
    </rPh>
    <rPh sb="132" eb="134">
      <t>セイド</t>
    </rPh>
    <rPh sb="135" eb="137">
      <t>ドウニュウ</t>
    </rPh>
    <rPh sb="139" eb="141">
      <t>シテイ</t>
    </rPh>
    <rPh sb="141" eb="144">
      <t>カンリシャ</t>
    </rPh>
    <rPh sb="145" eb="147">
      <t>ウンエイ</t>
    </rPh>
    <rPh sb="148" eb="151">
      <t>ジユウド</t>
    </rPh>
    <rPh sb="152" eb="153">
      <t>マ</t>
    </rPh>
    <rPh sb="161" eb="163">
      <t>ミンカン</t>
    </rPh>
    <rPh sb="169" eb="171">
      <t>カツヨウ</t>
    </rPh>
    <rPh sb="173" eb="175">
      <t>ウンエイ</t>
    </rPh>
    <rPh sb="176" eb="177">
      <t>オコナ</t>
    </rPh>
    <rPh sb="184" eb="187">
      <t>チュウシャジョウ</t>
    </rPh>
    <rPh sb="188" eb="190">
      <t>ソンザイ</t>
    </rPh>
    <rPh sb="191" eb="193">
      <t>ジョジョ</t>
    </rPh>
    <rPh sb="194" eb="196">
      <t>ニンチ</t>
    </rPh>
    <rPh sb="199" eb="201">
      <t>リヨウ</t>
    </rPh>
    <rPh sb="201" eb="203">
      <t>ダイスウ</t>
    </rPh>
    <rPh sb="204" eb="206">
      <t>ゾウカ</t>
    </rPh>
    <rPh sb="208" eb="210">
      <t>シュウシ</t>
    </rPh>
    <rPh sb="211" eb="213">
      <t>クロジ</t>
    </rPh>
    <rPh sb="222" eb="224">
      <t>コンゴ</t>
    </rPh>
    <rPh sb="226" eb="227">
      <t>ヒ</t>
    </rPh>
    <rPh sb="228" eb="229">
      <t>ツヅ</t>
    </rPh>
    <rPh sb="230" eb="232">
      <t>シテイ</t>
    </rPh>
    <rPh sb="232" eb="235">
      <t>カンリシャ</t>
    </rPh>
    <rPh sb="236" eb="238">
      <t>レンケイ</t>
    </rPh>
    <rPh sb="243" eb="246">
      <t>チュウシャジョウ</t>
    </rPh>
    <rPh sb="247" eb="249">
      <t>テキセイ</t>
    </rPh>
    <rPh sb="250" eb="252">
      <t>カンリ</t>
    </rPh>
    <rPh sb="252" eb="254">
      <t>ウンエイ</t>
    </rPh>
    <rPh sb="255" eb="256">
      <t>ツト</t>
    </rPh>
    <phoneticPr fontId="5"/>
  </si>
  <si>
    <t>　平成２４年度より駐車場を開場しており、当初は見込みより利用台数が少なく、不足分を一般会計から補填していた。
　平成２６年度より利用料金制度を導入し、また、駐車場の存在も開場から徐々に認知され、利用台数も増加するなど、不足分を補填することなく収支も黒字となり、現在もその状況を維持している。
　経常収支については平均値よりやや下回っているものの、概ね良好な値を維持している。
　なお、平成２９年度の①収益的収支比率については、総収益は増えているものの、総費用も合わせて増えており、前年比で割合が低下したものである。
　②他会計補助金比率、③駐車台数一台当たり他会計補助金額については、一般会計からの繰入れがなく、該当値がないのでコメントはなし。
　なお、④売上高ＤＯＰ比率については、前述のとおり平成２６年度より利用料金制度を導入したことにより一定の比率となり、⑤EBITDAについては、昨年度より経費が増加したことにより数値が下がったものである。</t>
    <rPh sb="1" eb="3">
      <t>ヘイセイ</t>
    </rPh>
    <rPh sb="5" eb="7">
      <t>ネンド</t>
    </rPh>
    <rPh sb="9" eb="12">
      <t>チュウシャジョウ</t>
    </rPh>
    <rPh sb="13" eb="15">
      <t>カイジョウ</t>
    </rPh>
    <rPh sb="20" eb="22">
      <t>トウショ</t>
    </rPh>
    <rPh sb="23" eb="25">
      <t>ミコ</t>
    </rPh>
    <rPh sb="28" eb="30">
      <t>リヨウ</t>
    </rPh>
    <rPh sb="30" eb="32">
      <t>ダイスウ</t>
    </rPh>
    <rPh sb="33" eb="34">
      <t>スク</t>
    </rPh>
    <rPh sb="37" eb="40">
      <t>フソクブン</t>
    </rPh>
    <rPh sb="41" eb="43">
      <t>イッパン</t>
    </rPh>
    <rPh sb="43" eb="45">
      <t>カイケイ</t>
    </rPh>
    <rPh sb="47" eb="49">
      <t>ホテン</t>
    </rPh>
    <rPh sb="56" eb="58">
      <t>ヘイセイ</t>
    </rPh>
    <rPh sb="60" eb="62">
      <t>ネンド</t>
    </rPh>
    <rPh sb="64" eb="66">
      <t>リヨウ</t>
    </rPh>
    <rPh sb="66" eb="68">
      <t>リョウキン</t>
    </rPh>
    <rPh sb="68" eb="70">
      <t>セイド</t>
    </rPh>
    <rPh sb="71" eb="73">
      <t>ドウニュウ</t>
    </rPh>
    <rPh sb="78" eb="81">
      <t>チュウシャジョウ</t>
    </rPh>
    <rPh sb="82" eb="84">
      <t>ソンザイ</t>
    </rPh>
    <rPh sb="85" eb="87">
      <t>カイジョウ</t>
    </rPh>
    <rPh sb="89" eb="91">
      <t>ジョジョ</t>
    </rPh>
    <rPh sb="92" eb="94">
      <t>ニンチ</t>
    </rPh>
    <rPh sb="97" eb="99">
      <t>リヨウ</t>
    </rPh>
    <rPh sb="99" eb="101">
      <t>ダイスウ</t>
    </rPh>
    <rPh sb="102" eb="104">
      <t>ゾウカ</t>
    </rPh>
    <rPh sb="109" eb="112">
      <t>フソクブン</t>
    </rPh>
    <rPh sb="113" eb="115">
      <t>ホテン</t>
    </rPh>
    <rPh sb="121" eb="123">
      <t>シュウシ</t>
    </rPh>
    <rPh sb="124" eb="126">
      <t>クロジ</t>
    </rPh>
    <rPh sb="130" eb="132">
      <t>ゲンザイ</t>
    </rPh>
    <rPh sb="135" eb="137">
      <t>ジョウキョウ</t>
    </rPh>
    <rPh sb="138" eb="140">
      <t>イジ</t>
    </rPh>
    <rPh sb="147" eb="149">
      <t>ケイジョウ</t>
    </rPh>
    <rPh sb="149" eb="151">
      <t>シュウシ</t>
    </rPh>
    <rPh sb="156" eb="159">
      <t>ヘイキンチ</t>
    </rPh>
    <rPh sb="163" eb="165">
      <t>シタマワ</t>
    </rPh>
    <rPh sb="173" eb="174">
      <t>オオム</t>
    </rPh>
    <rPh sb="175" eb="177">
      <t>リョウコウ</t>
    </rPh>
    <rPh sb="178" eb="179">
      <t>アタイ</t>
    </rPh>
    <rPh sb="180" eb="182">
      <t>イジ</t>
    </rPh>
    <rPh sb="192" eb="194">
      <t>ヘイセイ</t>
    </rPh>
    <rPh sb="196" eb="198">
      <t>ネンド</t>
    </rPh>
    <rPh sb="200" eb="203">
      <t>シュウエキテキ</t>
    </rPh>
    <rPh sb="203" eb="205">
      <t>シュウシ</t>
    </rPh>
    <rPh sb="205" eb="207">
      <t>ヒリツ</t>
    </rPh>
    <rPh sb="213" eb="216">
      <t>ソウシュウエキ</t>
    </rPh>
    <rPh sb="217" eb="218">
      <t>フ</t>
    </rPh>
    <rPh sb="226" eb="229">
      <t>ソウヒヨウ</t>
    </rPh>
    <rPh sb="230" eb="231">
      <t>ア</t>
    </rPh>
    <rPh sb="234" eb="235">
      <t>フ</t>
    </rPh>
    <rPh sb="240" eb="243">
      <t>ゼンネンヒ</t>
    </rPh>
    <rPh sb="244" eb="246">
      <t>ワリアイ</t>
    </rPh>
    <rPh sb="247" eb="249">
      <t>テイカ</t>
    </rPh>
    <rPh sb="266" eb="268">
      <t>ヒリツ</t>
    </rPh>
    <rPh sb="270" eb="272">
      <t>チュウシャ</t>
    </rPh>
    <rPh sb="272" eb="274">
      <t>ダイスウ</t>
    </rPh>
    <rPh sb="274" eb="275">
      <t>１</t>
    </rPh>
    <rPh sb="275" eb="276">
      <t>ダイ</t>
    </rPh>
    <rPh sb="276" eb="277">
      <t>ア</t>
    </rPh>
    <rPh sb="328" eb="330">
      <t>ウリアゲ</t>
    </rPh>
    <rPh sb="330" eb="331">
      <t>ダカ</t>
    </rPh>
    <rPh sb="334" eb="336">
      <t>ヒリツ</t>
    </rPh>
    <rPh sb="342" eb="344">
      <t>ゼンジュツ</t>
    </rPh>
    <rPh sb="348" eb="350">
      <t>ヘイセイ</t>
    </rPh>
    <rPh sb="352" eb="354">
      <t>ネンド</t>
    </rPh>
    <rPh sb="356" eb="358">
      <t>リヨウ</t>
    </rPh>
    <rPh sb="358" eb="360">
      <t>リョウキン</t>
    </rPh>
    <rPh sb="360" eb="362">
      <t>セイド</t>
    </rPh>
    <rPh sb="363" eb="365">
      <t>ドウニュウ</t>
    </rPh>
    <rPh sb="372" eb="374">
      <t>イッテイ</t>
    </rPh>
    <rPh sb="375" eb="377">
      <t>ヒリツ</t>
    </rPh>
    <rPh sb="394" eb="397">
      <t>サクネンド</t>
    </rPh>
    <rPh sb="399" eb="401">
      <t>ケイヒ</t>
    </rPh>
    <rPh sb="402" eb="404">
      <t>ゾウカ</t>
    </rPh>
    <rPh sb="411" eb="413">
      <t>スウチ</t>
    </rPh>
    <rPh sb="414" eb="415">
      <t>サ</t>
    </rPh>
    <phoneticPr fontId="5"/>
  </si>
  <si>
    <t>　
　地価については公示価格などを参照して算出しており、設備投資見込額については、防犯カメラの増設など、今後必要と見込まれる設備について、概算費用を算出したものである。
　なお、⑩企業債残高対料金収入比率については、企業債を借入れしていないため、該当数値はなく、コメントはなし。</t>
    <rPh sb="3" eb="5">
      <t>チカ</t>
    </rPh>
    <rPh sb="10" eb="12">
      <t>コウジ</t>
    </rPh>
    <rPh sb="12" eb="14">
      <t>カカク</t>
    </rPh>
    <rPh sb="17" eb="19">
      <t>サンショウ</t>
    </rPh>
    <rPh sb="21" eb="23">
      <t>サンシュツ</t>
    </rPh>
    <rPh sb="28" eb="30">
      <t>セツビ</t>
    </rPh>
    <rPh sb="30" eb="32">
      <t>トウシ</t>
    </rPh>
    <rPh sb="32" eb="34">
      <t>ミコ</t>
    </rPh>
    <rPh sb="34" eb="35">
      <t>ガク</t>
    </rPh>
    <rPh sb="41" eb="43">
      <t>ボウハン</t>
    </rPh>
    <rPh sb="47" eb="49">
      <t>ゾウセツ</t>
    </rPh>
    <rPh sb="52" eb="54">
      <t>コンゴ</t>
    </rPh>
    <rPh sb="54" eb="56">
      <t>ヒツヨウ</t>
    </rPh>
    <rPh sb="57" eb="59">
      <t>ミコ</t>
    </rPh>
    <rPh sb="62" eb="64">
      <t>セツビ</t>
    </rPh>
    <rPh sb="69" eb="71">
      <t>ガイサン</t>
    </rPh>
    <rPh sb="71" eb="73">
      <t>ヒヨウ</t>
    </rPh>
    <rPh sb="74" eb="76">
      <t>サンシュツ</t>
    </rPh>
    <rPh sb="95" eb="96">
      <t>タイ</t>
    </rPh>
    <rPh sb="96" eb="98">
      <t>リョウキン</t>
    </rPh>
    <rPh sb="98" eb="100">
      <t>シュウニュウ</t>
    </rPh>
    <rPh sb="100" eb="102">
      <t>ヒリツ</t>
    </rPh>
    <rPh sb="108" eb="110">
      <t>キギョウ</t>
    </rPh>
    <rPh sb="110" eb="111">
      <t>サイ</t>
    </rPh>
    <rPh sb="112" eb="114">
      <t>カリイ</t>
    </rPh>
    <rPh sb="123" eb="125">
      <t>ガイトウ</t>
    </rPh>
    <rPh sb="125" eb="127">
      <t>スウチ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</si>
</sst>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128.5</c:v>
                </c:pt>
                <c:pt idx="3">
                  <c:v>172.2</c:v>
                </c:pt>
                <c:pt idx="4">
                  <c:v>152.9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8-44B6-9723-B3BAF1CD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12800"/>
        <c:axId val="9841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88-44B6-9723-B3BAF1CD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12800"/>
        <c:axId val="98414976"/>
      </c:lineChart>
      <c:dateAx>
        <c:axId val="9841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14976"/>
        <c:crosses val="autoZero"/>
        <c:auto val="1"/>
        <c:lblOffset val="100"/>
        <c:baseTimeUnit val="years"/>
      </c:dateAx>
      <c:valAx>
        <c:axId val="9841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412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24-4878-AB09-2C4A37E3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6208"/>
        <c:axId val="1018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24-4878-AB09-2C4A37E3A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86208"/>
        <c:axId val="101892480"/>
      </c:lineChart>
      <c:dateAx>
        <c:axId val="1018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92480"/>
        <c:crosses val="autoZero"/>
        <c:auto val="1"/>
        <c:lblOffset val="100"/>
        <c:baseTimeUnit val="years"/>
      </c:dateAx>
      <c:valAx>
        <c:axId val="1018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88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4-477F-84FB-1C624A46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4976"/>
        <c:axId val="10194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4-477F-84FB-1C624A46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4976"/>
        <c:axId val="101945344"/>
      </c:lineChart>
      <c:dateAx>
        <c:axId val="10193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45344"/>
        <c:crosses val="autoZero"/>
        <c:auto val="1"/>
        <c:lblOffset val="100"/>
        <c:baseTimeUnit val="years"/>
      </c:dateAx>
      <c:valAx>
        <c:axId val="10194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3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8-415D-9B36-84EE9B46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87840"/>
        <c:axId val="10198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48-415D-9B36-84EE9B46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7840"/>
        <c:axId val="101989760"/>
      </c:lineChart>
      <c:dateAx>
        <c:axId val="10198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9760"/>
        <c:crosses val="autoZero"/>
        <c:auto val="1"/>
        <c:lblOffset val="100"/>
        <c:baseTimeUnit val="years"/>
      </c:dateAx>
      <c:valAx>
        <c:axId val="10198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87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29.9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1E-4419-9D9D-98C246CF2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8416"/>
        <c:axId val="1020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1E-4419-9D9D-98C246CF2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8416"/>
        <c:axId val="102030336"/>
      </c:lineChart>
      <c:dateAx>
        <c:axId val="10202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30336"/>
        <c:crosses val="autoZero"/>
        <c:auto val="1"/>
        <c:lblOffset val="100"/>
        <c:baseTimeUnit val="years"/>
      </c:dateAx>
      <c:valAx>
        <c:axId val="10203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28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39-44A6-A7CC-435B7AD6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04160"/>
        <c:axId val="10220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39-44A6-A7CC-435B7AD6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4160"/>
        <c:axId val="102206080"/>
      </c:lineChart>
      <c:dateAx>
        <c:axId val="10220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06080"/>
        <c:crosses val="autoZero"/>
        <c:auto val="1"/>
        <c:lblOffset val="100"/>
        <c:baseTimeUnit val="years"/>
      </c:dateAx>
      <c:valAx>
        <c:axId val="10220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204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101</c:v>
                </c:pt>
                <c:pt idx="1">
                  <c:v>151.30000000000001</c:v>
                </c:pt>
                <c:pt idx="2">
                  <c:v>187.5</c:v>
                </c:pt>
                <c:pt idx="3">
                  <c:v>216.4</c:v>
                </c:pt>
                <c:pt idx="4">
                  <c:v>238.9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6B-45AA-A864-6D74F1B2D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69312"/>
        <c:axId val="10227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6B-45AA-A864-6D74F1B2D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9312"/>
        <c:axId val="102271232"/>
      </c:lineChart>
      <c:dateAx>
        <c:axId val="102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71232"/>
        <c:crosses val="autoZero"/>
        <c:auto val="1"/>
        <c:lblOffset val="100"/>
        <c:baseTimeUnit val="years"/>
      </c:dateAx>
      <c:valAx>
        <c:axId val="10227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69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-42.7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4-4F3C-AEC0-F72979AF0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99616"/>
        <c:axId val="10440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C4-4F3C-AEC0-F72979AF0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9616"/>
        <c:axId val="104401536"/>
      </c:lineChart>
      <c:dateAx>
        <c:axId val="1043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01536"/>
        <c:crosses val="autoZero"/>
        <c:auto val="1"/>
        <c:lblOffset val="100"/>
        <c:baseTimeUnit val="years"/>
      </c:dateAx>
      <c:valAx>
        <c:axId val="10440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39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14246</c:v>
                </c:pt>
                <c:pt idx="3">
                  <c:v>35384</c:v>
                </c:pt>
                <c:pt idx="4">
                  <c:v>31766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6-4C93-9B93-53BDB882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52480"/>
        <c:axId val="1044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46-4C93-9B93-53BDB882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2480"/>
        <c:axId val="104454400"/>
      </c:lineChart>
      <c:dateAx>
        <c:axId val="10445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454400"/>
        <c:crosses val="autoZero"/>
        <c:auto val="1"/>
        <c:lblOffset val="100"/>
        <c:baseTimeUnit val="years"/>
      </c:dateAx>
      <c:valAx>
        <c:axId val="10445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45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A2" sqref="A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</row>
    <row r="3" spans="1:382" ht="9.75" customHeight="1" x14ac:dyDescent="0.15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</row>
    <row r="4" spans="1:382" ht="9.75" customHeight="1" x14ac:dyDescent="0.15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2" t="str">
        <f>データ!H6&amp;"　"&amp;データ!I6</f>
        <v>埼玉県越谷市　越谷駅東口駐車場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7"/>
      <c r="AQ7" s="135" t="s">
        <v>2</v>
      </c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7"/>
      <c r="CF7" s="135" t="s">
        <v>3</v>
      </c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7"/>
      <c r="DU7" s="143" t="s">
        <v>4</v>
      </c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38" t="s">
        <v>5</v>
      </c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8" t="s">
        <v>6</v>
      </c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  <c r="IW7" s="138"/>
      <c r="IX7" s="138"/>
      <c r="IY7" s="138"/>
      <c r="IZ7" s="138"/>
      <c r="JA7" s="138"/>
      <c r="JB7" s="138"/>
      <c r="JC7" s="138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 t="s">
        <v>7</v>
      </c>
      <c r="JR7" s="138"/>
      <c r="JS7" s="138"/>
      <c r="JT7" s="138"/>
      <c r="JU7" s="138"/>
      <c r="JV7" s="138"/>
      <c r="JW7" s="138"/>
      <c r="JX7" s="138"/>
      <c r="JY7" s="138"/>
      <c r="JZ7" s="138"/>
      <c r="KA7" s="138"/>
      <c r="KB7" s="138"/>
      <c r="KC7" s="138"/>
      <c r="KD7" s="138"/>
      <c r="KE7" s="138"/>
      <c r="KF7" s="138"/>
      <c r="KG7" s="138"/>
      <c r="KH7" s="138"/>
      <c r="KI7" s="138"/>
      <c r="KJ7" s="138"/>
      <c r="KK7" s="138"/>
      <c r="KL7" s="138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8"/>
      <c r="LC7" s="138"/>
      <c r="LD7" s="138"/>
      <c r="LE7" s="138"/>
      <c r="LF7" s="138"/>
      <c r="LG7" s="138"/>
      <c r="LH7" s="138"/>
      <c r="LI7" s="138"/>
      <c r="LJ7" s="138" t="s">
        <v>8</v>
      </c>
      <c r="LK7" s="138"/>
      <c r="LL7" s="138"/>
      <c r="LM7" s="138"/>
      <c r="LN7" s="138"/>
      <c r="LO7" s="138"/>
      <c r="LP7" s="138"/>
      <c r="LQ7" s="138"/>
      <c r="LR7" s="138"/>
      <c r="LS7" s="138"/>
      <c r="LT7" s="138"/>
      <c r="LU7" s="138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8"/>
      <c r="ML7" s="138"/>
      <c r="MM7" s="138"/>
      <c r="MN7" s="138"/>
      <c r="MO7" s="138"/>
      <c r="MP7" s="138"/>
      <c r="MQ7" s="138"/>
      <c r="MR7" s="138"/>
      <c r="MS7" s="138"/>
      <c r="MT7" s="138"/>
      <c r="MU7" s="138"/>
      <c r="MV7" s="138"/>
      <c r="MW7" s="138"/>
      <c r="MX7" s="138"/>
      <c r="MY7" s="138"/>
      <c r="MZ7" s="138"/>
      <c r="NA7" s="138"/>
      <c r="NB7" s="138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5" t="str">
        <f>データ!J7</f>
        <v>法非適用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5" t="str">
        <f>データ!K7</f>
        <v>駐車場整備事業</v>
      </c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7"/>
      <c r="CF8" s="125" t="str">
        <f>データ!L7</f>
        <v>-</v>
      </c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7"/>
      <c r="DU8" s="129" t="str">
        <f>データ!M7</f>
        <v>Ａ１Ｂ１</v>
      </c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 t="str">
        <f>データ!N7</f>
        <v>非設置</v>
      </c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9" t="str">
        <f>データ!S7</f>
        <v>駅</v>
      </c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 t="str">
        <f>データ!T7</f>
        <v>無</v>
      </c>
      <c r="JR8" s="129"/>
      <c r="JS8" s="129"/>
      <c r="JT8" s="129"/>
      <c r="JU8" s="129"/>
      <c r="JV8" s="129"/>
      <c r="JW8" s="129"/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8">
        <f>データ!U7</f>
        <v>9989</v>
      </c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8"/>
      <c r="LZ8" s="128"/>
      <c r="MA8" s="128"/>
      <c r="MB8" s="128"/>
      <c r="MC8" s="128"/>
      <c r="MD8" s="128"/>
      <c r="ME8" s="128"/>
      <c r="MF8" s="128"/>
      <c r="MG8" s="128"/>
      <c r="MH8" s="128"/>
      <c r="MI8" s="128"/>
      <c r="MJ8" s="128"/>
      <c r="MK8" s="128"/>
      <c r="ML8" s="128"/>
      <c r="MM8" s="128"/>
      <c r="MN8" s="128"/>
      <c r="MO8" s="128"/>
      <c r="MP8" s="128"/>
      <c r="MQ8" s="128"/>
      <c r="MR8" s="128"/>
      <c r="MS8" s="128"/>
      <c r="MT8" s="128"/>
      <c r="MU8" s="128"/>
      <c r="MV8" s="128"/>
      <c r="MW8" s="128"/>
      <c r="MX8" s="128"/>
      <c r="MY8" s="128"/>
      <c r="MZ8" s="128"/>
      <c r="NA8" s="128"/>
      <c r="NB8" s="128"/>
      <c r="NC8" s="3"/>
      <c r="ND8" s="133" t="s">
        <v>10</v>
      </c>
      <c r="NE8" s="134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7"/>
      <c r="AQ9" s="135" t="s">
        <v>13</v>
      </c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7"/>
      <c r="CF9" s="135" t="s">
        <v>14</v>
      </c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7"/>
      <c r="DU9" s="138" t="s">
        <v>15</v>
      </c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8" t="s">
        <v>16</v>
      </c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 t="s">
        <v>17</v>
      </c>
      <c r="JR9" s="138"/>
      <c r="JS9" s="138"/>
      <c r="JT9" s="138"/>
      <c r="JU9" s="138"/>
      <c r="JV9" s="138"/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 t="s">
        <v>18</v>
      </c>
      <c r="LK9" s="138"/>
      <c r="LL9" s="138"/>
      <c r="LM9" s="138"/>
      <c r="LN9" s="138"/>
      <c r="LO9" s="138"/>
      <c r="LP9" s="138"/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3"/>
      <c r="ND9" s="139" t="s">
        <v>19</v>
      </c>
      <c r="NE9" s="140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9" t="str">
        <f>データ!O7</f>
        <v>該当数値なし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1"/>
      <c r="AQ10" s="122" t="s">
        <v>125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4"/>
      <c r="CF10" s="125" t="str">
        <f>データ!Q7</f>
        <v>立体式</v>
      </c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7"/>
      <c r="DU10" s="128">
        <f>データ!R7</f>
        <v>6</v>
      </c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8">
        <f>データ!V7</f>
        <v>409</v>
      </c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  <c r="IW10" s="128"/>
      <c r="IX10" s="128"/>
      <c r="IY10" s="128"/>
      <c r="IZ10" s="128"/>
      <c r="JA10" s="128"/>
      <c r="JB10" s="128"/>
      <c r="JC10" s="128"/>
      <c r="JD10" s="128"/>
      <c r="JE10" s="128"/>
      <c r="JF10" s="128"/>
      <c r="JG10" s="128"/>
      <c r="JH10" s="128"/>
      <c r="JI10" s="128"/>
      <c r="JJ10" s="128"/>
      <c r="JK10" s="128"/>
      <c r="JL10" s="128"/>
      <c r="JM10" s="128"/>
      <c r="JN10" s="128"/>
      <c r="JO10" s="128"/>
      <c r="JP10" s="128"/>
      <c r="JQ10" s="128">
        <f>データ!W7</f>
        <v>200</v>
      </c>
      <c r="JR10" s="128"/>
      <c r="JS10" s="128"/>
      <c r="JT10" s="128"/>
      <c r="JU10" s="128"/>
      <c r="JV10" s="128"/>
      <c r="JW10" s="128"/>
      <c r="JX10" s="128"/>
      <c r="JY10" s="128"/>
      <c r="JZ10" s="128"/>
      <c r="KA10" s="128"/>
      <c r="KB10" s="128"/>
      <c r="KC10" s="128"/>
      <c r="KD10" s="128"/>
      <c r="KE10" s="128"/>
      <c r="KF10" s="128"/>
      <c r="KG10" s="128"/>
      <c r="KH10" s="128"/>
      <c r="KI10" s="128"/>
      <c r="KJ10" s="128"/>
      <c r="KK10" s="128"/>
      <c r="KL10" s="128"/>
      <c r="KM10" s="128"/>
      <c r="KN10" s="128"/>
      <c r="KO10" s="128"/>
      <c r="KP10" s="128"/>
      <c r="KQ10" s="128"/>
      <c r="KR10" s="128"/>
      <c r="KS10" s="128"/>
      <c r="KT10" s="128"/>
      <c r="KU10" s="128"/>
      <c r="KV10" s="128"/>
      <c r="KW10" s="128"/>
      <c r="KX10" s="128"/>
      <c r="KY10" s="128"/>
      <c r="KZ10" s="128"/>
      <c r="LA10" s="128"/>
      <c r="LB10" s="128"/>
      <c r="LC10" s="128"/>
      <c r="LD10" s="128"/>
      <c r="LE10" s="128"/>
      <c r="LF10" s="128"/>
      <c r="LG10" s="128"/>
      <c r="LH10" s="128"/>
      <c r="LI10" s="128"/>
      <c r="LJ10" s="129" t="str">
        <f>データ!X7</f>
        <v>利用料金制</v>
      </c>
      <c r="LK10" s="129"/>
      <c r="LL10" s="129"/>
      <c r="LM10" s="129"/>
      <c r="LN10" s="129"/>
      <c r="LO10" s="129"/>
      <c r="LP10" s="129"/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2"/>
      <c r="ND10" s="130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1" t="s">
        <v>23</v>
      </c>
      <c r="NE11" s="131"/>
      <c r="NF11" s="131"/>
      <c r="NG11" s="131"/>
      <c r="NH11" s="131"/>
      <c r="NI11" s="131"/>
      <c r="NJ11" s="131"/>
      <c r="NK11" s="131"/>
      <c r="NL11" s="131"/>
      <c r="NM11" s="131"/>
      <c r="NN11" s="131"/>
      <c r="NO11" s="131"/>
      <c r="NP11" s="131"/>
      <c r="NQ11" s="131"/>
      <c r="NR11" s="131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1"/>
      <c r="NE12" s="131"/>
      <c r="NF12" s="131"/>
      <c r="NG12" s="131"/>
      <c r="NH12" s="131"/>
      <c r="NI12" s="131"/>
      <c r="NJ12" s="131"/>
      <c r="NK12" s="131"/>
      <c r="NL12" s="131"/>
      <c r="NM12" s="131"/>
      <c r="NN12" s="131"/>
      <c r="NO12" s="131"/>
      <c r="NP12" s="131"/>
      <c r="NQ12" s="131"/>
      <c r="NR12" s="13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2"/>
      <c r="NE13" s="132"/>
      <c r="NF13" s="132"/>
      <c r="NG13" s="132"/>
      <c r="NH13" s="132"/>
      <c r="NI13" s="132"/>
      <c r="NJ13" s="132"/>
      <c r="NK13" s="132"/>
      <c r="NL13" s="132"/>
      <c r="NM13" s="132"/>
      <c r="NN13" s="132"/>
      <c r="NO13" s="132"/>
      <c r="NP13" s="132"/>
      <c r="NQ13" s="132"/>
      <c r="NR13" s="132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116" t="s">
        <v>137</v>
      </c>
      <c r="NE15" s="117"/>
      <c r="NF15" s="117"/>
      <c r="NG15" s="117"/>
      <c r="NH15" s="117"/>
      <c r="NI15" s="117"/>
      <c r="NJ15" s="117"/>
      <c r="NK15" s="117"/>
      <c r="NL15" s="117"/>
      <c r="NM15" s="117"/>
      <c r="NN15" s="117"/>
      <c r="NO15" s="117"/>
      <c r="NP15" s="117"/>
      <c r="NQ15" s="117"/>
      <c r="NR15" s="118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6"/>
      <c r="NE16" s="117"/>
      <c r="NF16" s="117"/>
      <c r="NG16" s="117"/>
      <c r="NH16" s="117"/>
      <c r="NI16" s="117"/>
      <c r="NJ16" s="117"/>
      <c r="NK16" s="117"/>
      <c r="NL16" s="117"/>
      <c r="NM16" s="117"/>
      <c r="NN16" s="117"/>
      <c r="NO16" s="117"/>
      <c r="NP16" s="117"/>
      <c r="NQ16" s="117"/>
      <c r="NR16" s="118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6"/>
      <c r="NE17" s="117"/>
      <c r="NF17" s="117"/>
      <c r="NG17" s="117"/>
      <c r="NH17" s="117"/>
      <c r="NI17" s="117"/>
      <c r="NJ17" s="117"/>
      <c r="NK17" s="117"/>
      <c r="NL17" s="117"/>
      <c r="NM17" s="117"/>
      <c r="NN17" s="117"/>
      <c r="NO17" s="117"/>
      <c r="NP17" s="117"/>
      <c r="NQ17" s="117"/>
      <c r="NR17" s="118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6"/>
      <c r="NE18" s="117"/>
      <c r="NF18" s="117"/>
      <c r="NG18" s="117"/>
      <c r="NH18" s="117"/>
      <c r="NI18" s="117"/>
      <c r="NJ18" s="117"/>
      <c r="NK18" s="117"/>
      <c r="NL18" s="117"/>
      <c r="NM18" s="117"/>
      <c r="NN18" s="117"/>
      <c r="NO18" s="117"/>
      <c r="NP18" s="117"/>
      <c r="NQ18" s="117"/>
      <c r="NR18" s="118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6"/>
      <c r="NE19" s="117"/>
      <c r="NF19" s="117"/>
      <c r="NG19" s="117"/>
      <c r="NH19" s="117"/>
      <c r="NI19" s="117"/>
      <c r="NJ19" s="117"/>
      <c r="NK19" s="117"/>
      <c r="NL19" s="117"/>
      <c r="NM19" s="117"/>
      <c r="NN19" s="117"/>
      <c r="NO19" s="117"/>
      <c r="NP19" s="117"/>
      <c r="NQ19" s="117"/>
      <c r="NR19" s="118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6"/>
      <c r="NE20" s="117"/>
      <c r="NF20" s="117"/>
      <c r="NG20" s="117"/>
      <c r="NH20" s="117"/>
      <c r="NI20" s="117"/>
      <c r="NJ20" s="117"/>
      <c r="NK20" s="117"/>
      <c r="NL20" s="117"/>
      <c r="NM20" s="117"/>
      <c r="NN20" s="117"/>
      <c r="NO20" s="117"/>
      <c r="NP20" s="117"/>
      <c r="NQ20" s="117"/>
      <c r="NR20" s="118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6"/>
      <c r="NE21" s="117"/>
      <c r="NF21" s="117"/>
      <c r="NG21" s="117"/>
      <c r="NH21" s="117"/>
      <c r="NI21" s="117"/>
      <c r="NJ21" s="117"/>
      <c r="NK21" s="117"/>
      <c r="NL21" s="117"/>
      <c r="NM21" s="117"/>
      <c r="NN21" s="117"/>
      <c r="NO21" s="117"/>
      <c r="NP21" s="117"/>
      <c r="NQ21" s="117"/>
      <c r="NR21" s="118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6"/>
      <c r="NE22" s="117"/>
      <c r="NF22" s="117"/>
      <c r="NG22" s="117"/>
      <c r="NH22" s="117"/>
      <c r="NI22" s="117"/>
      <c r="NJ22" s="117"/>
      <c r="NK22" s="117"/>
      <c r="NL22" s="117"/>
      <c r="NM22" s="117"/>
      <c r="NN22" s="117"/>
      <c r="NO22" s="117"/>
      <c r="NP22" s="117"/>
      <c r="NQ22" s="117"/>
      <c r="NR22" s="118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6"/>
      <c r="NE23" s="117"/>
      <c r="NF23" s="117"/>
      <c r="NG23" s="117"/>
      <c r="NH23" s="117"/>
      <c r="NI23" s="117"/>
      <c r="NJ23" s="117"/>
      <c r="NK23" s="117"/>
      <c r="NL23" s="117"/>
      <c r="NM23" s="117"/>
      <c r="NN23" s="117"/>
      <c r="NO23" s="117"/>
      <c r="NP23" s="117"/>
      <c r="NQ23" s="117"/>
      <c r="NR23" s="118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6"/>
      <c r="NE24" s="117"/>
      <c r="NF24" s="117"/>
      <c r="NG24" s="117"/>
      <c r="NH24" s="117"/>
      <c r="NI24" s="117"/>
      <c r="NJ24" s="117"/>
      <c r="NK24" s="117"/>
      <c r="NL24" s="117"/>
      <c r="NM24" s="117"/>
      <c r="NN24" s="117"/>
      <c r="NO24" s="117"/>
      <c r="NP24" s="117"/>
      <c r="NQ24" s="117"/>
      <c r="NR24" s="118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6"/>
      <c r="NE25" s="117"/>
      <c r="NF25" s="117"/>
      <c r="NG25" s="117"/>
      <c r="NH25" s="117"/>
      <c r="NI25" s="117"/>
      <c r="NJ25" s="117"/>
      <c r="NK25" s="117"/>
      <c r="NL25" s="117"/>
      <c r="NM25" s="117"/>
      <c r="NN25" s="117"/>
      <c r="NO25" s="117"/>
      <c r="NP25" s="117"/>
      <c r="NQ25" s="117"/>
      <c r="NR25" s="118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6"/>
      <c r="NE26" s="117"/>
      <c r="NF26" s="117"/>
      <c r="NG26" s="117"/>
      <c r="NH26" s="117"/>
      <c r="NI26" s="117"/>
      <c r="NJ26" s="117"/>
      <c r="NK26" s="117"/>
      <c r="NL26" s="117"/>
      <c r="NM26" s="117"/>
      <c r="NN26" s="117"/>
      <c r="NO26" s="117"/>
      <c r="NP26" s="117"/>
      <c r="NQ26" s="117"/>
      <c r="NR26" s="118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6"/>
      <c r="NE27" s="117"/>
      <c r="NF27" s="117"/>
      <c r="NG27" s="117"/>
      <c r="NH27" s="117"/>
      <c r="NI27" s="117"/>
      <c r="NJ27" s="117"/>
      <c r="NK27" s="117"/>
      <c r="NL27" s="117"/>
      <c r="NM27" s="117"/>
      <c r="NN27" s="117"/>
      <c r="NO27" s="117"/>
      <c r="NP27" s="117"/>
      <c r="NQ27" s="117"/>
      <c r="NR27" s="118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6"/>
      <c r="NE28" s="117"/>
      <c r="NF28" s="117"/>
      <c r="NG28" s="117"/>
      <c r="NH28" s="117"/>
      <c r="NI28" s="117"/>
      <c r="NJ28" s="117"/>
      <c r="NK28" s="117"/>
      <c r="NL28" s="117"/>
      <c r="NM28" s="117"/>
      <c r="NN28" s="117"/>
      <c r="NO28" s="117"/>
      <c r="NP28" s="117"/>
      <c r="NQ28" s="117"/>
      <c r="NR28" s="118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6"/>
      <c r="NE29" s="117"/>
      <c r="NF29" s="117"/>
      <c r="NG29" s="117"/>
      <c r="NH29" s="117"/>
      <c r="NI29" s="117"/>
      <c r="NJ29" s="117"/>
      <c r="NK29" s="117"/>
      <c r="NL29" s="117"/>
      <c r="NM29" s="117"/>
      <c r="NN29" s="117"/>
      <c r="NO29" s="117"/>
      <c r="NP29" s="117"/>
      <c r="NQ29" s="117"/>
      <c r="NR29" s="118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6"/>
      <c r="NE30" s="117"/>
      <c r="NF30" s="117"/>
      <c r="NG30" s="117"/>
      <c r="NH30" s="117"/>
      <c r="NI30" s="117"/>
      <c r="NJ30" s="117"/>
      <c r="NK30" s="117"/>
      <c r="NL30" s="117"/>
      <c r="NM30" s="117"/>
      <c r="NN30" s="117"/>
      <c r="NO30" s="117"/>
      <c r="NP30" s="117"/>
      <c r="NQ30" s="117"/>
      <c r="NR30" s="118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100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128.5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172.2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152.9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29.9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101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151.30000000000001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187.5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216.4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238.9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135.1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151.19999999999999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212.4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7.3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2.4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134.19999999999999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136.69999999999999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138.9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139.30000000000001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138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110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-42.7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14246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35384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31766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91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28.1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29.2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39173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44860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37496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31888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13314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580980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10000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328.3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254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280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239.6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224.1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4e0xPPy1uru6qFgXPSho3PU1bWYxbkgPUyM4mS6+ANumK3mQ3TdaBlyAif7DFgZVvP2YkJ/O+ww5bkryR3nmKg==" saltValue="GWUHSU7WBNjBxw5jsULgC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72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51" t="s">
        <v>73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2" t="s">
        <v>74</v>
      </c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 t="s">
        <v>75</v>
      </c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2" t="s">
        <v>76</v>
      </c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 t="s">
        <v>77</v>
      </c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3" t="s">
        <v>78</v>
      </c>
      <c r="CN4" s="153" t="s">
        <v>79</v>
      </c>
      <c r="CO4" s="144" t="s">
        <v>80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51" t="s">
        <v>81</v>
      </c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44" t="s">
        <v>82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110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110</v>
      </c>
      <c r="AX5" s="59" t="s">
        <v>101</v>
      </c>
      <c r="AY5" s="59" t="s">
        <v>111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110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110</v>
      </c>
      <c r="BT5" s="59" t="s">
        <v>101</v>
      </c>
      <c r="BU5" s="59" t="s">
        <v>111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110</v>
      </c>
      <c r="CE5" s="59" t="s">
        <v>101</v>
      </c>
      <c r="CF5" s="59" t="s">
        <v>111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4"/>
      <c r="CN5" s="154"/>
      <c r="CO5" s="59" t="s">
        <v>98</v>
      </c>
      <c r="CP5" s="59" t="s">
        <v>109</v>
      </c>
      <c r="CQ5" s="59" t="s">
        <v>110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112</v>
      </c>
      <c r="DA5" s="59" t="s">
        <v>99</v>
      </c>
      <c r="DB5" s="59" t="s">
        <v>110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110</v>
      </c>
      <c r="DN5" s="59" t="s">
        <v>101</v>
      </c>
      <c r="DO5" s="59" t="s">
        <v>111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112224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埼玉県越谷市</v>
      </c>
      <c r="I6" s="60" t="str">
        <f t="shared" si="1"/>
        <v>越谷駅東口駐車場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立体式</v>
      </c>
      <c r="R6" s="63">
        <f t="shared" si="1"/>
        <v>6</v>
      </c>
      <c r="S6" s="62" t="str">
        <f t="shared" si="1"/>
        <v>駅</v>
      </c>
      <c r="T6" s="62" t="str">
        <f t="shared" si="1"/>
        <v>無</v>
      </c>
      <c r="U6" s="63">
        <f t="shared" si="1"/>
        <v>9989</v>
      </c>
      <c r="V6" s="63">
        <f t="shared" si="1"/>
        <v>409</v>
      </c>
      <c r="W6" s="63">
        <f t="shared" si="1"/>
        <v>200</v>
      </c>
      <c r="X6" s="62" t="str">
        <f t="shared" si="1"/>
        <v>利用料金制</v>
      </c>
      <c r="Y6" s="64">
        <f>IF(Y8="-",NA(),Y8)</f>
        <v>100</v>
      </c>
      <c r="Z6" s="64">
        <f t="shared" ref="Z6:AH6" si="2">IF(Z8="-",NA(),Z8)</f>
        <v>100</v>
      </c>
      <c r="AA6" s="64">
        <f t="shared" si="2"/>
        <v>128.5</v>
      </c>
      <c r="AB6" s="64">
        <f t="shared" si="2"/>
        <v>172.2</v>
      </c>
      <c r="AC6" s="64">
        <f t="shared" si="2"/>
        <v>152.9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29.9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110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-42.7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0</v>
      </c>
      <c r="BR6" s="65">
        <f t="shared" ref="BR6:BZ6" si="6">IF(BR8="-",NA(),BR8)</f>
        <v>0</v>
      </c>
      <c r="BS6" s="65">
        <f t="shared" si="6"/>
        <v>14246</v>
      </c>
      <c r="BT6" s="65">
        <f t="shared" si="6"/>
        <v>35384</v>
      </c>
      <c r="BU6" s="65">
        <f t="shared" si="6"/>
        <v>31766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580980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101</v>
      </c>
      <c r="DL6" s="64">
        <f t="shared" ref="DL6:DT6" si="9">IF(DL8="-",NA(),DL8)</f>
        <v>151.30000000000001</v>
      </c>
      <c r="DM6" s="64">
        <f t="shared" si="9"/>
        <v>187.5</v>
      </c>
      <c r="DN6" s="64">
        <f t="shared" si="9"/>
        <v>216.4</v>
      </c>
      <c r="DO6" s="64">
        <f t="shared" si="9"/>
        <v>238.9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112224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埼玉県　越谷市</v>
      </c>
      <c r="I7" s="60" t="str">
        <f t="shared" si="10"/>
        <v>越谷駅東口駐車場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立体式</v>
      </c>
      <c r="R7" s="63">
        <f t="shared" si="10"/>
        <v>6</v>
      </c>
      <c r="S7" s="62" t="str">
        <f t="shared" si="10"/>
        <v>駅</v>
      </c>
      <c r="T7" s="62" t="str">
        <f t="shared" si="10"/>
        <v>無</v>
      </c>
      <c r="U7" s="63">
        <f t="shared" si="10"/>
        <v>9989</v>
      </c>
      <c r="V7" s="63">
        <f t="shared" si="10"/>
        <v>409</v>
      </c>
      <c r="W7" s="63">
        <f t="shared" si="10"/>
        <v>200</v>
      </c>
      <c r="X7" s="62" t="str">
        <f t="shared" si="10"/>
        <v>利用料金制</v>
      </c>
      <c r="Y7" s="64">
        <f>Y8</f>
        <v>100</v>
      </c>
      <c r="Z7" s="64">
        <f t="shared" ref="Z7:AH7" si="11">Z8</f>
        <v>100</v>
      </c>
      <c r="AA7" s="64">
        <f t="shared" si="11"/>
        <v>128.5</v>
      </c>
      <c r="AB7" s="64">
        <f t="shared" si="11"/>
        <v>172.2</v>
      </c>
      <c r="AC7" s="64">
        <f t="shared" si="11"/>
        <v>152.9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29.9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110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-42.7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0</v>
      </c>
      <c r="BR7" s="65">
        <f t="shared" ref="BR7:BZ7" si="15">BR8</f>
        <v>0</v>
      </c>
      <c r="BS7" s="65">
        <f t="shared" si="15"/>
        <v>14246</v>
      </c>
      <c r="BT7" s="65">
        <f t="shared" si="15"/>
        <v>35384</v>
      </c>
      <c r="BU7" s="65">
        <f t="shared" si="15"/>
        <v>31766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580980</v>
      </c>
      <c r="CN7" s="63">
        <f>CN8</f>
        <v>10000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101</v>
      </c>
      <c r="DL7" s="64">
        <f t="shared" ref="DL7:DT7" si="17">DL8</f>
        <v>151.30000000000001</v>
      </c>
      <c r="DM7" s="64">
        <f t="shared" si="17"/>
        <v>187.5</v>
      </c>
      <c r="DN7" s="64">
        <f t="shared" si="17"/>
        <v>216.4</v>
      </c>
      <c r="DO7" s="64">
        <f t="shared" si="17"/>
        <v>238.9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15">
      <c r="A8" s="49"/>
      <c r="B8" s="67">
        <v>2017</v>
      </c>
      <c r="C8" s="67">
        <v>112224</v>
      </c>
      <c r="D8" s="67">
        <v>47</v>
      </c>
      <c r="E8" s="67">
        <v>14</v>
      </c>
      <c r="F8" s="67">
        <v>0</v>
      </c>
      <c r="G8" s="67">
        <v>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6</v>
      </c>
      <c r="S8" s="69" t="s">
        <v>127</v>
      </c>
      <c r="T8" s="69" t="s">
        <v>128</v>
      </c>
      <c r="U8" s="70">
        <v>9989</v>
      </c>
      <c r="V8" s="70">
        <v>409</v>
      </c>
      <c r="W8" s="70">
        <v>200</v>
      </c>
      <c r="X8" s="69" t="s">
        <v>129</v>
      </c>
      <c r="Y8" s="71">
        <v>100</v>
      </c>
      <c r="Z8" s="71">
        <v>100</v>
      </c>
      <c r="AA8" s="71">
        <v>128.5</v>
      </c>
      <c r="AB8" s="71">
        <v>172.2</v>
      </c>
      <c r="AC8" s="71">
        <v>152.9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29.9</v>
      </c>
      <c r="AK8" s="71">
        <v>0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110</v>
      </c>
      <c r="AV8" s="72">
        <v>0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-42.7</v>
      </c>
      <c r="BG8" s="71">
        <v>100</v>
      </c>
      <c r="BH8" s="71">
        <v>100</v>
      </c>
      <c r="BI8" s="71">
        <v>100</v>
      </c>
      <c r="BJ8" s="71">
        <v>100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0</v>
      </c>
      <c r="BR8" s="72">
        <v>0</v>
      </c>
      <c r="BS8" s="72">
        <v>14246</v>
      </c>
      <c r="BT8" s="73">
        <v>35384</v>
      </c>
      <c r="BU8" s="73">
        <v>31766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580980</v>
      </c>
      <c r="CN8" s="70">
        <v>10000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101</v>
      </c>
      <c r="DL8" s="71">
        <v>151.30000000000001</v>
      </c>
      <c r="DM8" s="71">
        <v>187.5</v>
      </c>
      <c r="DN8" s="71">
        <v>216.4</v>
      </c>
      <c r="DO8" s="71">
        <v>238.9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dcterms:created xsi:type="dcterms:W3CDTF">2018-12-07T10:28:04Z</dcterms:created>
  <dcterms:modified xsi:type="dcterms:W3CDTF">2019-02-12T01:31:24Z</dcterms:modified>
</cp:coreProperties>
</file>