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m4vnVPhZIjXd4t0plMUmX1LJwQgCL3Kd4Hop8xvKRNf2z5mhBINABfZ+8b84S2iu+gYuXWDpfyRSoeh7vzptA==" workbookSaltValue="9t6PoXWHEtBKJR1cYTzjFQ=="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<sst xmlns="http://schemas.openxmlformats.org/spreadsheetml/2006/main" count="282" uniqueCount="123">
  <si>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</si>
  <si>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</si>
  <si>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</si>
  <si>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</si>
  <si>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</si>
  <si>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</si>
  <si>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</si>
  <si>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</si>
  <si>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</si>
  <si>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</si>
  <si>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</si>
  <si>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</si>
  <si>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</si>
  <si>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</si>
  <si>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</si>
  <si>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</si>
  <si>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</si>
  <si>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</si>
  <si>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</si>
  <si>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</si>
  <si>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</si>
  <si>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</si>
  <si>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</si>
  <si>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</si>
  <si>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</si>
  <si>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</si>
  <si>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</si>
  <si>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</si>
  <si>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</si>
  <si>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</si>
  <si>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</si>
  <si>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</si>
  <si>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</si>
  <si>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</si>
  <si>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</si>
  <si>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</si>
  <si>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</si>
  <si>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</si>
  <si>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</si>
  <si>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</si>
  <si>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</si>
  <si>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</si>
  <si>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</si>
  <si>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</si>
  <si>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</si>
  <si>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</si>
  <si>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</si>
  <si>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</si>
  <si>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</si>
  <si>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</si>
  <si>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</si>
  <si>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</si>
  <si>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</si>
  <si>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</si>
  <si>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</si>
  <si>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</si>
  <si>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</si>
  <si>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</si>
  <si>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</si>
  <si>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</si>
  <si>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</si>
  <si>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</si>
  <si>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</si>
  <si>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</si>
  <si>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</si>
  <si>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</si>
  <si>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</si>
  <si>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</si>
  <si>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</si>
  <si>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</si>
  <si>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</si>
  <si>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</si>
  <si>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</si>
  <si>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</si>
  <si>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</si>
  <si>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</si>
  <si>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</si>
  <si>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</si>
  <si>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</si>
  <si>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</si>
  <si>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</si>
  <si>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</si>
  <si>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</si>
  <si>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</si>
  <si>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</si>
  <si>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</si>
  <si>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</si>
  <si>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</si>
  <si>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</si>
  <si>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</si>
  <si>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</si>
  <si>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</si>
  <si>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</si>
  <si>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</si>
  <si>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</si>
  <si>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</si>
  <si>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</si>
  <si>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</si>
  <si>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</si>
  <si>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</si>
  <si>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</si>
  <si>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</si>
  <si>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</si>
  <si>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</si>
  <si>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</si>
  <si>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</si>
  <si>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</si>
  <si>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</si>
  <si>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本庄市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</si>
  <si>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</si>
  <si>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</si>
  <si>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</si>
  <si>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</si>
  <si>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</si>
  <si>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</si>
  <si>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</si>
  <si>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</si>
  <si>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</si>
  <si>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</si>
  <si>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</si>
  <si>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100％をかろうじて超えているが、繰入金への依存度が比較的高いので、適正な使用料収入を確保する必要がある。
②累積欠損金比率
　累積欠損金は発生していないため、0％である。
③流動比率
　平均値を下回っているが、管渠の整備途中であり、改善してきているので、将来的には問題ないと考える。
④企業債残高対事業規模比率
　昨年よりもやや減少しており、一般会計負担額の増加が企業債残高の伸びを上回っている。
⑤経費回収率
　100％を下回っており、本来使用料で回収すべき経費を賄えておらず、一般会計からの繰入金で補てんしている状況にある。また、「分流式下水道に要する経費」の影響を排除した場合の経費回収率は65.11％である。
⑥汚水処理原価
　150円を超える部分については、「分流式下水道に要する経費」として一般会計から繰入れている。この影響を排除した場合の汚水処理原価は193.35円である。
⑦施設利用率
　流域関連公共下水道であるため、処理場を持っていない。
⑧水洗化率
　整備途中であるため、平均値を下回っている。経営健全化のために下水道への接続を促進させる取組が必要である。</t>
    <rPh sb="1" eb="3">
      <t>ケイジョウ</t>
    </rPh>
    <rPh sb="3" eb="5">
      <t>シュウシ</t>
    </rPh>
    <rPh sb="5" eb="7">
      <t>ヒリツ</t>
    </rPh>
    <rPh sb="19" eb="20">
      <t>コ</t>
    </rPh>
    <rPh sb="26" eb="28">
      <t>クリイレ</t>
    </rPh>
    <rPh sb="28" eb="29">
      <t>キン</t>
    </rPh>
    <rPh sb="31" eb="34">
      <t>イゾンド</t>
    </rPh>
    <rPh sb="35" eb="38">
      <t>ヒカクテキ</t>
    </rPh>
    <rPh sb="38" eb="39">
      <t>タカ</t>
    </rPh>
    <rPh sb="43" eb="45">
      <t>テキセイ</t>
    </rPh>
    <rPh sb="46" eb="49">
      <t>シヨウリョウ</t>
    </rPh>
    <rPh sb="49" eb="51">
      <t>シュウニュウ</t>
    </rPh>
    <rPh sb="52" eb="54">
      <t>カクホ</t>
    </rPh>
    <rPh sb="56" eb="58">
      <t>ヒツヨウ</t>
    </rPh>
    <rPh sb="64" eb="66">
      <t>ルイセキ</t>
    </rPh>
    <rPh sb="66" eb="69">
      <t>ケッソンキン</t>
    </rPh>
    <rPh sb="69" eb="71">
      <t>ヒリツ</t>
    </rPh>
    <rPh sb="73" eb="75">
      <t>ルイセキ</t>
    </rPh>
    <rPh sb="75" eb="78">
      <t>ケッソンキン</t>
    </rPh>
    <rPh sb="79" eb="81">
      <t>ハッセイ</t>
    </rPh>
    <rPh sb="97" eb="99">
      <t>リュウドウ</t>
    </rPh>
    <rPh sb="99" eb="101">
      <t>ヒリツ</t>
    </rPh>
    <rPh sb="103" eb="105">
      <t>ヘイキン</t>
    </rPh>
    <rPh sb="105" eb="106">
      <t>チ</t>
    </rPh>
    <rPh sb="107" eb="109">
      <t>シタマワ</t>
    </rPh>
    <rPh sb="115" eb="117">
      <t>カンキョ</t>
    </rPh>
    <rPh sb="118" eb="120">
      <t>セイビ</t>
    </rPh>
    <rPh sb="120" eb="122">
      <t>トチュウ</t>
    </rPh>
    <rPh sb="126" eb="128">
      <t>カイゼン</t>
    </rPh>
    <rPh sb="137" eb="140">
      <t>ショウライテキ</t>
    </rPh>
    <rPh sb="142" eb="144">
      <t>モンダイ</t>
    </rPh>
    <rPh sb="147" eb="148">
      <t>カンガ</t>
    </rPh>
    <rPh sb="153" eb="155">
      <t>キギョウ</t>
    </rPh>
    <rPh sb="155" eb="156">
      <t>サイ</t>
    </rPh>
    <rPh sb="156" eb="158">
      <t>ザンダカ</t>
    </rPh>
    <rPh sb="158" eb="159">
      <t>タイ</t>
    </rPh>
    <rPh sb="159" eb="161">
      <t>ジギョウ</t>
    </rPh>
    <rPh sb="161" eb="163">
      <t>キボ</t>
    </rPh>
    <rPh sb="163" eb="165">
      <t>ヒリツ</t>
    </rPh>
    <rPh sb="167" eb="169">
      <t>サクネン</t>
    </rPh>
    <rPh sb="174" eb="176">
      <t>ゲンショウ</t>
    </rPh>
    <rPh sb="189" eb="191">
      <t>ゾウカ</t>
    </rPh>
    <rPh sb="192" eb="194">
      <t>キギョウ</t>
    </rPh>
    <rPh sb="194" eb="195">
      <t>サイ</t>
    </rPh>
    <rPh sb="195" eb="197">
      <t>ザンダカ</t>
    </rPh>
    <rPh sb="198" eb="199">
      <t>ノ</t>
    </rPh>
    <rPh sb="201" eb="203">
      <t>ウワマワ</t>
    </rPh>
    <rPh sb="210" eb="212">
      <t>ケイヒ</t>
    </rPh>
    <rPh sb="212" eb="214">
      <t>カイシュウ</t>
    </rPh>
    <rPh sb="214" eb="215">
      <t>リツ</t>
    </rPh>
    <rPh sb="320" eb="322">
      <t>オスイ</t>
    </rPh>
    <rPh sb="322" eb="324">
      <t>ショリ</t>
    </rPh>
    <rPh sb="324" eb="326">
      <t>ゲンカ</t>
    </rPh>
    <rPh sb="406" eb="408">
      <t>シセツ</t>
    </rPh>
    <rPh sb="408" eb="411">
      <t>リヨウリツ</t>
    </rPh>
    <rPh sb="413" eb="415">
      <t>リュウイキ</t>
    </rPh>
    <rPh sb="415" eb="417">
      <t>カンレン</t>
    </rPh>
    <rPh sb="417" eb="419">
      <t>コウキョウ</t>
    </rPh>
    <rPh sb="419" eb="422">
      <t>ゲスイドウ</t>
    </rPh>
    <rPh sb="428" eb="431">
      <t>ショリジョウ</t>
    </rPh>
    <rPh sb="432" eb="433">
      <t>モ</t>
    </rPh>
    <rPh sb="441" eb="444">
      <t>スイセンカ</t>
    </rPh>
    <rPh sb="444" eb="445">
      <t>リツ</t>
    </rPh>
    <rPh sb="447" eb="449">
      <t>セイビ</t>
    </rPh>
    <rPh sb="449" eb="451">
      <t>トチュウ</t>
    </rPh>
    <rPh sb="457" eb="459">
      <t>ヘイキン</t>
    </rPh>
    <rPh sb="459" eb="460">
      <t>チ</t>
    </rPh>
    <rPh sb="461" eb="463">
      <t>シタマワ</t>
    </rPh>
    <rPh sb="468" eb="470">
      <t>ケイエイ</t>
    </rPh>
    <rPh sb="470" eb="473">
      <t>ケンゼンカ</t>
    </rPh>
    <rPh sb="477" eb="480">
      <t>ゲスイドウ</t>
    </rPh>
    <rPh sb="482" eb="484">
      <t>セツゾク</t>
    </rPh>
    <rPh sb="485" eb="487">
      <t>ソクシン</t>
    </rPh>
    <rPh sb="490" eb="492">
      <t>トリクミ</t>
    </rPh>
    <rPh sb="493" eb="495">
      <t>ヒツヨウ</t>
    </rPh>
    <phoneticPr fontId="4"/>
  </si>
  <si>
    <t>①有形固定資産減価償却率
　平均値を大きく下回っているが、これは平成27年度に公営企業会計に移行した際に、資産を新たに取得したと見なして帳簿価額を決定している影響であり、建設から40年を超えて老朽化が進んでいる管渠が存在する点に留意する必要がある。
②管渠老朽化率、③管渠改善率
　建設事業が昭和50年度から開始されたため、耐用年数に達した管渠が存在せず、更新も行っていないため、0％となっている。</t>
    <rPh sb="14" eb="16">
      <t>ヘイキン</t>
    </rPh>
    <rPh sb="16" eb="17">
      <t>チ</t>
    </rPh>
    <rPh sb="39" eb="41">
      <t>コウエイ</t>
    </rPh>
    <rPh sb="154" eb="156">
      <t>カイシ</t>
    </rPh>
    <phoneticPr fontId="4"/>
  </si>
  <si>
    <t>経費回収率と汚水処理原価は、公費負担分により汚水処理原価が抑えられているにもかかわらず、使用料で回収すべき経費を賄えずに一般会計からの繰入金に依存している状況である。
　今後、人口減少や節水による使用料収入の減少、管渠の老朽化による長寿命化対策や更新に要する経費の増加が見込まれ、経営環境はより厳しいものとなることが予想される。そのため、中長期的な経営の基本計画である「経営戦略」を策定し、収支の改善等を通じた経営基盤の強化を図る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</si>
</sst>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7B7-4291-A1E9-3D9D7FB3E939}"/>
            </c:ext>
          </c:extLst>
        </c:ser>
        <c:dLbls>
          <c:showLegendKey val="0"/>
          <c:showVal val="0"/>
          <c:showCatName val="0"/>
          <c:showSerName val="0"/>
          <c:showPercent val="0"/>
          <c:showBubbleSize val="0"/>
        </c:dLbls>
        <c:gapWidth val="150"/>
        <c:axId val="95741824"/>
        <c:axId val="9575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0.38</c:v>
                </c:pt>
                <c:pt idx="3">
                  <c:v>0.17</c:v>
                </c:pt>
                <c:pt idx="4">
                  <c:v>0.13</c:v>
                </c:pt>
              </c:numCache>
            </c:numRef>
          </c:val>
          <c:smooth val="0"/>
          <c:extLst xmlns:c16r2="http://schemas.microsoft.com/office/drawing/2015/06/chart">
            <c:ext xmlns:c16="http://schemas.microsoft.com/office/drawing/2014/chart" uri="{C3380CC4-5D6E-409C-BE32-E72D297353CC}">
              <c16:uniqueId val="{00000001-77B7-4291-A1E9-3D9D7FB3E939}"/>
            </c:ext>
          </c:extLst>
        </c:ser>
        <c:dLbls>
          <c:showLegendKey val="0"/>
          <c:showVal val="0"/>
          <c:showCatName val="0"/>
          <c:showSerName val="0"/>
          <c:showPercent val="0"/>
          <c:showBubbleSize val="0"/>
        </c:dLbls>
        <c:marker val="1"/>
        <c:smooth val="0"/>
        <c:axId val="95741824"/>
        <c:axId val="95752192"/>
      </c:lineChart>
      <c:dateAx>
        <c:axId val="95741824"/>
        <c:scaling>
          <c:orientation val="minMax"/>
        </c:scaling>
        <c:delete val="1"/>
        <c:axPos val="b"/>
        <c:numFmt formatCode="ge" sourceLinked="1"/>
        <c:majorTickMark val="none"/>
        <c:minorTickMark val="none"/>
        <c:tickLblPos val="none"/>
        <c:crossAx val="95752192"/>
        <c:crosses val="autoZero"/>
        <c:auto val="1"/>
        <c:lblOffset val="100"/>
        <c:baseTimeUnit val="years"/>
      </c:dateAx>
      <c:valAx>
        <c:axId val="957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F7-4099-AA0C-8F97CD0650D1}"/>
            </c:ext>
          </c:extLst>
        </c:ser>
        <c:dLbls>
          <c:showLegendKey val="0"/>
          <c:showVal val="0"/>
          <c:showCatName val="0"/>
          <c:showSerName val="0"/>
          <c:showPercent val="0"/>
          <c:showBubbleSize val="0"/>
        </c:dLbls>
        <c:gapWidth val="150"/>
        <c:axId val="103708544"/>
        <c:axId val="10371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60</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0BF7-4099-AA0C-8F97CD0650D1}"/>
            </c:ext>
          </c:extLst>
        </c:ser>
        <c:dLbls>
          <c:showLegendKey val="0"/>
          <c:showVal val="0"/>
          <c:showCatName val="0"/>
          <c:showSerName val="0"/>
          <c:showPercent val="0"/>
          <c:showBubbleSize val="0"/>
        </c:dLbls>
        <c:marker val="1"/>
        <c:smooth val="0"/>
        <c:axId val="103708544"/>
        <c:axId val="103718912"/>
      </c:lineChart>
      <c:dateAx>
        <c:axId val="103708544"/>
        <c:scaling>
          <c:orientation val="minMax"/>
        </c:scaling>
        <c:delete val="1"/>
        <c:axPos val="b"/>
        <c:numFmt formatCode="ge" sourceLinked="1"/>
        <c:majorTickMark val="none"/>
        <c:minorTickMark val="none"/>
        <c:tickLblPos val="none"/>
        <c:crossAx val="103718912"/>
        <c:crosses val="autoZero"/>
        <c:auto val="1"/>
        <c:lblOffset val="100"/>
        <c:baseTimeUnit val="years"/>
      </c:dateAx>
      <c:valAx>
        <c:axId val="10371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84.97</c:v>
                </c:pt>
                <c:pt idx="3">
                  <c:v>85.65</c:v>
                </c:pt>
                <c:pt idx="4">
                  <c:v>87.34</c:v>
                </c:pt>
              </c:numCache>
            </c:numRef>
          </c:val>
          <c:extLst xmlns:c16r2="http://schemas.microsoft.com/office/drawing/2015/06/chart">
            <c:ext xmlns:c16="http://schemas.microsoft.com/office/drawing/2014/chart" uri="{C3380CC4-5D6E-409C-BE32-E72D297353CC}">
              <c16:uniqueId val="{00000000-B05F-4F0F-8016-548009119494}"/>
            </c:ext>
          </c:extLst>
        </c:ser>
        <c:dLbls>
          <c:showLegendKey val="0"/>
          <c:showVal val="0"/>
          <c:showCatName val="0"/>
          <c:showSerName val="0"/>
          <c:showPercent val="0"/>
          <c:showBubbleSize val="0"/>
        </c:dLbls>
        <c:gapWidth val="150"/>
        <c:axId val="104028416"/>
        <c:axId val="1040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86.78</c:v>
                </c:pt>
                <c:pt idx="3">
                  <c:v>91.76</c:v>
                </c:pt>
                <c:pt idx="4">
                  <c:v>92.3</c:v>
                </c:pt>
              </c:numCache>
            </c:numRef>
          </c:val>
          <c:smooth val="0"/>
          <c:extLst xmlns:c16r2="http://schemas.microsoft.com/office/drawing/2015/06/chart">
            <c:ext xmlns:c16="http://schemas.microsoft.com/office/drawing/2014/chart" uri="{C3380CC4-5D6E-409C-BE32-E72D297353CC}">
              <c16:uniqueId val="{00000001-B05F-4F0F-8016-548009119494}"/>
            </c:ext>
          </c:extLst>
        </c:ser>
        <c:dLbls>
          <c:showLegendKey val="0"/>
          <c:showVal val="0"/>
          <c:showCatName val="0"/>
          <c:showSerName val="0"/>
          <c:showPercent val="0"/>
          <c:showBubbleSize val="0"/>
        </c:dLbls>
        <c:marker val="1"/>
        <c:smooth val="0"/>
        <c:axId val="104028416"/>
        <c:axId val="104030592"/>
      </c:lineChart>
      <c:dateAx>
        <c:axId val="104028416"/>
        <c:scaling>
          <c:orientation val="minMax"/>
        </c:scaling>
        <c:delete val="1"/>
        <c:axPos val="b"/>
        <c:numFmt formatCode="ge" sourceLinked="1"/>
        <c:majorTickMark val="none"/>
        <c:minorTickMark val="none"/>
        <c:tickLblPos val="none"/>
        <c:crossAx val="104030592"/>
        <c:crosses val="autoZero"/>
        <c:auto val="1"/>
        <c:lblOffset val="100"/>
        <c:baseTimeUnit val="years"/>
      </c:dateAx>
      <c:valAx>
        <c:axId val="1040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102.22</c:v>
                </c:pt>
                <c:pt idx="3">
                  <c:v>101.79</c:v>
                </c:pt>
                <c:pt idx="4">
                  <c:v>102.33</c:v>
                </c:pt>
              </c:numCache>
            </c:numRef>
          </c:val>
          <c:extLst xmlns:c16r2="http://schemas.microsoft.com/office/drawing/2015/06/chart">
            <c:ext xmlns:c16="http://schemas.microsoft.com/office/drawing/2014/chart" uri="{C3380CC4-5D6E-409C-BE32-E72D297353CC}">
              <c16:uniqueId val="{00000000-90E9-4F0E-ACE3-29FB04B04AC1}"/>
            </c:ext>
          </c:extLst>
        </c:ser>
        <c:dLbls>
          <c:showLegendKey val="0"/>
          <c:showVal val="0"/>
          <c:showCatName val="0"/>
          <c:showSerName val="0"/>
          <c:showPercent val="0"/>
          <c:showBubbleSize val="0"/>
        </c:dLbls>
        <c:gapWidth val="150"/>
        <c:axId val="95783168"/>
        <c:axId val="9578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107.4</c:v>
                </c:pt>
                <c:pt idx="3">
                  <c:v>109.27</c:v>
                </c:pt>
                <c:pt idx="4">
                  <c:v>108.03</c:v>
                </c:pt>
              </c:numCache>
            </c:numRef>
          </c:val>
          <c:smooth val="0"/>
          <c:extLst xmlns:c16r2="http://schemas.microsoft.com/office/drawing/2015/06/chart">
            <c:ext xmlns:c16="http://schemas.microsoft.com/office/drawing/2014/chart" uri="{C3380CC4-5D6E-409C-BE32-E72D297353CC}">
              <c16:uniqueId val="{00000001-90E9-4F0E-ACE3-29FB04B04AC1}"/>
            </c:ext>
          </c:extLst>
        </c:ser>
        <c:dLbls>
          <c:showLegendKey val="0"/>
          <c:showVal val="0"/>
          <c:showCatName val="0"/>
          <c:showSerName val="0"/>
          <c:showPercent val="0"/>
          <c:showBubbleSize val="0"/>
        </c:dLbls>
        <c:marker val="1"/>
        <c:smooth val="0"/>
        <c:axId val="95783168"/>
        <c:axId val="95789440"/>
      </c:lineChart>
      <c:dateAx>
        <c:axId val="95783168"/>
        <c:scaling>
          <c:orientation val="minMax"/>
        </c:scaling>
        <c:delete val="1"/>
        <c:axPos val="b"/>
        <c:numFmt formatCode="ge" sourceLinked="1"/>
        <c:majorTickMark val="none"/>
        <c:minorTickMark val="none"/>
        <c:tickLblPos val="none"/>
        <c:crossAx val="95789440"/>
        <c:crosses val="autoZero"/>
        <c:auto val="1"/>
        <c:lblOffset val="100"/>
        <c:baseTimeUnit val="years"/>
      </c:dateAx>
      <c:valAx>
        <c:axId val="957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2.89</c:v>
                </c:pt>
                <c:pt idx="3">
                  <c:v>5.73</c:v>
                </c:pt>
                <c:pt idx="4">
                  <c:v>8.32</c:v>
                </c:pt>
              </c:numCache>
            </c:numRef>
          </c:val>
          <c:extLst xmlns:c16r2="http://schemas.microsoft.com/office/drawing/2015/06/chart">
            <c:ext xmlns:c16="http://schemas.microsoft.com/office/drawing/2014/chart" uri="{C3380CC4-5D6E-409C-BE32-E72D297353CC}">
              <c16:uniqueId val="{00000000-FA80-41F1-91D3-0FD335FCB12A}"/>
            </c:ext>
          </c:extLst>
        </c:ser>
        <c:dLbls>
          <c:showLegendKey val="0"/>
          <c:showVal val="0"/>
          <c:showCatName val="0"/>
          <c:showSerName val="0"/>
          <c:showPercent val="0"/>
          <c:showBubbleSize val="0"/>
        </c:dLbls>
        <c:gapWidth val="150"/>
        <c:axId val="100948608"/>
        <c:axId val="10095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18.29</c:v>
                </c:pt>
                <c:pt idx="3">
                  <c:v>26.63</c:v>
                </c:pt>
                <c:pt idx="4">
                  <c:v>25.61</c:v>
                </c:pt>
              </c:numCache>
            </c:numRef>
          </c:val>
          <c:smooth val="0"/>
          <c:extLst xmlns:c16r2="http://schemas.microsoft.com/office/drawing/2015/06/chart">
            <c:ext xmlns:c16="http://schemas.microsoft.com/office/drawing/2014/chart" uri="{C3380CC4-5D6E-409C-BE32-E72D297353CC}">
              <c16:uniqueId val="{00000001-FA80-41F1-91D3-0FD335FCB12A}"/>
            </c:ext>
          </c:extLst>
        </c:ser>
        <c:dLbls>
          <c:showLegendKey val="0"/>
          <c:showVal val="0"/>
          <c:showCatName val="0"/>
          <c:showSerName val="0"/>
          <c:showPercent val="0"/>
          <c:showBubbleSize val="0"/>
        </c:dLbls>
        <c:marker val="1"/>
        <c:smooth val="0"/>
        <c:axId val="100948608"/>
        <c:axId val="100950784"/>
      </c:lineChart>
      <c:dateAx>
        <c:axId val="100948608"/>
        <c:scaling>
          <c:orientation val="minMax"/>
        </c:scaling>
        <c:delete val="1"/>
        <c:axPos val="b"/>
        <c:numFmt formatCode="ge" sourceLinked="1"/>
        <c:majorTickMark val="none"/>
        <c:minorTickMark val="none"/>
        <c:tickLblPos val="none"/>
        <c:crossAx val="100950784"/>
        <c:crosses val="autoZero"/>
        <c:auto val="1"/>
        <c:lblOffset val="100"/>
        <c:baseTimeUnit val="years"/>
      </c:dateAx>
      <c:valAx>
        <c:axId val="1009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3EA-4C16-9C17-590394DB5402}"/>
            </c:ext>
          </c:extLst>
        </c:ser>
        <c:dLbls>
          <c:showLegendKey val="0"/>
          <c:showVal val="0"/>
          <c:showCatName val="0"/>
          <c:showSerName val="0"/>
          <c:showPercent val="0"/>
          <c:showBubbleSize val="0"/>
        </c:dLbls>
        <c:gapWidth val="150"/>
        <c:axId val="100961280"/>
        <c:axId val="10107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0.95</c:v>
                </c:pt>
                <c:pt idx="4">
                  <c:v>1.07</c:v>
                </c:pt>
              </c:numCache>
            </c:numRef>
          </c:val>
          <c:smooth val="0"/>
          <c:extLst xmlns:c16r2="http://schemas.microsoft.com/office/drawing/2015/06/chart">
            <c:ext xmlns:c16="http://schemas.microsoft.com/office/drawing/2014/chart" uri="{C3380CC4-5D6E-409C-BE32-E72D297353CC}">
              <c16:uniqueId val="{00000001-03EA-4C16-9C17-590394DB5402}"/>
            </c:ext>
          </c:extLst>
        </c:ser>
        <c:dLbls>
          <c:showLegendKey val="0"/>
          <c:showVal val="0"/>
          <c:showCatName val="0"/>
          <c:showSerName val="0"/>
          <c:showPercent val="0"/>
          <c:showBubbleSize val="0"/>
        </c:dLbls>
        <c:marker val="1"/>
        <c:smooth val="0"/>
        <c:axId val="100961280"/>
        <c:axId val="101074048"/>
      </c:lineChart>
      <c:dateAx>
        <c:axId val="100961280"/>
        <c:scaling>
          <c:orientation val="minMax"/>
        </c:scaling>
        <c:delete val="1"/>
        <c:axPos val="b"/>
        <c:numFmt formatCode="ge" sourceLinked="1"/>
        <c:majorTickMark val="none"/>
        <c:minorTickMark val="none"/>
        <c:tickLblPos val="none"/>
        <c:crossAx val="101074048"/>
        <c:crosses val="autoZero"/>
        <c:auto val="1"/>
        <c:lblOffset val="100"/>
        <c:baseTimeUnit val="years"/>
      </c:dateAx>
      <c:valAx>
        <c:axId val="1010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051-4EC9-89D9-0743C27B7067}"/>
            </c:ext>
          </c:extLst>
        </c:ser>
        <c:dLbls>
          <c:showLegendKey val="0"/>
          <c:showVal val="0"/>
          <c:showCatName val="0"/>
          <c:showSerName val="0"/>
          <c:showPercent val="0"/>
          <c:showBubbleSize val="0"/>
        </c:dLbls>
        <c:gapWidth val="150"/>
        <c:axId val="101101568"/>
        <c:axId val="10110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18.920000000000002</c:v>
                </c:pt>
                <c:pt idx="3">
                  <c:v>15.65</c:v>
                </c:pt>
                <c:pt idx="4">
                  <c:v>13.55</c:v>
                </c:pt>
              </c:numCache>
            </c:numRef>
          </c:val>
          <c:smooth val="0"/>
          <c:extLst xmlns:c16r2="http://schemas.microsoft.com/office/drawing/2015/06/chart">
            <c:ext xmlns:c16="http://schemas.microsoft.com/office/drawing/2014/chart" uri="{C3380CC4-5D6E-409C-BE32-E72D297353CC}">
              <c16:uniqueId val="{00000001-2051-4EC9-89D9-0743C27B7067}"/>
            </c:ext>
          </c:extLst>
        </c:ser>
        <c:dLbls>
          <c:showLegendKey val="0"/>
          <c:showVal val="0"/>
          <c:showCatName val="0"/>
          <c:showSerName val="0"/>
          <c:showPercent val="0"/>
          <c:showBubbleSize val="0"/>
        </c:dLbls>
        <c:marker val="1"/>
        <c:smooth val="0"/>
        <c:axId val="101101568"/>
        <c:axId val="101103488"/>
      </c:lineChart>
      <c:dateAx>
        <c:axId val="101101568"/>
        <c:scaling>
          <c:orientation val="minMax"/>
        </c:scaling>
        <c:delete val="1"/>
        <c:axPos val="b"/>
        <c:numFmt formatCode="ge" sourceLinked="1"/>
        <c:majorTickMark val="none"/>
        <c:minorTickMark val="none"/>
        <c:tickLblPos val="none"/>
        <c:crossAx val="101103488"/>
        <c:crosses val="autoZero"/>
        <c:auto val="1"/>
        <c:lblOffset val="100"/>
        <c:baseTimeUnit val="years"/>
      </c:dateAx>
      <c:valAx>
        <c:axId val="1011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34</c:v>
                </c:pt>
                <c:pt idx="3">
                  <c:v>46.69</c:v>
                </c:pt>
                <c:pt idx="4">
                  <c:v>60.89</c:v>
                </c:pt>
              </c:numCache>
            </c:numRef>
          </c:val>
          <c:extLst xmlns:c16r2="http://schemas.microsoft.com/office/drawing/2015/06/chart">
            <c:ext xmlns:c16="http://schemas.microsoft.com/office/drawing/2014/chart" uri="{C3380CC4-5D6E-409C-BE32-E72D297353CC}">
              <c16:uniqueId val="{00000000-4178-4BF6-A18A-252AC77464BE}"/>
            </c:ext>
          </c:extLst>
        </c:ser>
        <c:dLbls>
          <c:showLegendKey val="0"/>
          <c:showVal val="0"/>
          <c:showCatName val="0"/>
          <c:showSerName val="0"/>
          <c:showPercent val="0"/>
          <c:showBubbleSize val="0"/>
        </c:dLbls>
        <c:gapWidth val="150"/>
        <c:axId val="101136256"/>
        <c:axId val="10114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57.35</c:v>
                </c:pt>
                <c:pt idx="3">
                  <c:v>77.94</c:v>
                </c:pt>
                <c:pt idx="4">
                  <c:v>78.45</c:v>
                </c:pt>
              </c:numCache>
            </c:numRef>
          </c:val>
          <c:smooth val="0"/>
          <c:extLst xmlns:c16r2="http://schemas.microsoft.com/office/drawing/2015/06/chart">
            <c:ext xmlns:c16="http://schemas.microsoft.com/office/drawing/2014/chart" uri="{C3380CC4-5D6E-409C-BE32-E72D297353CC}">
              <c16:uniqueId val="{00000001-4178-4BF6-A18A-252AC77464BE}"/>
            </c:ext>
          </c:extLst>
        </c:ser>
        <c:dLbls>
          <c:showLegendKey val="0"/>
          <c:showVal val="0"/>
          <c:showCatName val="0"/>
          <c:showSerName val="0"/>
          <c:showPercent val="0"/>
          <c:showBubbleSize val="0"/>
        </c:dLbls>
        <c:marker val="1"/>
        <c:smooth val="0"/>
        <c:axId val="101136256"/>
        <c:axId val="101142528"/>
      </c:lineChart>
      <c:dateAx>
        <c:axId val="101136256"/>
        <c:scaling>
          <c:orientation val="minMax"/>
        </c:scaling>
        <c:delete val="1"/>
        <c:axPos val="b"/>
        <c:numFmt formatCode="ge" sourceLinked="1"/>
        <c:majorTickMark val="none"/>
        <c:minorTickMark val="none"/>
        <c:tickLblPos val="none"/>
        <c:crossAx val="101142528"/>
        <c:crosses val="autoZero"/>
        <c:auto val="1"/>
        <c:lblOffset val="100"/>
        <c:baseTimeUnit val="years"/>
      </c:dateAx>
      <c:valAx>
        <c:axId val="1011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1108.24</c:v>
                </c:pt>
                <c:pt idx="3">
                  <c:v>574.30999999999995</c:v>
                </c:pt>
                <c:pt idx="4">
                  <c:v>567.41</c:v>
                </c:pt>
              </c:numCache>
            </c:numRef>
          </c:val>
          <c:extLst xmlns:c16r2="http://schemas.microsoft.com/office/drawing/2015/06/chart">
            <c:ext xmlns:c16="http://schemas.microsoft.com/office/drawing/2014/chart" uri="{C3380CC4-5D6E-409C-BE32-E72D297353CC}">
              <c16:uniqueId val="{00000000-D94D-491F-A6E9-D9C0717BCF58}"/>
            </c:ext>
          </c:extLst>
        </c:ser>
        <c:dLbls>
          <c:showLegendKey val="0"/>
          <c:showVal val="0"/>
          <c:showCatName val="0"/>
          <c:showSerName val="0"/>
          <c:showPercent val="0"/>
          <c:showBubbleSize val="0"/>
        </c:dLbls>
        <c:gapWidth val="150"/>
        <c:axId val="101181696"/>
        <c:axId val="10118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1031.56</c:v>
                </c:pt>
                <c:pt idx="3">
                  <c:v>774.99</c:v>
                </c:pt>
                <c:pt idx="4">
                  <c:v>799.41</c:v>
                </c:pt>
              </c:numCache>
            </c:numRef>
          </c:val>
          <c:smooth val="0"/>
          <c:extLst xmlns:c16r2="http://schemas.microsoft.com/office/drawing/2015/06/chart">
            <c:ext xmlns:c16="http://schemas.microsoft.com/office/drawing/2014/chart" uri="{C3380CC4-5D6E-409C-BE32-E72D297353CC}">
              <c16:uniqueId val="{00000001-D94D-491F-A6E9-D9C0717BCF58}"/>
            </c:ext>
          </c:extLst>
        </c:ser>
        <c:dLbls>
          <c:showLegendKey val="0"/>
          <c:showVal val="0"/>
          <c:showCatName val="0"/>
          <c:showSerName val="0"/>
          <c:showPercent val="0"/>
          <c:showBubbleSize val="0"/>
        </c:dLbls>
        <c:marker val="1"/>
        <c:smooth val="0"/>
        <c:axId val="101181696"/>
        <c:axId val="101187968"/>
      </c:lineChart>
      <c:dateAx>
        <c:axId val="101181696"/>
        <c:scaling>
          <c:orientation val="minMax"/>
        </c:scaling>
        <c:delete val="1"/>
        <c:axPos val="b"/>
        <c:numFmt formatCode="ge" sourceLinked="1"/>
        <c:majorTickMark val="none"/>
        <c:minorTickMark val="none"/>
        <c:tickLblPos val="none"/>
        <c:crossAx val="101187968"/>
        <c:crosses val="autoZero"/>
        <c:auto val="1"/>
        <c:lblOffset val="100"/>
        <c:baseTimeUnit val="years"/>
      </c:dateAx>
      <c:valAx>
        <c:axId val="1011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83.63</c:v>
                </c:pt>
                <c:pt idx="3">
                  <c:v>83.18</c:v>
                </c:pt>
                <c:pt idx="4">
                  <c:v>83.92</c:v>
                </c:pt>
              </c:numCache>
            </c:numRef>
          </c:val>
          <c:extLst xmlns:c16r2="http://schemas.microsoft.com/office/drawing/2015/06/chart">
            <c:ext xmlns:c16="http://schemas.microsoft.com/office/drawing/2014/chart" uri="{C3380CC4-5D6E-409C-BE32-E72D297353CC}">
              <c16:uniqueId val="{00000000-14E6-4EBF-B266-C26C6BF9287D}"/>
            </c:ext>
          </c:extLst>
        </c:ser>
        <c:dLbls>
          <c:showLegendKey val="0"/>
          <c:showVal val="0"/>
          <c:showCatName val="0"/>
          <c:showSerName val="0"/>
          <c:showPercent val="0"/>
          <c:showBubbleSize val="0"/>
        </c:dLbls>
        <c:gapWidth val="150"/>
        <c:axId val="101221504"/>
        <c:axId val="10122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84.32</c:v>
                </c:pt>
                <c:pt idx="3">
                  <c:v>96.57</c:v>
                </c:pt>
                <c:pt idx="4">
                  <c:v>96.54</c:v>
                </c:pt>
              </c:numCache>
            </c:numRef>
          </c:val>
          <c:smooth val="0"/>
          <c:extLst xmlns:c16r2="http://schemas.microsoft.com/office/drawing/2015/06/chart">
            <c:ext xmlns:c16="http://schemas.microsoft.com/office/drawing/2014/chart" uri="{C3380CC4-5D6E-409C-BE32-E72D297353CC}">
              <c16:uniqueId val="{00000001-14E6-4EBF-B266-C26C6BF9287D}"/>
            </c:ext>
          </c:extLst>
        </c:ser>
        <c:dLbls>
          <c:showLegendKey val="0"/>
          <c:showVal val="0"/>
          <c:showCatName val="0"/>
          <c:showSerName val="0"/>
          <c:showPercent val="0"/>
          <c:showBubbleSize val="0"/>
        </c:dLbls>
        <c:marker val="1"/>
        <c:smooth val="0"/>
        <c:axId val="101221504"/>
        <c:axId val="101223424"/>
      </c:lineChart>
      <c:dateAx>
        <c:axId val="101221504"/>
        <c:scaling>
          <c:orientation val="minMax"/>
        </c:scaling>
        <c:delete val="1"/>
        <c:axPos val="b"/>
        <c:numFmt formatCode="ge" sourceLinked="1"/>
        <c:majorTickMark val="none"/>
        <c:minorTickMark val="none"/>
        <c:tickLblPos val="none"/>
        <c:crossAx val="101223424"/>
        <c:crosses val="autoZero"/>
        <c:auto val="1"/>
        <c:lblOffset val="100"/>
        <c:baseTimeUnit val="years"/>
      </c:dateAx>
      <c:valAx>
        <c:axId val="10122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150</c:v>
                </c:pt>
                <c:pt idx="3">
                  <c:v>150.01</c:v>
                </c:pt>
                <c:pt idx="4">
                  <c:v>150</c:v>
                </c:pt>
              </c:numCache>
            </c:numRef>
          </c:val>
          <c:extLst xmlns:c16r2="http://schemas.microsoft.com/office/drawing/2015/06/chart">
            <c:ext xmlns:c16="http://schemas.microsoft.com/office/drawing/2014/chart" uri="{C3380CC4-5D6E-409C-BE32-E72D297353CC}">
              <c16:uniqueId val="{00000000-7115-4764-8187-F23BB9C13B74}"/>
            </c:ext>
          </c:extLst>
        </c:ser>
        <c:dLbls>
          <c:showLegendKey val="0"/>
          <c:showVal val="0"/>
          <c:showCatName val="0"/>
          <c:showSerName val="0"/>
          <c:showPercent val="0"/>
          <c:showBubbleSize val="0"/>
        </c:dLbls>
        <c:gapWidth val="150"/>
        <c:axId val="103679488"/>
        <c:axId val="10368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188.12</c:v>
                </c:pt>
                <c:pt idx="3">
                  <c:v>161.54</c:v>
                </c:pt>
                <c:pt idx="4">
                  <c:v>162.81</c:v>
                </c:pt>
              </c:numCache>
            </c:numRef>
          </c:val>
          <c:smooth val="0"/>
          <c:extLst xmlns:c16r2="http://schemas.microsoft.com/office/drawing/2015/06/chart">
            <c:ext xmlns:c16="http://schemas.microsoft.com/office/drawing/2014/chart" uri="{C3380CC4-5D6E-409C-BE32-E72D297353CC}">
              <c16:uniqueId val="{00000001-7115-4764-8187-F23BB9C13B74}"/>
            </c:ext>
          </c:extLst>
        </c:ser>
        <c:dLbls>
          <c:showLegendKey val="0"/>
          <c:showVal val="0"/>
          <c:showCatName val="0"/>
          <c:showSerName val="0"/>
          <c:showPercent val="0"/>
          <c:showBubbleSize val="0"/>
        </c:dLbls>
        <c:marker val="1"/>
        <c:smooth val="0"/>
        <c:axId val="103679488"/>
        <c:axId val="103681408"/>
      </c:lineChart>
      <c:dateAx>
        <c:axId val="103679488"/>
        <c:scaling>
          <c:orientation val="minMax"/>
        </c:scaling>
        <c:delete val="1"/>
        <c:axPos val="b"/>
        <c:numFmt formatCode="ge" sourceLinked="1"/>
        <c:majorTickMark val="none"/>
        <c:minorTickMark val="none"/>
        <c:tickLblPos val="none"/>
        <c:crossAx val="103681408"/>
        <c:crosses val="autoZero"/>
        <c:auto val="1"/>
        <c:lblOffset val="100"/>
        <c:baseTimeUnit val="years"/>
      </c:dateAx>
      <c:valAx>
        <c:axId val="1036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本庄市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78707</v>
      </c>
      <c r="AM8" s="50"/>
      <c r="AN8" s="50"/>
      <c r="AO8" s="50"/>
      <c r="AP8" s="50"/>
      <c r="AQ8" s="50"/>
      <c r="AR8" s="50"/>
      <c r="AS8" s="50"/>
      <c r="AT8" s="45">
        <f>データ!T6</f>
        <v>89.69</v>
      </c>
      <c r="AU8" s="45"/>
      <c r="AV8" s="45"/>
      <c r="AW8" s="45"/>
      <c r="AX8" s="45"/>
      <c r="AY8" s="45"/>
      <c r="AZ8" s="45"/>
      <c r="BA8" s="45"/>
      <c r="BB8" s="45">
        <f>データ!U6</f>
        <v>877.54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68.97</v>
      </c>
      <c r="J10" s="45"/>
      <c r="K10" s="45"/>
      <c r="L10" s="45"/>
      <c r="M10" s="45"/>
      <c r="N10" s="45"/>
      <c r="O10" s="45"/>
      <c r="P10" s="45">
        <f>データ!P6</f>
        <v>57.25</v>
      </c>
      <c r="Q10" s="45"/>
      <c r="R10" s="45"/>
      <c r="S10" s="45"/>
      <c r="T10" s="45"/>
      <c r="U10" s="45"/>
      <c r="V10" s="45"/>
      <c r="W10" s="45">
        <f>データ!Q6</f>
        <v>102</v>
      </c>
      <c r="X10" s="45"/>
      <c r="Y10" s="45"/>
      <c r="Z10" s="45"/>
      <c r="AA10" s="45"/>
      <c r="AB10" s="45"/>
      <c r="AC10" s="45"/>
      <c r="AD10" s="50">
        <f>データ!R6</f>
        <v>2127</v>
      </c>
      <c r="AE10" s="50"/>
      <c r="AF10" s="50"/>
      <c r="AG10" s="50"/>
      <c r="AH10" s="50"/>
      <c r="AI10" s="50"/>
      <c r="AJ10" s="50"/>
      <c r="AK10" s="2"/>
      <c r="AL10" s="50">
        <f>データ!V6</f>
        <v>44968</v>
      </c>
      <c r="AM10" s="50"/>
      <c r="AN10" s="50"/>
      <c r="AO10" s="50"/>
      <c r="AP10" s="50"/>
      <c r="AQ10" s="50"/>
      <c r="AR10" s="50"/>
      <c r="AS10" s="50"/>
      <c r="AT10" s="45">
        <f>データ!W6</f>
        <v>10.18</v>
      </c>
      <c r="AU10" s="45"/>
      <c r="AV10" s="45"/>
      <c r="AW10" s="45"/>
      <c r="AX10" s="45"/>
      <c r="AY10" s="45"/>
      <c r="AZ10" s="45"/>
      <c r="BA10" s="45"/>
      <c r="BB10" s="45">
        <f>データ!X6</f>
        <v>4417.29</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121</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122</v>
      </c>
      <c r="BM66" s="77"/>
      <c r="BN66" s="77"/>
      <c r="BO66" s="77"/>
      <c r="BP66" s="77"/>
      <c r="BQ66" s="77"/>
      <c r="BR66" s="77"/>
      <c r="BS66" s="77"/>
      <c r="BT66" s="77"/>
      <c r="BU66" s="77"/>
      <c r="BV66" s="77"/>
      <c r="BW66" s="77"/>
      <c r="BX66" s="77"/>
      <c r="BY66" s="77"/>
      <c r="BZ66" s="7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6"/>
      <c r="BM79" s="77"/>
      <c r="BN79" s="77"/>
      <c r="BO79" s="77"/>
      <c r="BP79" s="77"/>
      <c r="BQ79" s="77"/>
      <c r="BR79" s="77"/>
      <c r="BS79" s="77"/>
      <c r="BT79" s="77"/>
      <c r="BU79" s="77"/>
      <c r="BV79" s="77"/>
      <c r="BW79" s="77"/>
      <c r="BX79" s="77"/>
      <c r="BY79" s="77"/>
      <c r="BZ79" s="78"/>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6"/>
      <c r="BM80" s="77"/>
      <c r="BN80" s="77"/>
      <c r="BO80" s="77"/>
      <c r="BP80" s="77"/>
      <c r="BQ80" s="77"/>
      <c r="BR80" s="77"/>
      <c r="BS80" s="77"/>
      <c r="BT80" s="77"/>
      <c r="BU80" s="77"/>
      <c r="BV80" s="77"/>
      <c r="BW80" s="77"/>
      <c r="BX80" s="77"/>
      <c r="BY80" s="77"/>
      <c r="BZ80" s="7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tRjPupudHas+mvqI0nOJt5ByNNZblcX8IZKE8dtkLFr3hutzfCX9245/bF6NGYAaHC4AkXBBoprOq+OhUdDVZw==" saltValue="nvVxQ1ZpjspMJREeqMAZ3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112119</v>
      </c>
      <c r="D6" s="33">
        <f t="shared" si="3"/>
        <v>46</v>
      </c>
      <c r="E6" s="33">
        <f t="shared" si="3"/>
        <v>17</v>
      </c>
      <c r="F6" s="33">
        <f t="shared" si="3"/>
        <v>1</v>
      </c>
      <c r="G6" s="33">
        <f t="shared" si="3"/>
        <v>0</v>
      </c>
      <c r="H6" s="33" t="str">
        <f t="shared" si="3"/>
        <v>埼玉県　本庄市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68.97</v>
      </c>
      <c r="P6" s="34">
        <f t="shared" si="3"/>
        <v>57.25</v>
      </c>
      <c r="Q6" s="34">
        <f t="shared" si="3"/>
        <v>102</v>
      </c>
      <c r="R6" s="34">
        <f t="shared" si="3"/>
        <v>2127</v>
      </c>
      <c r="S6" s="34">
        <f t="shared" si="3"/>
        <v>78707</v>
      </c>
      <c r="T6" s="34">
        <f t="shared" si="3"/>
        <v>89.69</v>
      </c>
      <c r="U6" s="34">
        <f t="shared" si="3"/>
        <v>877.54</v>
      </c>
      <c r="V6" s="34">
        <f t="shared" si="3"/>
        <v>44968</v>
      </c>
      <c r="W6" s="34">
        <f t="shared" si="3"/>
        <v>10.18</v>
      </c>
      <c r="X6" s="34">
        <f t="shared" si="3"/>
        <v>4417.29</v>
      </c>
      <c r="Y6" s="35" t="str">
        <f>IF(Y7="",NA(),Y7)</f>
        <v>-</v>
      </c>
      <c r="Z6" s="35" t="str">
        <f t="shared" ref="Z6:AH6" si="4">IF(Z7="",NA(),Z7)</f>
        <v>-</v>
      </c>
      <c r="AA6" s="35">
        <f t="shared" si="4"/>
        <v>102.22</v>
      </c>
      <c r="AB6" s="35">
        <f t="shared" si="4"/>
        <v>101.79</v>
      </c>
      <c r="AC6" s="35">
        <f t="shared" si="4"/>
        <v>102.33</v>
      </c>
      <c r="AD6" s="35" t="str">
        <f t="shared" si="4"/>
        <v>-</v>
      </c>
      <c r="AE6" s="35" t="str">
        <f t="shared" si="4"/>
        <v>-</v>
      </c>
      <c r="AF6" s="35">
        <f t="shared" si="4"/>
        <v>107.4</v>
      </c>
      <c r="AG6" s="35">
        <f t="shared" si="4"/>
        <v>109.27</v>
      </c>
      <c r="AH6" s="35">
        <f t="shared" si="4"/>
        <v>108.03</v>
      </c>
      <c r="AI6" s="34" t="str">
        <f>IF(AI7="","",IF(AI7="-","【-】","【"&amp;SUBSTITUTE(TEXT(AI7,"#,##0.00"),"-","△")&amp;"】"))</f>
        <v>【108.80】</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18.920000000000002</v>
      </c>
      <c r="AR6" s="35">
        <f t="shared" si="5"/>
        <v>15.65</v>
      </c>
      <c r="AS6" s="35">
        <f t="shared" si="5"/>
        <v>13.55</v>
      </c>
      <c r="AT6" s="34" t="str">
        <f>IF(AT7="","",IF(AT7="-","【-】","【"&amp;SUBSTITUTE(TEXT(AT7,"#,##0.00"),"-","△")&amp;"】"))</f>
        <v>【4.27】</v>
      </c>
      <c r="AU6" s="35" t="str">
        <f>IF(AU7="",NA(),AU7)</f>
        <v>-</v>
      </c>
      <c r="AV6" s="35" t="str">
        <f t="shared" ref="AV6:BD6" si="6">IF(AV7="",NA(),AV7)</f>
        <v>-</v>
      </c>
      <c r="AW6" s="35">
        <f t="shared" si="6"/>
        <v>34</v>
      </c>
      <c r="AX6" s="35">
        <f t="shared" si="6"/>
        <v>46.69</v>
      </c>
      <c r="AY6" s="35">
        <f t="shared" si="6"/>
        <v>60.89</v>
      </c>
      <c r="AZ6" s="35" t="str">
        <f t="shared" si="6"/>
        <v>-</v>
      </c>
      <c r="BA6" s="35" t="str">
        <f t="shared" si="6"/>
        <v>-</v>
      </c>
      <c r="BB6" s="35">
        <f t="shared" si="6"/>
        <v>57.35</v>
      </c>
      <c r="BC6" s="35">
        <f t="shared" si="6"/>
        <v>77.94</v>
      </c>
      <c r="BD6" s="35">
        <f t="shared" si="6"/>
        <v>78.45</v>
      </c>
      <c r="BE6" s="34" t="str">
        <f>IF(BE7="","",IF(BE7="-","【-】","【"&amp;SUBSTITUTE(TEXT(BE7,"#,##0.00"),"-","△")&amp;"】"))</f>
        <v>【66.41】</v>
      </c>
      <c r="BF6" s="35" t="str">
        <f>IF(BF7="",NA(),BF7)</f>
        <v>-</v>
      </c>
      <c r="BG6" s="35" t="str">
        <f t="shared" ref="BG6:BO6" si="7">IF(BG7="",NA(),BG7)</f>
        <v>-</v>
      </c>
      <c r="BH6" s="35">
        <f t="shared" si="7"/>
        <v>1108.24</v>
      </c>
      <c r="BI6" s="35">
        <f t="shared" si="7"/>
        <v>574.30999999999995</v>
      </c>
      <c r="BJ6" s="35">
        <f t="shared" si="7"/>
        <v>567.41</v>
      </c>
      <c r="BK6" s="35" t="str">
        <f t="shared" si="7"/>
        <v>-</v>
      </c>
      <c r="BL6" s="35" t="str">
        <f t="shared" si="7"/>
        <v>-</v>
      </c>
      <c r="BM6" s="35">
        <f t="shared" si="7"/>
        <v>1031.56</v>
      </c>
      <c r="BN6" s="35">
        <f t="shared" si="7"/>
        <v>774.99</v>
      </c>
      <c r="BO6" s="35">
        <f t="shared" si="7"/>
        <v>799.41</v>
      </c>
      <c r="BP6" s="34" t="str">
        <f>IF(BP7="","",IF(BP7="-","【-】","【"&amp;SUBSTITUTE(TEXT(BP7,"#,##0.00"),"-","△")&amp;"】"))</f>
        <v>【707.33】</v>
      </c>
      <c r="BQ6" s="35" t="str">
        <f>IF(BQ7="",NA(),BQ7)</f>
        <v>-</v>
      </c>
      <c r="BR6" s="35" t="str">
        <f t="shared" ref="BR6:BZ6" si="8">IF(BR7="",NA(),BR7)</f>
        <v>-</v>
      </c>
      <c r="BS6" s="35">
        <f t="shared" si="8"/>
        <v>83.63</v>
      </c>
      <c r="BT6" s="35">
        <f t="shared" si="8"/>
        <v>83.18</v>
      </c>
      <c r="BU6" s="35">
        <f t="shared" si="8"/>
        <v>83.92</v>
      </c>
      <c r="BV6" s="35" t="str">
        <f t="shared" si="8"/>
        <v>-</v>
      </c>
      <c r="BW6" s="35" t="str">
        <f t="shared" si="8"/>
        <v>-</v>
      </c>
      <c r="BX6" s="35">
        <f t="shared" si="8"/>
        <v>84.32</v>
      </c>
      <c r="BY6" s="35">
        <f t="shared" si="8"/>
        <v>96.57</v>
      </c>
      <c r="BZ6" s="35">
        <f t="shared" si="8"/>
        <v>96.54</v>
      </c>
      <c r="CA6" s="34" t="str">
        <f>IF(CA7="","",IF(CA7="-","【-】","【"&amp;SUBSTITUTE(TEXT(CA7,"#,##0.00"),"-","△")&amp;"】"))</f>
        <v>【101.26】</v>
      </c>
      <c r="CB6" s="35" t="str">
        <f>IF(CB7="",NA(),CB7)</f>
        <v>-</v>
      </c>
      <c r="CC6" s="35" t="str">
        <f t="shared" ref="CC6:CK6" si="9">IF(CC7="",NA(),CC7)</f>
        <v>-</v>
      </c>
      <c r="CD6" s="35">
        <f t="shared" si="9"/>
        <v>150</v>
      </c>
      <c r="CE6" s="35">
        <f t="shared" si="9"/>
        <v>150.01</v>
      </c>
      <c r="CF6" s="35">
        <f t="shared" si="9"/>
        <v>150</v>
      </c>
      <c r="CG6" s="35" t="str">
        <f t="shared" si="9"/>
        <v>-</v>
      </c>
      <c r="CH6" s="35" t="str">
        <f t="shared" si="9"/>
        <v>-</v>
      </c>
      <c r="CI6" s="35">
        <f t="shared" si="9"/>
        <v>188.12</v>
      </c>
      <c r="CJ6" s="35">
        <f t="shared" si="9"/>
        <v>161.54</v>
      </c>
      <c r="CK6" s="35">
        <f t="shared" si="9"/>
        <v>162.81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60</v>
      </c>
      <c r="CU6" s="35">
        <f t="shared" si="10"/>
        <v>64.67</v>
      </c>
      <c r="CV6" s="35">
        <f t="shared" si="10"/>
        <v>64.959999999999994</v>
      </c>
      <c r="CW6" s="34" t="str">
        <f>IF(CW7="","",IF(CW7="-","【-】","【"&amp;SUBSTITUTE(TEXT(CW7,"#,##0.00"),"-","△")&amp;"】"))</f>
        <v>【60.13】</v>
      </c>
      <c r="CX6" s="35" t="str">
        <f>IF(CX7="",NA(),CX7)</f>
        <v>-</v>
      </c>
      <c r="CY6" s="35" t="str">
        <f t="shared" ref="CY6:DG6" si="11">IF(CY7="",NA(),CY7)</f>
        <v>-</v>
      </c>
      <c r="CZ6" s="35">
        <f t="shared" si="11"/>
        <v>84.97</v>
      </c>
      <c r="DA6" s="35">
        <f t="shared" si="11"/>
        <v>85.65</v>
      </c>
      <c r="DB6" s="35">
        <f t="shared" si="11"/>
        <v>87.34</v>
      </c>
      <c r="DC6" s="35" t="str">
        <f t="shared" si="11"/>
        <v>-</v>
      </c>
      <c r="DD6" s="35" t="str">
        <f t="shared" si="11"/>
        <v>-</v>
      </c>
      <c r="DE6" s="35">
        <f t="shared" si="11"/>
        <v>86.78</v>
      </c>
      <c r="DF6" s="35">
        <f t="shared" si="11"/>
        <v>91.76</v>
      </c>
      <c r="DG6" s="35">
        <f t="shared" si="11"/>
        <v>92.3</v>
      </c>
      <c r="DH6" s="34" t="str">
        <f>IF(DH7="","",IF(DH7="-","【-】","【"&amp;SUBSTITUTE(TEXT(DH7,"#,##0.00"),"-","△")&amp;"】"))</f>
        <v>【95.06】</v>
      </c>
      <c r="DI6" s="35" t="str">
        <f>IF(DI7="",NA(),DI7)</f>
        <v>-</v>
      </c>
      <c r="DJ6" s="35" t="str">
        <f t="shared" ref="DJ6:DR6" si="12">IF(DJ7="",NA(),DJ7)</f>
        <v>-</v>
      </c>
      <c r="DK6" s="35">
        <f t="shared" si="12"/>
        <v>2.89</v>
      </c>
      <c r="DL6" s="35">
        <f t="shared" si="12"/>
        <v>5.73</v>
      </c>
      <c r="DM6" s="35">
        <f t="shared" si="12"/>
        <v>8.32</v>
      </c>
      <c r="DN6" s="35" t="str">
        <f t="shared" si="12"/>
        <v>-</v>
      </c>
      <c r="DO6" s="35" t="str">
        <f t="shared" si="12"/>
        <v>-</v>
      </c>
      <c r="DP6" s="35">
        <f t="shared" si="12"/>
        <v>18.29</v>
      </c>
      <c r="DQ6" s="35">
        <f t="shared" si="12"/>
        <v>26.63</v>
      </c>
      <c r="DR6" s="35">
        <f t="shared" si="12"/>
        <v>25.61</v>
      </c>
      <c r="DS6" s="34" t="str">
        <f>IF(DS7="","",IF(DS7="-","【-】","【"&amp;SUBSTITUTE(TEXT(DS7,"#,##0.00"),"-","△")&amp;"】"))</f>
        <v>【38.13】</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0.01</v>
      </c>
      <c r="EB6" s="35">
        <f t="shared" si="13"/>
        <v>0.95</v>
      </c>
      <c r="EC6" s="35">
        <f t="shared" si="13"/>
        <v>1.07</v>
      </c>
      <c r="ED6" s="34" t="str">
        <f>IF(ED7="","",IF(ED7="-","【-】","【"&amp;SUBSTITUTE(TEXT(ED7,"#,##0.00"),"-","△")&amp;"】"))</f>
        <v>【5.37】</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0.38</v>
      </c>
      <c r="EM6" s="35">
        <f t="shared" si="14"/>
        <v>0.17</v>
      </c>
      <c r="EN6" s="35">
        <f t="shared" si="14"/>
        <v>0.13</v>
      </c>
      <c r="EO6" s="34" t="str">
        <f>IF(EO7="","",IF(EO7="-","【-】","【"&amp;SUBSTITUTE(TEXT(EO7,"#,##0.00"),"-","△")&amp;"】"))</f>
        <v>【0.23】</v>
      </c>
    </row>
    <row r="7" spans="1:148" s="36" customFormat="1" x14ac:dyDescent="0.15">
      <c r="A7" s="28"/>
      <c r="B7" s="37">
        <v>2017</v>
      </c>
      <c r="C7" s="37">
        <v>112119</v>
      </c>
      <c r="D7" s="37">
        <v>46</v>
      </c>
      <c r="E7" s="37">
        <v>17</v>
      </c>
      <c r="F7" s="37">
        <v>1</v>
      </c>
      <c r="G7" s="37">
        <v>0</v>
      </c>
      <c r="H7" s="37" t="s">
        <v>108</v>
      </c>
      <c r="I7" s="37" t="s">
        <v>109</v>
      </c>
      <c r="J7" s="37" t="s">
        <v>110</v>
      </c>
      <c r="K7" s="37" t="s">
        <v>111</v>
      </c>
      <c r="L7" s="37" t="s">
        <v>112</v>
      </c>
      <c r="M7" s="37" t="s">
        <v>113</v>
      </c>
      <c r="N7" s="38" t="s">
        <v>114</v>
      </c>
      <c r="O7" s="38">
        <v>68.97</v>
      </c>
      <c r="P7" s="38">
        <v>57.25</v>
      </c>
      <c r="Q7" s="38">
        <v>102</v>
      </c>
      <c r="R7" s="38">
        <v>2127</v>
      </c>
      <c r="S7" s="38">
        <v>78707</v>
      </c>
      <c r="T7" s="38">
        <v>89.69</v>
      </c>
      <c r="U7" s="38">
        <v>877.54</v>
      </c>
      <c r="V7" s="38">
        <v>44968</v>
      </c>
      <c r="W7" s="38">
        <v>10.18</v>
      </c>
      <c r="X7" s="38">
        <v>4417.29</v>
      </c>
      <c r="Y7" s="38" t="s">
        <v>114</v>
      </c>
      <c r="Z7" s="38" t="s">
        <v>114</v>
      </c>
      <c r="AA7" s="38">
        <v>102.22</v>
      </c>
      <c r="AB7" s="38">
        <v>101.79</v>
      </c>
      <c r="AC7" s="38">
        <v>102.33</v>
      </c>
      <c r="AD7" s="38" t="s">
        <v>114</v>
      </c>
      <c r="AE7" s="38" t="s">
        <v>114</v>
      </c>
      <c r="AF7" s="38">
        <v>107.4</v>
      </c>
      <c r="AG7" s="38">
        <v>109.27</v>
      </c>
      <c r="AH7" s="38">
        <v>108.03</v>
      </c>
      <c r="AI7" s="38">
        <v>108.8</v>
      </c>
      <c r="AJ7" s="38" t="s">
        <v>114</v>
      </c>
      <c r="AK7" s="38" t="s">
        <v>114</v>
      </c>
      <c r="AL7" s="38">
        <v>0</v>
      </c>
      <c r="AM7" s="38">
        <v>0</v>
      </c>
      <c r="AN7" s="38">
        <v>0</v>
      </c>
      <c r="AO7" s="38" t="s">
        <v>114</v>
      </c>
      <c r="AP7" s="38" t="s">
        <v>114</v>
      </c>
      <c r="AQ7" s="38">
        <v>18.920000000000002</v>
      </c>
      <c r="AR7" s="38">
        <v>15.65</v>
      </c>
      <c r="AS7" s="38">
        <v>13.55</v>
      </c>
      <c r="AT7" s="38">
        <v>4.2699999999999996</v>
      </c>
      <c r="AU7" s="38" t="s">
        <v>114</v>
      </c>
      <c r="AV7" s="38" t="s">
        <v>114</v>
      </c>
      <c r="AW7" s="38">
        <v>34</v>
      </c>
      <c r="AX7" s="38">
        <v>46.69</v>
      </c>
      <c r="AY7" s="38">
        <v>60.89</v>
      </c>
      <c r="AZ7" s="38" t="s">
        <v>114</v>
      </c>
      <c r="BA7" s="38" t="s">
        <v>114</v>
      </c>
      <c r="BB7" s="38">
        <v>57.35</v>
      </c>
      <c r="BC7" s="38">
        <v>77.94</v>
      </c>
      <c r="BD7" s="38">
        <v>78.45</v>
      </c>
      <c r="BE7" s="38">
        <v>66.41</v>
      </c>
      <c r="BF7" s="38" t="s">
        <v>114</v>
      </c>
      <c r="BG7" s="38" t="s">
        <v>114</v>
      </c>
      <c r="BH7" s="38">
        <v>1108.24</v>
      </c>
      <c r="BI7" s="38">
        <v>574.30999999999995</v>
      </c>
      <c r="BJ7" s="38">
        <v>567.41</v>
      </c>
      <c r="BK7" s="38" t="s">
        <v>114</v>
      </c>
      <c r="BL7" s="38" t="s">
        <v>114</v>
      </c>
      <c r="BM7" s="38">
        <v>1031.56</v>
      </c>
      <c r="BN7" s="38">
        <v>774.99</v>
      </c>
      <c r="BO7" s="38">
        <v>799.41</v>
      </c>
      <c r="BP7" s="38">
        <v>707.33</v>
      </c>
      <c r="BQ7" s="38" t="s">
        <v>114</v>
      </c>
      <c r="BR7" s="38" t="s">
        <v>114</v>
      </c>
      <c r="BS7" s="38">
        <v>83.63</v>
      </c>
      <c r="BT7" s="38">
        <v>83.18</v>
      </c>
      <c r="BU7" s="38">
        <v>83.92</v>
      </c>
      <c r="BV7" s="38" t="s">
        <v>114</v>
      </c>
      <c r="BW7" s="38" t="s">
        <v>114</v>
      </c>
      <c r="BX7" s="38">
        <v>84.32</v>
      </c>
      <c r="BY7" s="38">
        <v>96.57</v>
      </c>
      <c r="BZ7" s="38">
        <v>96.54</v>
      </c>
      <c r="CA7" s="38">
        <v>101.26</v>
      </c>
      <c r="CB7" s="38" t="s">
        <v>114</v>
      </c>
      <c r="CC7" s="38" t="s">
        <v>114</v>
      </c>
      <c r="CD7" s="38">
        <v>150</v>
      </c>
      <c r="CE7" s="38">
        <v>150.01</v>
      </c>
      <c r="CF7" s="38">
        <v>150</v>
      </c>
      <c r="CG7" s="38" t="s">
        <v>114</v>
      </c>
      <c r="CH7" s="38" t="s">
        <v>114</v>
      </c>
      <c r="CI7" s="38">
        <v>188.12</v>
      </c>
      <c r="CJ7" s="38">
        <v>161.54</v>
      </c>
      <c r="CK7" s="38">
        <v>162.81</v>
      </c>
      <c r="CL7" s="38">
        <v>136.38999999999999</v>
      </c>
      <c r="CM7" s="38" t="s">
        <v>114</v>
      </c>
      <c r="CN7" s="38" t="s">
        <v>114</v>
      </c>
      <c r="CO7" s="38" t="s">
        <v>114</v>
      </c>
      <c r="CP7" s="38" t="s">
        <v>114</v>
      </c>
      <c r="CQ7" s="38" t="s">
        <v>114</v>
      </c>
      <c r="CR7" s="38" t="s">
        <v>114</v>
      </c>
      <c r="CS7" s="38" t="s">
        <v>114</v>
      </c>
      <c r="CT7" s="38">
        <v>60</v>
      </c>
      <c r="CU7" s="38">
        <v>64.67</v>
      </c>
      <c r="CV7" s="38">
        <v>64.959999999999994</v>
      </c>
      <c r="CW7" s="38">
        <v>60.13</v>
      </c>
      <c r="CX7" s="38" t="s">
        <v>114</v>
      </c>
      <c r="CY7" s="38" t="s">
        <v>114</v>
      </c>
      <c r="CZ7" s="38">
        <v>84.97</v>
      </c>
      <c r="DA7" s="38">
        <v>85.65</v>
      </c>
      <c r="DB7" s="38">
        <v>87.34</v>
      </c>
      <c r="DC7" s="38" t="s">
        <v>114</v>
      </c>
      <c r="DD7" s="38" t="s">
        <v>114</v>
      </c>
      <c r="DE7" s="38">
        <v>86.78</v>
      </c>
      <c r="DF7" s="38">
        <v>91.76</v>
      </c>
      <c r="DG7" s="38">
        <v>92.3</v>
      </c>
      <c r="DH7" s="38">
        <v>95.06</v>
      </c>
      <c r="DI7" s="38" t="s">
        <v>114</v>
      </c>
      <c r="DJ7" s="38" t="s">
        <v>114</v>
      </c>
      <c r="DK7" s="38">
        <v>2.89</v>
      </c>
      <c r="DL7" s="38">
        <v>5.73</v>
      </c>
      <c r="DM7" s="38">
        <v>8.32</v>
      </c>
      <c r="DN7" s="38" t="s">
        <v>114</v>
      </c>
      <c r="DO7" s="38" t="s">
        <v>114</v>
      </c>
      <c r="DP7" s="38">
        <v>18.29</v>
      </c>
      <c r="DQ7" s="38">
        <v>26.63</v>
      </c>
      <c r="DR7" s="38">
        <v>25.61</v>
      </c>
      <c r="DS7" s="38">
        <v>38.130000000000003</v>
      </c>
      <c r="DT7" s="38" t="s">
        <v>114</v>
      </c>
      <c r="DU7" s="38" t="s">
        <v>114</v>
      </c>
      <c r="DV7" s="38">
        <v>0</v>
      </c>
      <c r="DW7" s="38">
        <v>0</v>
      </c>
      <c r="DX7" s="38">
        <v>0</v>
      </c>
      <c r="DY7" s="38" t="s">
        <v>114</v>
      </c>
      <c r="DZ7" s="38" t="s">
        <v>114</v>
      </c>
      <c r="EA7" s="38">
        <v>0.01</v>
      </c>
      <c r="EB7" s="38">
        <v>0.95</v>
      </c>
      <c r="EC7" s="38">
        <v>1.07</v>
      </c>
      <c r="ED7" s="38">
        <v>5.37</v>
      </c>
      <c r="EE7" s="38" t="s">
        <v>114</v>
      </c>
      <c r="EF7" s="38" t="s">
        <v>114</v>
      </c>
      <c r="EG7" s="38">
        <v>0</v>
      </c>
      <c r="EH7" s="38">
        <v>0</v>
      </c>
      <c r="EI7" s="38">
        <v>0</v>
      </c>
      <c r="EJ7" s="38" t="s">
        <v>114</v>
      </c>
      <c r="EK7" s="38" t="s">
        <v>114</v>
      </c>
      <c r="EL7" s="38">
        <v>0.38</v>
      </c>
      <c r="EM7" s="38">
        <v>0.17</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大島 一弥</cp:lastModifiedBy>
  <dcterms:created xsi:type="dcterms:W3CDTF">2018-12-03T08:48:01Z</dcterms:created>
  <dcterms:modified xsi:type="dcterms:W3CDTF">2019-01-17T06:47:16Z</dcterms:modified>
  <cp:category/>
</cp:coreProperties>
</file>