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08ROTechbGOnbFmPpzzWcwHVb00VWonb/YouDYgI5lcKWALg3K+DC86vqWTSjhXto+ab7nHl5zRi1Qu5pMA/Q==" workbookSaltValue="3X2+LW3a1obnIQYjRks/l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<sst xmlns="http://schemas.openxmlformats.org/spreadsheetml/2006/main" count="240" uniqueCount="127">
  <si>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</si>
  <si>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</si>
  <si>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</si>
  <si>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</si>
  <si>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</si>
  <si>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</si>
  <si>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</si>
  <si>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</si>
  <si>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</si>
  <si>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</si>
  <si>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</si>
  <si>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</si>
  <si>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</si>
  <si>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</si>
  <si>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</si>
  <si>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</si>
  <si>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</si>
  <si>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</si>
  <si>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</si>
  <si>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</si>
  <si>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</si>
  <si>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</si>
  <si>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</si>
  <si>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</si>
  <si>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</si>
  <si>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</si>
  <si>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</si>
  <si>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</si>
  <si>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</si>
  <si>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</si>
  <si>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</si>
  <si>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</si>
  <si>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</si>
  <si>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</si>
  <si>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</si>
  <si>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</si>
  <si>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</si>
  <si>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</si>
  <si>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</si>
  <si>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</si>
  <si>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</si>
  <si>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</si>
  <si>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</si>
  <si>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</si>
  <si>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</si>
  <si>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</si>
  <si>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</si>
  <si>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</si>
  <si>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</si>
  <si>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</si>
  <si>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</si>
  <si>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</si>
  <si>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</si>
  <si>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</si>
  <si>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</si>
  <si>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</si>
  <si>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</si>
  <si>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</si>
  <si>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</si>
  <si>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</si>
  <si>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</si>
  <si>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</si>
  <si>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</si>
  <si>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</si>
  <si>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</si>
  <si>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</si>
  <si>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</si>
  <si>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</si>
  <si>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</si>
  <si>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</si>
  <si>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</si>
  <si>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</si>
  <si>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</si>
  <si>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</si>
  <si>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</si>
  <si>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</si>
  <si>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</si>
  <si>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</si>
  <si>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</si>
  <si>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</si>
  <si>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</si>
  <si>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</si>
  <si>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</si>
  <si>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</si>
  <si>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</si>
  <si>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</si>
  <si>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</si>
  <si>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</si>
  <si>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</si>
  <si>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</si>
  <si>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</si>
  <si>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</si>
  <si>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</si>
  <si>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</si>
  <si>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</si>
  <si>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</si>
  <si>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</si>
  <si>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</si>
  <si>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</si>
  <si>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</si>
  <si>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</si>
  <si>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</si>
  <si>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</si>
  <si>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</si>
  <si>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</si>
  <si>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</si>
  <si>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</si>
  <si>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</si>
  <si>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</si>
  <si>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</si>
  <si>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</si>
  <si>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本庄市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</si>
  <si>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</si>
  <si>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</si>
  <si>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</si>
  <si>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</si>
  <si>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</si>
  <si>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</si>
  <si>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</si>
  <si>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</si>
  <si>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</si>
  <si>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</si>
  <si>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</si>
  <si>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</si>
  <si>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最も古い地区でもH1の供用開始であるため、耐用年数の50年には達しておらず、更新投資を行っていないため、管渠改善率は0％となっている。</t>
    <rPh sb="46" eb="48">
      <t>コウシン</t>
    </rPh>
    <rPh sb="48" eb="50">
      <t>トウシ</t>
    </rPh>
    <rPh sb="51" eb="52">
      <t>オコナ</t>
    </rPh>
    <rPh sb="60" eb="62">
      <t>カンキョ</t>
    </rPh>
    <rPh sb="62" eb="64">
      <t>カイゼン</t>
    </rPh>
    <rPh sb="64" eb="65">
      <t>リツ</t>
    </rPh>
    <phoneticPr fontId="4"/>
  </si>
  <si>
    <t>　⑤経費回収率からは、資本費の全てを分流式下水道に要する経費としているにもかかわらず、使用料収入では維持管理費の半分程度しか賄えておらず、一般会計からの繰入金に依存する状況であることがわかる。
　経営改善を図るには、⑧水洗化率の向上や適正な使用料の検討等の使用料の収入増に取り組む必要があるが、新規地区の整備に伴い、Ｈ29年度の水洗化率、施設利用率、経費回収率等が悪化したことから、まずは新規地区の水洗化率向上に向けた取り組みが課題となる。
　また、今後は長寿命化対策を行い将来の更新経費の増大を抑えるとともに、処理場が老朽化している地区については、更新経費と公共下水道へ接続した場合の経費の経済比較を行い、公共下水道への編入を検討する等の抜本的な取り組みを行う必要がある。</t>
    <rPh sb="11" eb="13">
      <t>シホン</t>
    </rPh>
    <rPh sb="13" eb="14">
      <t>ヒ</t>
    </rPh>
    <rPh sb="15" eb="16">
      <t>スベ</t>
    </rPh>
    <rPh sb="18" eb="20">
      <t>ブンリュウ</t>
    </rPh>
    <rPh sb="20" eb="21">
      <t>シキ</t>
    </rPh>
    <rPh sb="21" eb="24">
      <t>ゲスイドウ</t>
    </rPh>
    <rPh sb="25" eb="26">
      <t>ヨウ</t>
    </rPh>
    <rPh sb="28" eb="30">
      <t>ケイヒ</t>
    </rPh>
    <rPh sb="43" eb="46">
      <t>シヨウリョウ</t>
    </rPh>
    <rPh sb="46" eb="48">
      <t>シュウニュウ</t>
    </rPh>
    <rPh sb="50" eb="52">
      <t>イジ</t>
    </rPh>
    <rPh sb="52" eb="55">
      <t>カンリヒ</t>
    </rPh>
    <rPh sb="56" eb="58">
      <t>ハンブン</t>
    </rPh>
    <rPh sb="58" eb="60">
      <t>テイド</t>
    </rPh>
    <rPh sb="62" eb="63">
      <t>マカナ</t>
    </rPh>
    <rPh sb="84" eb="86">
      <t>ジョウキョウ</t>
    </rPh>
    <rPh sb="117" eb="119">
      <t>テキセイ</t>
    </rPh>
    <rPh sb="120" eb="123">
      <t>シヨウリョウ</t>
    </rPh>
    <rPh sb="124" eb="126">
      <t>ケントウ</t>
    </rPh>
    <rPh sb="126" eb="127">
      <t>トウ</t>
    </rPh>
    <rPh sb="147" eb="149">
      <t>シンキ</t>
    </rPh>
    <rPh sb="149" eb="151">
      <t>チク</t>
    </rPh>
    <rPh sb="152" eb="154">
      <t>セイビ</t>
    </rPh>
    <rPh sb="155" eb="156">
      <t>トモナ</t>
    </rPh>
    <rPh sb="164" eb="167">
      <t>スイセンカ</t>
    </rPh>
    <rPh sb="167" eb="168">
      <t>リツ</t>
    </rPh>
    <rPh sb="169" eb="171">
      <t>シセツ</t>
    </rPh>
    <rPh sb="171" eb="174">
      <t>リヨウリツ</t>
    </rPh>
    <rPh sb="175" eb="177">
      <t>ケイヒ</t>
    </rPh>
    <rPh sb="177" eb="179">
      <t>カイシュウ</t>
    </rPh>
    <rPh sb="179" eb="180">
      <t>リツ</t>
    </rPh>
    <rPh sb="180" eb="181">
      <t>トウ</t>
    </rPh>
    <rPh sb="182" eb="184">
      <t>アッカ</t>
    </rPh>
    <rPh sb="194" eb="196">
      <t>シンキ</t>
    </rPh>
    <rPh sb="196" eb="198">
      <t>チク</t>
    </rPh>
    <rPh sb="199" eb="202">
      <t>スイセンカ</t>
    </rPh>
    <rPh sb="202" eb="203">
      <t>リツ</t>
    </rPh>
    <rPh sb="203" eb="205">
      <t>コウジョウ</t>
    </rPh>
    <rPh sb="206" eb="207">
      <t>ム</t>
    </rPh>
    <rPh sb="209" eb="210">
      <t>ト</t>
    </rPh>
    <rPh sb="211" eb="212">
      <t>ク</t>
    </rPh>
    <rPh sb="214" eb="216">
      <t>カダイ</t>
    </rPh>
    <rPh sb="225" eb="227">
      <t>コンゴ</t>
    </rPh>
    <rPh sb="235" eb="236">
      <t>オコナ</t>
    </rPh>
    <rPh sb="237" eb="239">
      <t>ショウライ</t>
    </rPh>
    <rPh sb="240" eb="242">
      <t>コウシン</t>
    </rPh>
    <rPh sb="242" eb="244">
      <t>ケイヒ</t>
    </rPh>
    <rPh sb="245" eb="247">
      <t>ゾウダイ</t>
    </rPh>
    <rPh sb="248" eb="249">
      <t>オサ</t>
    </rPh>
    <rPh sb="260" eb="263">
      <t>ロウキュウカ</t>
    </rPh>
    <rPh sb="267" eb="269">
      <t>チク</t>
    </rPh>
    <rPh sb="311" eb="313">
      <t>ヘンニュウ</t>
    </rPh>
    <rPh sb="314" eb="316">
      <t>ケントウ</t>
    </rPh>
    <rPh sb="318" eb="319">
      <t>トウ</t>
    </rPh>
    <rPh sb="320" eb="323">
      <t>バッポンテキ</t>
    </rPh>
    <rPh sb="324" eb="325">
      <t>ト</t>
    </rPh>
    <rPh sb="326" eb="327">
      <t>ク</t>
    </rPh>
    <rPh sb="329" eb="330">
      <t>オコナ</t>
    </rPh>
    <rPh sb="331" eb="333">
      <t>ヒツヨウ</t>
    </rPh>
    <phoneticPr fontId="4"/>
  </si>
  <si>
    <t>①収益的収支比率
　100％を超えており、総収益が総費用と地方債償還金の合計を上回っているが、これは一般会計からの繰入金によるところが大きく、経費回収率は100％を下回っている点に留意する必要がある。
④企業債残高対事業規模比率
　地方債残高の全てを一般会計負担額（分流式下水道に要する経費）としているため、当指標は０％となっている。
⑤経費回収率
　新規地区（仁手・下仁手・久々宇地区）の試運転に係る経費が発生したため、経費回収率は前年度に比べ12.22％減少した。資本費の全てを分流式下水道に要する経費として繰入れているにもかかわらず、経費回収率が100％を下回っていることから、使用料収入では、維持管理費も賄えていない状況である。
⑥汚水処理原価
　Ｈ29年度は、新規地区の試運転に係る経費が発生し、汚水処理費が増加した一方、有収水量は増加していないため、汚水処理原価は増加した。
⑦施設利用率
　新規地区整備に伴い処理能力は増加したが、新規地区についてはＨ29年度は試運転のみで処理水量は増加していないため、施設利用率は前年度と比べ大きく減少した。
⑧水洗化率
　Ｈ29は新規地区整備の影響で、処理区域内人口が増加しため、水洗化率は前年度と比べて減少している。なお、新規地区の影響を除いた場合の水洗化率は、84.19％となる。</t>
    <rPh sb="176" eb="178">
      <t>シンキ</t>
    </rPh>
    <rPh sb="178" eb="180">
      <t>チク</t>
    </rPh>
    <rPh sb="181" eb="183">
      <t>ニッテ</t>
    </rPh>
    <rPh sb="184" eb="187">
      <t>シモニッテ</t>
    </rPh>
    <rPh sb="188" eb="191">
      <t>クグウ</t>
    </rPh>
    <rPh sb="191" eb="193">
      <t>チク</t>
    </rPh>
    <rPh sb="195" eb="198">
      <t>シウンテン</t>
    </rPh>
    <rPh sb="199" eb="200">
      <t>カカ</t>
    </rPh>
    <rPh sb="201" eb="203">
      <t>ケイヒ</t>
    </rPh>
    <rPh sb="204" eb="206">
      <t>ハッセイ</t>
    </rPh>
    <rPh sb="211" eb="213">
      <t>ケイヒ</t>
    </rPh>
    <rPh sb="213" eb="215">
      <t>カイシュウ</t>
    </rPh>
    <rPh sb="215" eb="216">
      <t>リツ</t>
    </rPh>
    <rPh sb="217" eb="220">
      <t>ゼンネンド</t>
    </rPh>
    <rPh sb="221" eb="222">
      <t>クラ</t>
    </rPh>
    <rPh sb="229" eb="231">
      <t>ゲンショウ</t>
    </rPh>
    <rPh sb="234" eb="236">
      <t>シホン</t>
    </rPh>
    <rPh sb="236" eb="237">
      <t>ヒ</t>
    </rPh>
    <rPh sb="238" eb="239">
      <t>スベ</t>
    </rPh>
    <rPh sb="241" eb="243">
      <t>ブンリュウ</t>
    </rPh>
    <rPh sb="243" eb="244">
      <t>シキ</t>
    </rPh>
    <rPh sb="244" eb="247">
      <t>ゲスイドウ</t>
    </rPh>
    <rPh sb="248" eb="249">
      <t>ヨウ</t>
    </rPh>
    <rPh sb="251" eb="253">
      <t>ケイヒ</t>
    </rPh>
    <rPh sb="256" eb="258">
      <t>クリイ</t>
    </rPh>
    <rPh sb="270" eb="272">
      <t>ケイヒ</t>
    </rPh>
    <rPh sb="272" eb="274">
      <t>カイシュウ</t>
    </rPh>
    <rPh sb="274" eb="275">
      <t>リツ</t>
    </rPh>
    <rPh sb="281" eb="283">
      <t>シタマワ</t>
    </rPh>
    <rPh sb="292" eb="295">
      <t>シヨウリョウ</t>
    </rPh>
    <rPh sb="295" eb="297">
      <t>シュウニュウ</t>
    </rPh>
    <rPh sb="300" eb="302">
      <t>イジ</t>
    </rPh>
    <rPh sb="302" eb="305">
      <t>カンリヒ</t>
    </rPh>
    <rPh sb="306" eb="307">
      <t>マカナ</t>
    </rPh>
    <rPh sb="312" eb="314">
      <t>ジョウキョウ</t>
    </rPh>
    <rPh sb="331" eb="333">
      <t>ネンド</t>
    </rPh>
    <rPh sb="335" eb="337">
      <t>シンキ</t>
    </rPh>
    <rPh sb="337" eb="339">
      <t>チク</t>
    </rPh>
    <rPh sb="340" eb="343">
      <t>シウンテン</t>
    </rPh>
    <rPh sb="344" eb="345">
      <t>カカ</t>
    </rPh>
    <rPh sb="346" eb="348">
      <t>ケイヒ</t>
    </rPh>
    <rPh sb="349" eb="351">
      <t>ハッセイ</t>
    </rPh>
    <rPh sb="353" eb="355">
      <t>オスイ</t>
    </rPh>
    <rPh sb="355" eb="357">
      <t>ショリ</t>
    </rPh>
    <rPh sb="357" eb="358">
      <t>ヒ</t>
    </rPh>
    <rPh sb="359" eb="361">
      <t>ゾウカ</t>
    </rPh>
    <rPh sb="363" eb="365">
      <t>イッポウ</t>
    </rPh>
    <rPh sb="366" eb="368">
      <t>ユウシュウ</t>
    </rPh>
    <rPh sb="368" eb="370">
      <t>スイリョウ</t>
    </rPh>
    <rPh sb="371" eb="373">
      <t>ゾウカ</t>
    </rPh>
    <rPh sb="381" eb="383">
      <t>オスイ</t>
    </rPh>
    <rPh sb="383" eb="385">
      <t>ショリ</t>
    </rPh>
    <rPh sb="385" eb="387">
      <t>ゲンカ</t>
    </rPh>
    <rPh sb="388" eb="390">
      <t>ゾウカ</t>
    </rPh>
    <rPh sb="402" eb="404">
      <t>シンキ</t>
    </rPh>
    <rPh sb="404" eb="406">
      <t>チク</t>
    </rPh>
    <rPh sb="406" eb="408">
      <t>セイビ</t>
    </rPh>
    <rPh sb="409" eb="410">
      <t>トモナ</t>
    </rPh>
    <rPh sb="416" eb="418">
      <t>ゾウカ</t>
    </rPh>
    <rPh sb="422" eb="424">
      <t>シンキ</t>
    </rPh>
    <rPh sb="424" eb="426">
      <t>チク</t>
    </rPh>
    <rPh sb="434" eb="436">
      <t>ネンド</t>
    </rPh>
    <rPh sb="437" eb="440">
      <t>シウンテン</t>
    </rPh>
    <rPh sb="448" eb="450">
      <t>ゾウカ</t>
    </rPh>
    <rPh sb="458" eb="460">
      <t>シセツ</t>
    </rPh>
    <rPh sb="460" eb="463">
      <t>リヨウリツ</t>
    </rPh>
    <rPh sb="464" eb="467">
      <t>ゼンネンド</t>
    </rPh>
    <rPh sb="468" eb="469">
      <t>クラ</t>
    </rPh>
    <rPh sb="470" eb="471">
      <t>オオ</t>
    </rPh>
    <rPh sb="473" eb="475">
      <t>ゲンショウ</t>
    </rPh>
    <rPh sb="490" eb="492">
      <t>シンキ</t>
    </rPh>
    <rPh sb="492" eb="494">
      <t>チク</t>
    </rPh>
    <rPh sb="494" eb="496">
      <t>セイビ</t>
    </rPh>
    <rPh sb="497" eb="499">
      <t>エイキョウ</t>
    </rPh>
    <rPh sb="501" eb="503">
      <t>ショリ</t>
    </rPh>
    <rPh sb="503" eb="506">
      <t>クイキナイ</t>
    </rPh>
    <rPh sb="506" eb="508">
      <t>ジンコウ</t>
    </rPh>
    <rPh sb="509" eb="511">
      <t>ゾウカ</t>
    </rPh>
    <rPh sb="515" eb="518">
      <t>スイセンカ</t>
    </rPh>
    <rPh sb="518" eb="519">
      <t>リツ</t>
    </rPh>
    <rPh sb="520" eb="523">
      <t>ゼンネンド</t>
    </rPh>
    <rPh sb="524" eb="525">
      <t>クラ</t>
    </rPh>
    <rPh sb="527" eb="529">
      <t>ゲンショウ</t>
    </rPh>
    <rPh sb="537" eb="539">
      <t>シンキ</t>
    </rPh>
    <rPh sb="539" eb="541">
      <t>チク</t>
    </rPh>
    <rPh sb="542" eb="544">
      <t>エイキョウ</t>
    </rPh>
    <rPh sb="545" eb="546">
      <t>ノゾ</t>
    </rPh>
    <rPh sb="548" eb="550">
      <t>バアイ</t>
    </rPh>
    <rPh sb="551" eb="554">
      <t>スイセンカ</t>
    </rPh>
    <rPh sb="554" eb="555">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</si>
</sst>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014-4FBF-A1DC-C7FE760E85B6}"/>
            </c:ext>
          </c:extLst>
        </c:ser>
        <c:dLbls>
          <c:showLegendKey val="0"/>
          <c:showVal val="0"/>
          <c:showCatName val="0"/>
          <c:showSerName val="0"/>
          <c:showPercent val="0"/>
          <c:showBubbleSize val="0"/>
        </c:dLbls>
        <c:gapWidth val="150"/>
        <c:axId val="123004416"/>
        <c:axId val="1230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3014-4FBF-A1DC-C7FE760E85B6}"/>
            </c:ext>
          </c:extLst>
        </c:ser>
        <c:dLbls>
          <c:showLegendKey val="0"/>
          <c:showVal val="0"/>
          <c:showCatName val="0"/>
          <c:showSerName val="0"/>
          <c:showPercent val="0"/>
          <c:showBubbleSize val="0"/>
        </c:dLbls>
        <c:marker val="1"/>
        <c:smooth val="0"/>
        <c:axId val="123004416"/>
        <c:axId val="123006336"/>
      </c:lineChart>
      <c:dateAx>
        <c:axId val="123004416"/>
        <c:scaling>
          <c:orientation val="minMax"/>
        </c:scaling>
        <c:delete val="1"/>
        <c:axPos val="b"/>
        <c:numFmt formatCode="ge" sourceLinked="1"/>
        <c:majorTickMark val="none"/>
        <c:minorTickMark val="none"/>
        <c:tickLblPos val="none"/>
        <c:crossAx val="123006336"/>
        <c:crosses val="autoZero"/>
        <c:auto val="1"/>
        <c:lblOffset val="100"/>
        <c:baseTimeUnit val="years"/>
      </c:dateAx>
      <c:valAx>
        <c:axId val="123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60.09</c:v>
                </c:pt>
                <c:pt idx="1">
                  <c:v>58.96</c:v>
                </c:pt>
                <c:pt idx="2">
                  <c:v>59.3</c:v>
                </c:pt>
                <c:pt idx="3">
                  <c:v>58.28</c:v>
                </c:pt>
                <c:pt idx="4">
                  <c:v>44.12</c:v>
                </c:pt>
              </c:numCache>
            </c:numRef>
          </c:val>
          <c:extLst xmlns:c16r2="http://schemas.microsoft.com/office/drawing/2015/06/chart">
            <c:ext xmlns:c16="http://schemas.microsoft.com/office/drawing/2014/chart" uri="{C3380CC4-5D6E-409C-BE32-E72D297353CC}">
              <c16:uniqueId val="{00000000-1416-43A3-9CF7-631AC63F35A3}"/>
            </c:ext>
          </c:extLst>
        </c:ser>
        <c:dLbls>
          <c:showLegendKey val="0"/>
          <c:showVal val="0"/>
          <c:showCatName val="0"/>
          <c:showSerName val="0"/>
          <c:showPercent val="0"/>
          <c:showBubbleSize val="0"/>
        </c:dLbls>
        <c:gapWidth val="150"/>
        <c:axId val="39076608"/>
        <c:axId val="3907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416-43A3-9CF7-631AC63F35A3}"/>
            </c:ext>
          </c:extLst>
        </c:ser>
        <c:dLbls>
          <c:showLegendKey val="0"/>
          <c:showVal val="0"/>
          <c:showCatName val="0"/>
          <c:showSerName val="0"/>
          <c:showPercent val="0"/>
          <c:showBubbleSize val="0"/>
        </c:dLbls>
        <c:marker val="1"/>
        <c:smooth val="0"/>
        <c:axId val="39076608"/>
        <c:axId val="39078528"/>
      </c:lineChart>
      <c:dateAx>
        <c:axId val="39076608"/>
        <c:scaling>
          <c:orientation val="minMax"/>
        </c:scaling>
        <c:delete val="1"/>
        <c:axPos val="b"/>
        <c:numFmt formatCode="ge" sourceLinked="1"/>
        <c:majorTickMark val="none"/>
        <c:minorTickMark val="none"/>
        <c:tickLblPos val="none"/>
        <c:crossAx val="39078528"/>
        <c:crosses val="autoZero"/>
        <c:auto val="1"/>
        <c:lblOffset val="100"/>
        <c:baseTimeUnit val="years"/>
      </c:dateAx>
      <c:valAx>
        <c:axId val="39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78.069999999999993</c:v>
                </c:pt>
                <c:pt idx="1">
                  <c:v>78.8</c:v>
                </c:pt>
                <c:pt idx="2">
                  <c:v>79.94</c:v>
                </c:pt>
                <c:pt idx="3">
                  <c:v>82.09</c:v>
                </c:pt>
                <c:pt idx="4">
                  <c:v>66.3</c:v>
                </c:pt>
              </c:numCache>
            </c:numRef>
          </c:val>
          <c:extLst xmlns:c16r2="http://schemas.microsoft.com/office/drawing/2015/06/chart">
            <c:ext xmlns:c16="http://schemas.microsoft.com/office/drawing/2014/chart" uri="{C3380CC4-5D6E-409C-BE32-E72D297353CC}">
              <c16:uniqueId val="{00000000-C540-4021-8271-EB92C69EEFAA}"/>
            </c:ext>
          </c:extLst>
        </c:ser>
        <c:dLbls>
          <c:showLegendKey val="0"/>
          <c:showVal val="0"/>
          <c:showCatName val="0"/>
          <c:showSerName val="0"/>
          <c:showPercent val="0"/>
          <c:showBubbleSize val="0"/>
        </c:dLbls>
        <c:gapWidth val="150"/>
        <c:axId val="39093376"/>
        <c:axId val="390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540-4021-8271-EB92C69EEFAA}"/>
            </c:ext>
          </c:extLst>
        </c:ser>
        <c:dLbls>
          <c:showLegendKey val="0"/>
          <c:showVal val="0"/>
          <c:showCatName val="0"/>
          <c:showSerName val="0"/>
          <c:showPercent val="0"/>
          <c:showBubbleSize val="0"/>
        </c:dLbls>
        <c:marker val="1"/>
        <c:smooth val="0"/>
        <c:axId val="39093376"/>
        <c:axId val="39095296"/>
      </c:lineChart>
      <c:dateAx>
        <c:axId val="39093376"/>
        <c:scaling>
          <c:orientation val="minMax"/>
        </c:scaling>
        <c:delete val="1"/>
        <c:axPos val="b"/>
        <c:numFmt formatCode="ge" sourceLinked="1"/>
        <c:majorTickMark val="none"/>
        <c:minorTickMark val="none"/>
        <c:tickLblPos val="none"/>
        <c:crossAx val="39095296"/>
        <c:crosses val="autoZero"/>
        <c:auto val="1"/>
        <c:lblOffset val="100"/>
        <c:baseTimeUnit val="years"/>
      </c:dateAx>
      <c:valAx>
        <c:axId val="390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76.989999999999995</c:v>
                </c:pt>
                <c:pt idx="1">
                  <c:v>97.59</c:v>
                </c:pt>
                <c:pt idx="2">
                  <c:v>94.97</c:v>
                </c:pt>
                <c:pt idx="3">
                  <c:v>102.94</c:v>
                </c:pt>
                <c:pt idx="4">
                  <c:v>106.45</c:v>
                </c:pt>
              </c:numCache>
            </c:numRef>
          </c:val>
          <c:extLst xmlns:c16r2="http://schemas.microsoft.com/office/drawing/2015/06/chart">
            <c:ext xmlns:c16="http://schemas.microsoft.com/office/drawing/2014/chart" uri="{C3380CC4-5D6E-409C-BE32-E72D297353CC}">
              <c16:uniqueId val="{00000000-963F-4AD2-ABFB-5910AAD6AE9E}"/>
            </c:ext>
          </c:extLst>
        </c:ser>
        <c:dLbls>
          <c:showLegendKey val="0"/>
          <c:showVal val="0"/>
          <c:showCatName val="0"/>
          <c:showSerName val="0"/>
          <c:showPercent val="0"/>
          <c:showBubbleSize val="0"/>
        </c:dLbls>
        <c:gapWidth val="150"/>
        <c:axId val="127288064"/>
        <c:axId val="1272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3F-4AD2-ABFB-5910AAD6AE9E}"/>
            </c:ext>
          </c:extLst>
        </c:ser>
        <c:dLbls>
          <c:showLegendKey val="0"/>
          <c:showVal val="0"/>
          <c:showCatName val="0"/>
          <c:showSerName val="0"/>
          <c:showPercent val="0"/>
          <c:showBubbleSize val="0"/>
        </c:dLbls>
        <c:marker val="1"/>
        <c:smooth val="0"/>
        <c:axId val="127288064"/>
        <c:axId val="127290368"/>
      </c:lineChart>
      <c:dateAx>
        <c:axId val="127288064"/>
        <c:scaling>
          <c:orientation val="minMax"/>
        </c:scaling>
        <c:delete val="1"/>
        <c:axPos val="b"/>
        <c:numFmt formatCode="ge" sourceLinked="1"/>
        <c:majorTickMark val="none"/>
        <c:minorTickMark val="none"/>
        <c:tickLblPos val="none"/>
        <c:crossAx val="127290368"/>
        <c:crosses val="autoZero"/>
        <c:auto val="1"/>
        <c:lblOffset val="100"/>
        <c:baseTimeUnit val="years"/>
      </c:dateAx>
      <c:valAx>
        <c:axId val="1272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40-4925-BF69-7F2FC2C8FBCB}"/>
            </c:ext>
          </c:extLst>
        </c:ser>
        <c:dLbls>
          <c:showLegendKey val="0"/>
          <c:showVal val="0"/>
          <c:showCatName val="0"/>
          <c:showSerName val="0"/>
          <c:showPercent val="0"/>
          <c:showBubbleSize val="0"/>
        </c:dLbls>
        <c:gapWidth val="150"/>
        <c:axId val="127990016"/>
        <c:axId val="1280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40-4925-BF69-7F2FC2C8FBCB}"/>
            </c:ext>
          </c:extLst>
        </c:ser>
        <c:dLbls>
          <c:showLegendKey val="0"/>
          <c:showVal val="0"/>
          <c:showCatName val="0"/>
          <c:showSerName val="0"/>
          <c:showPercent val="0"/>
          <c:showBubbleSize val="0"/>
        </c:dLbls>
        <c:marker val="1"/>
        <c:smooth val="0"/>
        <c:axId val="127990016"/>
        <c:axId val="128029824"/>
      </c:lineChart>
      <c:dateAx>
        <c:axId val="127990016"/>
        <c:scaling>
          <c:orientation val="minMax"/>
        </c:scaling>
        <c:delete val="1"/>
        <c:axPos val="b"/>
        <c:numFmt formatCode="ge" sourceLinked="1"/>
        <c:majorTickMark val="none"/>
        <c:minorTickMark val="none"/>
        <c:tickLblPos val="none"/>
        <c:crossAx val="128029824"/>
        <c:crosses val="autoZero"/>
        <c:auto val="1"/>
        <c:lblOffset val="100"/>
        <c:baseTimeUnit val="years"/>
      </c:dateAx>
      <c:valAx>
        <c:axId val="12802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85-4871-B090-58AAFB151C4A}"/>
            </c:ext>
          </c:extLst>
        </c:ser>
        <c:dLbls>
          <c:showLegendKey val="0"/>
          <c:showVal val="0"/>
          <c:showCatName val="0"/>
          <c:showSerName val="0"/>
          <c:showPercent val="0"/>
          <c:showBubbleSize val="0"/>
        </c:dLbls>
        <c:gapWidth val="150"/>
        <c:axId val="135056384"/>
        <c:axId val="1351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85-4871-B090-58AAFB151C4A}"/>
            </c:ext>
          </c:extLst>
        </c:ser>
        <c:dLbls>
          <c:showLegendKey val="0"/>
          <c:showVal val="0"/>
          <c:showCatName val="0"/>
          <c:showSerName val="0"/>
          <c:showPercent val="0"/>
          <c:showBubbleSize val="0"/>
        </c:dLbls>
        <c:marker val="1"/>
        <c:smooth val="0"/>
        <c:axId val="135056384"/>
        <c:axId val="135176960"/>
      </c:lineChart>
      <c:dateAx>
        <c:axId val="135056384"/>
        <c:scaling>
          <c:orientation val="minMax"/>
        </c:scaling>
        <c:delete val="1"/>
        <c:axPos val="b"/>
        <c:numFmt formatCode="ge" sourceLinked="1"/>
        <c:majorTickMark val="none"/>
        <c:minorTickMark val="none"/>
        <c:tickLblPos val="none"/>
        <c:crossAx val="135176960"/>
        <c:crosses val="autoZero"/>
        <c:auto val="1"/>
        <c:lblOffset val="100"/>
        <c:baseTimeUnit val="years"/>
      </c:dateAx>
      <c:valAx>
        <c:axId val="1351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8D-4DE8-BBE8-7B2F014DE5E0}"/>
            </c:ext>
          </c:extLst>
        </c:ser>
        <c:dLbls>
          <c:showLegendKey val="0"/>
          <c:showVal val="0"/>
          <c:showCatName val="0"/>
          <c:showSerName val="0"/>
          <c:showPercent val="0"/>
          <c:showBubbleSize val="0"/>
        </c:dLbls>
        <c:gapWidth val="150"/>
        <c:axId val="28908544"/>
        <c:axId val="289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8D-4DE8-BBE8-7B2F014DE5E0}"/>
            </c:ext>
          </c:extLst>
        </c:ser>
        <c:dLbls>
          <c:showLegendKey val="0"/>
          <c:showVal val="0"/>
          <c:showCatName val="0"/>
          <c:showSerName val="0"/>
          <c:showPercent val="0"/>
          <c:showBubbleSize val="0"/>
        </c:dLbls>
        <c:marker val="1"/>
        <c:smooth val="0"/>
        <c:axId val="28908544"/>
        <c:axId val="28914816"/>
      </c:lineChart>
      <c:dateAx>
        <c:axId val="28908544"/>
        <c:scaling>
          <c:orientation val="minMax"/>
        </c:scaling>
        <c:delete val="1"/>
        <c:axPos val="b"/>
        <c:numFmt formatCode="ge" sourceLinked="1"/>
        <c:majorTickMark val="none"/>
        <c:minorTickMark val="none"/>
        <c:tickLblPos val="none"/>
        <c:crossAx val="28914816"/>
        <c:crosses val="autoZero"/>
        <c:auto val="1"/>
        <c:lblOffset val="100"/>
        <c:baseTimeUnit val="years"/>
      </c:dateAx>
      <c:valAx>
        <c:axId val="28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DA-44AF-A7AA-95C8D53327A5}"/>
            </c:ext>
          </c:extLst>
        </c:ser>
        <c:dLbls>
          <c:showLegendKey val="0"/>
          <c:showVal val="0"/>
          <c:showCatName val="0"/>
          <c:showSerName val="0"/>
          <c:showPercent val="0"/>
          <c:showBubbleSize val="0"/>
        </c:dLbls>
        <c:gapWidth val="150"/>
        <c:axId val="28945792"/>
        <c:axId val="289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DA-44AF-A7AA-95C8D53327A5}"/>
            </c:ext>
          </c:extLst>
        </c:ser>
        <c:dLbls>
          <c:showLegendKey val="0"/>
          <c:showVal val="0"/>
          <c:showCatName val="0"/>
          <c:showSerName val="0"/>
          <c:showPercent val="0"/>
          <c:showBubbleSize val="0"/>
        </c:dLbls>
        <c:marker val="1"/>
        <c:smooth val="0"/>
        <c:axId val="28945792"/>
        <c:axId val="28952064"/>
      </c:lineChart>
      <c:dateAx>
        <c:axId val="28945792"/>
        <c:scaling>
          <c:orientation val="minMax"/>
        </c:scaling>
        <c:delete val="1"/>
        <c:axPos val="b"/>
        <c:numFmt formatCode="ge" sourceLinked="1"/>
        <c:majorTickMark val="none"/>
        <c:minorTickMark val="none"/>
        <c:tickLblPos val="none"/>
        <c:crossAx val="28952064"/>
        <c:crosses val="autoZero"/>
        <c:auto val="1"/>
        <c:lblOffset val="100"/>
        <c:baseTimeUnit val="years"/>
      </c:dateAx>
      <c:valAx>
        <c:axId val="289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1A-46A4-B212-62990617C181}"/>
            </c:ext>
          </c:extLst>
        </c:ser>
        <c:dLbls>
          <c:showLegendKey val="0"/>
          <c:showVal val="0"/>
          <c:showCatName val="0"/>
          <c:showSerName val="0"/>
          <c:showPercent val="0"/>
          <c:showBubbleSize val="0"/>
        </c:dLbls>
        <c:gapWidth val="150"/>
        <c:axId val="38936576"/>
        <c:axId val="389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51A-46A4-B212-62990617C181}"/>
            </c:ext>
          </c:extLst>
        </c:ser>
        <c:dLbls>
          <c:showLegendKey val="0"/>
          <c:showVal val="0"/>
          <c:showCatName val="0"/>
          <c:showSerName val="0"/>
          <c:showPercent val="0"/>
          <c:showBubbleSize val="0"/>
        </c:dLbls>
        <c:marker val="1"/>
        <c:smooth val="0"/>
        <c:axId val="38936576"/>
        <c:axId val="38938496"/>
      </c:lineChart>
      <c:dateAx>
        <c:axId val="38936576"/>
        <c:scaling>
          <c:orientation val="minMax"/>
        </c:scaling>
        <c:delete val="1"/>
        <c:axPos val="b"/>
        <c:numFmt formatCode="ge" sourceLinked="1"/>
        <c:majorTickMark val="none"/>
        <c:minorTickMark val="none"/>
        <c:tickLblPos val="none"/>
        <c:crossAx val="38938496"/>
        <c:crosses val="autoZero"/>
        <c:auto val="1"/>
        <c:lblOffset val="100"/>
        <c:baseTimeUnit val="years"/>
      </c:dateAx>
      <c:valAx>
        <c:axId val="389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52.5</c:v>
                </c:pt>
                <c:pt idx="1">
                  <c:v>54.65</c:v>
                </c:pt>
                <c:pt idx="2">
                  <c:v>53.31</c:v>
                </c:pt>
                <c:pt idx="3">
                  <c:v>58.49</c:v>
                </c:pt>
                <c:pt idx="4">
                  <c:v>46.27</c:v>
                </c:pt>
              </c:numCache>
            </c:numRef>
          </c:val>
          <c:extLst xmlns:c16r2="http://schemas.microsoft.com/office/drawing/2015/06/chart">
            <c:ext xmlns:c16="http://schemas.microsoft.com/office/drawing/2014/chart" uri="{C3380CC4-5D6E-409C-BE32-E72D297353CC}">
              <c16:uniqueId val="{00000000-33D4-431A-A0EF-64B87188C06B}"/>
            </c:ext>
          </c:extLst>
        </c:ser>
        <c:dLbls>
          <c:showLegendKey val="0"/>
          <c:showVal val="0"/>
          <c:showCatName val="0"/>
          <c:showSerName val="0"/>
          <c:showPercent val="0"/>
          <c:showBubbleSize val="0"/>
        </c:dLbls>
        <c:gapWidth val="150"/>
        <c:axId val="38977536"/>
        <c:axId val="389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3D4-431A-A0EF-64B87188C06B}"/>
            </c:ext>
          </c:extLst>
        </c:ser>
        <c:dLbls>
          <c:showLegendKey val="0"/>
          <c:showVal val="0"/>
          <c:showCatName val="0"/>
          <c:showSerName val="0"/>
          <c:showPercent val="0"/>
          <c:showBubbleSize val="0"/>
        </c:dLbls>
        <c:marker val="1"/>
        <c:smooth val="0"/>
        <c:axId val="38977536"/>
        <c:axId val="38979456"/>
      </c:lineChart>
      <c:dateAx>
        <c:axId val="38977536"/>
        <c:scaling>
          <c:orientation val="minMax"/>
        </c:scaling>
        <c:delete val="1"/>
        <c:axPos val="b"/>
        <c:numFmt formatCode="ge" sourceLinked="1"/>
        <c:majorTickMark val="none"/>
        <c:minorTickMark val="none"/>
        <c:tickLblPos val="none"/>
        <c:crossAx val="38979456"/>
        <c:crosses val="autoZero"/>
        <c:auto val="1"/>
        <c:lblOffset val="100"/>
        <c:baseTimeUnit val="years"/>
      </c:dateAx>
      <c:valAx>
        <c:axId val="3897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230.33</c:v>
                </c:pt>
                <c:pt idx="1">
                  <c:v>231.55</c:v>
                </c:pt>
                <c:pt idx="2">
                  <c:v>238.96</c:v>
                </c:pt>
                <c:pt idx="3">
                  <c:v>224.21</c:v>
                </c:pt>
                <c:pt idx="4">
                  <c:v>291.05</c:v>
                </c:pt>
              </c:numCache>
            </c:numRef>
          </c:val>
          <c:extLst xmlns:c16r2="http://schemas.microsoft.com/office/drawing/2015/06/chart">
            <c:ext xmlns:c16="http://schemas.microsoft.com/office/drawing/2014/chart" uri="{C3380CC4-5D6E-409C-BE32-E72D297353CC}">
              <c16:uniqueId val="{00000000-BA15-48FD-BD8F-A67164C8D46A}"/>
            </c:ext>
          </c:extLst>
        </c:ser>
        <c:dLbls>
          <c:showLegendKey val="0"/>
          <c:showVal val="0"/>
          <c:showCatName val="0"/>
          <c:showSerName val="0"/>
          <c:showPercent val="0"/>
          <c:showBubbleSize val="0"/>
        </c:dLbls>
        <c:gapWidth val="150"/>
        <c:axId val="39006592"/>
        <c:axId val="390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A15-48FD-BD8F-A67164C8D46A}"/>
            </c:ext>
          </c:extLst>
        </c:ser>
        <c:dLbls>
          <c:showLegendKey val="0"/>
          <c:showVal val="0"/>
          <c:showCatName val="0"/>
          <c:showSerName val="0"/>
          <c:showPercent val="0"/>
          <c:showBubbleSize val="0"/>
        </c:dLbls>
        <c:marker val="1"/>
        <c:smooth val="0"/>
        <c:axId val="39006592"/>
        <c:axId val="39008512"/>
      </c:lineChart>
      <c:dateAx>
        <c:axId val="39006592"/>
        <c:scaling>
          <c:orientation val="minMax"/>
        </c:scaling>
        <c:delete val="1"/>
        <c:axPos val="b"/>
        <c:numFmt formatCode="ge" sourceLinked="1"/>
        <c:majorTickMark val="none"/>
        <c:minorTickMark val="none"/>
        <c:tickLblPos val="none"/>
        <c:crossAx val="39008512"/>
        <c:crosses val="autoZero"/>
        <c:auto val="1"/>
        <c:lblOffset val="100"/>
        <c:baseTimeUnit val="years"/>
      </c:dateAx>
      <c:valAx>
        <c:axId val="390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本庄市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78707</v>
      </c>
      <c r="AM8" s="49"/>
      <c r="AN8" s="49"/>
      <c r="AO8" s="49"/>
      <c r="AP8" s="49"/>
      <c r="AQ8" s="49"/>
      <c r="AR8" s="49"/>
      <c r="AS8" s="49"/>
      <c r="AT8" s="44">
        <f>データ!T6</f>
        <v>89.69</v>
      </c>
      <c r="AU8" s="44"/>
      <c r="AV8" s="44"/>
      <c r="AW8" s="44"/>
      <c r="AX8" s="44"/>
      <c r="AY8" s="44"/>
      <c r="AZ8" s="44"/>
      <c r="BA8" s="44"/>
      <c r="BB8" s="44">
        <f>データ!U6</f>
        <v>877.54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3.75</v>
      </c>
      <c r="Q10" s="44"/>
      <c r="R10" s="44"/>
      <c r="S10" s="44"/>
      <c r="T10" s="44"/>
      <c r="U10" s="44"/>
      <c r="V10" s="44"/>
      <c r="W10" s="44">
        <f>データ!Q6</f>
        <v>100</v>
      </c>
      <c r="X10" s="44"/>
      <c r="Y10" s="44"/>
      <c r="Z10" s="44"/>
      <c r="AA10" s="44"/>
      <c r="AB10" s="44"/>
      <c r="AC10" s="44"/>
      <c r="AD10" s="49">
        <f>データ!R6</f>
        <v>3294</v>
      </c>
      <c r="AE10" s="49"/>
      <c r="AF10" s="49"/>
      <c r="AG10" s="49"/>
      <c r="AH10" s="49"/>
      <c r="AI10" s="49"/>
      <c r="AJ10" s="49"/>
      <c r="AK10" s="2"/>
      <c r="AL10" s="49">
        <f>データ!V6</f>
        <v>2944</v>
      </c>
      <c r="AM10" s="49"/>
      <c r="AN10" s="49"/>
      <c r="AO10" s="49"/>
      <c r="AP10" s="49"/>
      <c r="AQ10" s="49"/>
      <c r="AR10" s="49"/>
      <c r="AS10" s="49"/>
      <c r="AT10" s="44">
        <f>データ!W6</f>
        <v>1.72</v>
      </c>
      <c r="AU10" s="44"/>
      <c r="AV10" s="44"/>
      <c r="AW10" s="44"/>
      <c r="AX10" s="44"/>
      <c r="AY10" s="44"/>
      <c r="AZ10" s="44"/>
      <c r="BA10" s="44"/>
      <c r="BB10" s="44">
        <f>データ!X6</f>
        <v>1711.63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5"/>
      <c r="BN47" s="75"/>
      <c r="BO47" s="75"/>
      <c r="BP47" s="75"/>
      <c r="BQ47" s="75"/>
      <c r="BR47" s="75"/>
      <c r="BS47" s="75"/>
      <c r="BT47" s="75"/>
      <c r="BU47" s="75"/>
      <c r="BV47" s="75"/>
      <c r="BW47" s="75"/>
      <c r="BX47" s="75"/>
      <c r="BY47" s="75"/>
      <c r="BZ47" s="7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5"/>
      <c r="BN48" s="75"/>
      <c r="BO48" s="75"/>
      <c r="BP48" s="75"/>
      <c r="BQ48" s="75"/>
      <c r="BR48" s="75"/>
      <c r="BS48" s="75"/>
      <c r="BT48" s="75"/>
      <c r="BU48" s="75"/>
      <c r="BV48" s="75"/>
      <c r="BW48" s="75"/>
      <c r="BX48" s="75"/>
      <c r="BY48" s="75"/>
      <c r="BZ48" s="7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5"/>
      <c r="BN49" s="75"/>
      <c r="BO49" s="75"/>
      <c r="BP49" s="75"/>
      <c r="BQ49" s="75"/>
      <c r="BR49" s="75"/>
      <c r="BS49" s="75"/>
      <c r="BT49" s="75"/>
      <c r="BU49" s="75"/>
      <c r="BV49" s="75"/>
      <c r="BW49" s="75"/>
      <c r="BX49" s="75"/>
      <c r="BY49" s="75"/>
      <c r="BZ49" s="7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5"/>
      <c r="BN50" s="75"/>
      <c r="BO50" s="75"/>
      <c r="BP50" s="75"/>
      <c r="BQ50" s="75"/>
      <c r="BR50" s="75"/>
      <c r="BS50" s="75"/>
      <c r="BT50" s="75"/>
      <c r="BU50" s="75"/>
      <c r="BV50" s="75"/>
      <c r="BW50" s="75"/>
      <c r="BX50" s="75"/>
      <c r="BY50" s="75"/>
      <c r="BZ50" s="7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5"/>
      <c r="BN51" s="75"/>
      <c r="BO51" s="75"/>
      <c r="BP51" s="75"/>
      <c r="BQ51" s="75"/>
      <c r="BR51" s="75"/>
      <c r="BS51" s="75"/>
      <c r="BT51" s="75"/>
      <c r="BU51" s="75"/>
      <c r="BV51" s="75"/>
      <c r="BW51" s="75"/>
      <c r="BX51" s="75"/>
      <c r="BY51" s="75"/>
      <c r="BZ51" s="7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5"/>
      <c r="BN52" s="75"/>
      <c r="BO52" s="75"/>
      <c r="BP52" s="75"/>
      <c r="BQ52" s="75"/>
      <c r="BR52" s="75"/>
      <c r="BS52" s="75"/>
      <c r="BT52" s="75"/>
      <c r="BU52" s="75"/>
      <c r="BV52" s="75"/>
      <c r="BW52" s="75"/>
      <c r="BX52" s="75"/>
      <c r="BY52" s="75"/>
      <c r="BZ52" s="7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5"/>
      <c r="BN53" s="75"/>
      <c r="BO53" s="75"/>
      <c r="BP53" s="75"/>
      <c r="BQ53" s="75"/>
      <c r="BR53" s="75"/>
      <c r="BS53" s="75"/>
      <c r="BT53" s="75"/>
      <c r="BU53" s="75"/>
      <c r="BV53" s="75"/>
      <c r="BW53" s="75"/>
      <c r="BX53" s="75"/>
      <c r="BY53" s="75"/>
      <c r="BZ53" s="7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5"/>
      <c r="BN54" s="75"/>
      <c r="BO54" s="75"/>
      <c r="BP54" s="75"/>
      <c r="BQ54" s="75"/>
      <c r="BR54" s="75"/>
      <c r="BS54" s="75"/>
      <c r="BT54" s="75"/>
      <c r="BU54" s="75"/>
      <c r="BV54" s="75"/>
      <c r="BW54" s="75"/>
      <c r="BX54" s="75"/>
      <c r="BY54" s="75"/>
      <c r="BZ54" s="7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5"/>
      <c r="BN55" s="75"/>
      <c r="BO55" s="75"/>
      <c r="BP55" s="75"/>
      <c r="BQ55" s="75"/>
      <c r="BR55" s="75"/>
      <c r="BS55" s="75"/>
      <c r="BT55" s="75"/>
      <c r="BU55" s="75"/>
      <c r="BV55" s="75"/>
      <c r="BW55" s="75"/>
      <c r="BX55" s="75"/>
      <c r="BY55" s="75"/>
      <c r="BZ55" s="76"/>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7"/>
      <c r="BM56" s="75"/>
      <c r="BN56" s="75"/>
      <c r="BO56" s="75"/>
      <c r="BP56" s="75"/>
      <c r="BQ56" s="75"/>
      <c r="BR56" s="75"/>
      <c r="BS56" s="75"/>
      <c r="BT56" s="75"/>
      <c r="BU56" s="75"/>
      <c r="BV56" s="75"/>
      <c r="BW56" s="75"/>
      <c r="BX56" s="75"/>
      <c r="BY56" s="75"/>
      <c r="BZ56" s="76"/>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7"/>
      <c r="BM57" s="75"/>
      <c r="BN57" s="75"/>
      <c r="BO57" s="75"/>
      <c r="BP57" s="75"/>
      <c r="BQ57" s="75"/>
      <c r="BR57" s="75"/>
      <c r="BS57" s="75"/>
      <c r="BT57" s="75"/>
      <c r="BU57" s="75"/>
      <c r="BV57" s="75"/>
      <c r="BW57" s="75"/>
      <c r="BX57" s="75"/>
      <c r="BY57" s="75"/>
      <c r="BZ57" s="7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5"/>
      <c r="BN58" s="75"/>
      <c r="BO58" s="75"/>
      <c r="BP58" s="75"/>
      <c r="BQ58" s="75"/>
      <c r="BR58" s="75"/>
      <c r="BS58" s="75"/>
      <c r="BT58" s="75"/>
      <c r="BU58" s="75"/>
      <c r="BV58" s="75"/>
      <c r="BW58" s="75"/>
      <c r="BX58" s="75"/>
      <c r="BY58" s="75"/>
      <c r="BZ58" s="7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5"/>
      <c r="BN59" s="75"/>
      <c r="BO59" s="75"/>
      <c r="BP59" s="75"/>
      <c r="BQ59" s="75"/>
      <c r="BR59" s="75"/>
      <c r="BS59" s="75"/>
      <c r="BT59" s="75"/>
      <c r="BU59" s="75"/>
      <c r="BV59" s="75"/>
      <c r="BW59" s="75"/>
      <c r="BX59" s="75"/>
      <c r="BY59" s="75"/>
      <c r="BZ59" s="76"/>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5"/>
      <c r="BN60" s="75"/>
      <c r="BO60" s="75"/>
      <c r="BP60" s="75"/>
      <c r="BQ60" s="75"/>
      <c r="BR60" s="75"/>
      <c r="BS60" s="75"/>
      <c r="BT60" s="75"/>
      <c r="BU60" s="75"/>
      <c r="BV60" s="75"/>
      <c r="BW60" s="75"/>
      <c r="BX60" s="75"/>
      <c r="BY60" s="75"/>
      <c r="BZ60" s="76"/>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5"/>
      <c r="BN61" s="75"/>
      <c r="BO61" s="75"/>
      <c r="BP61" s="75"/>
      <c r="BQ61" s="75"/>
      <c r="BR61" s="75"/>
      <c r="BS61" s="75"/>
      <c r="BT61" s="75"/>
      <c r="BU61" s="75"/>
      <c r="BV61" s="75"/>
      <c r="BW61" s="75"/>
      <c r="BX61" s="75"/>
      <c r="BY61" s="75"/>
      <c r="BZ61" s="7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5"/>
      <c r="BN62" s="75"/>
      <c r="BO62" s="75"/>
      <c r="BP62" s="75"/>
      <c r="BQ62" s="75"/>
      <c r="BR62" s="75"/>
      <c r="BS62" s="75"/>
      <c r="BT62" s="75"/>
      <c r="BU62" s="75"/>
      <c r="BV62" s="75"/>
      <c r="BW62" s="75"/>
      <c r="BX62" s="75"/>
      <c r="BY62" s="75"/>
      <c r="BZ62" s="7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zHP7zmYGyrPlq8bkY31SRF6/pKC1EBaqJ2NmlxzftR/Ihe4sJ8jiV03tk5NWIU9HF3cKeeuDK+koKUUl1AnI8g==" saltValue="d1tnVyiyBUHTmqHgyOWG4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112119</v>
      </c>
      <c r="D6" s="32">
        <f t="shared" si="3"/>
        <v>47</v>
      </c>
      <c r="E6" s="32">
        <f t="shared" si="3"/>
        <v>17</v>
      </c>
      <c r="F6" s="32">
        <f t="shared" si="3"/>
        <v>5</v>
      </c>
      <c r="G6" s="32">
        <f t="shared" si="3"/>
        <v>0</v>
      </c>
      <c r="H6" s="32" t="str">
        <f t="shared" si="3"/>
        <v>埼玉県　本庄市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3.75</v>
      </c>
      <c r="Q6" s="33">
        <f t="shared" si="3"/>
        <v>100</v>
      </c>
      <c r="R6" s="33">
        <f t="shared" si="3"/>
        <v>3294</v>
      </c>
      <c r="S6" s="33">
        <f t="shared" si="3"/>
        <v>78707</v>
      </c>
      <c r="T6" s="33">
        <f t="shared" si="3"/>
        <v>89.69</v>
      </c>
      <c r="U6" s="33">
        <f t="shared" si="3"/>
        <v>877.54</v>
      </c>
      <c r="V6" s="33">
        <f t="shared" si="3"/>
        <v>2944</v>
      </c>
      <c r="W6" s="33">
        <f t="shared" si="3"/>
        <v>1.72</v>
      </c>
      <c r="X6" s="33">
        <f t="shared" si="3"/>
        <v>1711.63</v>
      </c>
      <c r="Y6" s="34">
        <f>IF(Y7="",NA(),Y7)</f>
        <v>76.989999999999995</v>
      </c>
      <c r="Z6" s="34">
        <f t="shared" ref="Z6:AH6" si="4">IF(Z7="",NA(),Z7)</f>
        <v>97.59</v>
      </c>
      <c r="AA6" s="34">
        <f t="shared" si="4"/>
        <v>94.97</v>
      </c>
      <c r="AB6" s="34">
        <f t="shared" si="4"/>
        <v>102.94</v>
      </c>
      <c r="AC6" s="34">
        <f t="shared" si="4"/>
        <v>106.45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52.5</v>
      </c>
      <c r="BR6" s="34">
        <f t="shared" ref="BR6:BZ6" si="8">IF(BR7="",NA(),BR7)</f>
        <v>54.65</v>
      </c>
      <c r="BS6" s="34">
        <f t="shared" si="8"/>
        <v>53.31</v>
      </c>
      <c r="BT6" s="34">
        <f t="shared" si="8"/>
        <v>58.49</v>
      </c>
      <c r="BU6" s="34">
        <f t="shared" si="8"/>
        <v>46.27</v>
      </c>
      <c r="BV6" s="34">
        <f t="shared" si="8"/>
        <v>50.9</v>
      </c>
      <c r="BW6" s="34">
        <f t="shared" si="8"/>
        <v>50.82</v>
      </c>
      <c r="BX6" s="34">
        <f t="shared" si="8"/>
        <v>52.19</v>
      </c>
      <c r="BY6" s="34">
        <f t="shared" si="8"/>
        <v>55.32</v>
      </c>
      <c r="BZ6" s="34">
        <f t="shared" si="8"/>
        <v>59.8</v>
      </c>
      <c r="CA6" s="33" t="str">
        <f>IF(CA7="","",IF(CA7="-","【-】","【"&amp;SUBSTITUTE(TEXT(CA7,"#,##0.00"),"-","△")&amp;"】"))</f>
        <v>【60.64】</v>
      </c>
      <c r="CB6" s="34">
        <f>IF(CB7="",NA(),CB7)</f>
        <v>230.33</v>
      </c>
      <c r="CC6" s="34">
        <f t="shared" ref="CC6:CK6" si="9">IF(CC7="",NA(),CC7)</f>
        <v>231.55</v>
      </c>
      <c r="CD6" s="34">
        <f t="shared" si="9"/>
        <v>238.96</v>
      </c>
      <c r="CE6" s="34">
        <f t="shared" si="9"/>
        <v>224.21</v>
      </c>
      <c r="CF6" s="34">
        <f t="shared" si="9"/>
        <v>291.05</v>
      </c>
      <c r="CG6" s="34">
        <f t="shared" si="9"/>
        <v>293.27</v>
      </c>
      <c r="CH6" s="34">
        <f t="shared" si="9"/>
        <v>300.52</v>
      </c>
      <c r="CI6" s="34">
        <f t="shared" si="9"/>
        <v>296.14</v>
      </c>
      <c r="CJ6" s="34">
        <f t="shared" si="9"/>
        <v>283.17</v>
      </c>
      <c r="CK6" s="34">
        <f t="shared" si="9"/>
        <v>263.76</v>
      </c>
      <c r="CL6" s="33" t="str">
        <f>IF(CL7="","",IF(CL7="-","【-】","【"&amp;SUBSTITUTE(TEXT(CL7,"#,##0.00"),"-","△")&amp;"】"))</f>
        <v>【255.52】</v>
      </c>
      <c r="CM6" s="34">
        <f>IF(CM7="",NA(),CM7)</f>
        <v>60.09</v>
      </c>
      <c r="CN6" s="34">
        <f t="shared" ref="CN6:CV6" si="10">IF(CN7="",NA(),CN7)</f>
        <v>58.96</v>
      </c>
      <c r="CO6" s="34">
        <f t="shared" si="10"/>
        <v>59.3</v>
      </c>
      <c r="CP6" s="34">
        <f t="shared" si="10"/>
        <v>58.28</v>
      </c>
      <c r="CQ6" s="34">
        <f t="shared" si="10"/>
        <v>44.12</v>
      </c>
      <c r="CR6" s="34">
        <f t="shared" si="10"/>
        <v>53.78</v>
      </c>
      <c r="CS6" s="34">
        <f t="shared" si="10"/>
        <v>53.24</v>
      </c>
      <c r="CT6" s="34">
        <f t="shared" si="10"/>
        <v>52.31</v>
      </c>
      <c r="CU6" s="34">
        <f t="shared" si="10"/>
        <v>60.65</v>
      </c>
      <c r="CV6" s="34">
        <f t="shared" si="10"/>
        <v>51.75</v>
      </c>
      <c r="CW6" s="33" t="str">
        <f>IF(CW7="","",IF(CW7="-","【-】","【"&amp;SUBSTITUTE(TEXT(CW7,"#,##0.00"),"-","△")&amp;"】"))</f>
        <v>【52.49】</v>
      </c>
      <c r="CX6" s="34">
        <f>IF(CX7="",NA(),CX7)</f>
        <v>78.069999999999993</v>
      </c>
      <c r="CY6" s="34">
        <f t="shared" ref="CY6:DG6" si="11">IF(CY7="",NA(),CY7)</f>
        <v>78.8</v>
      </c>
      <c r="CZ6" s="34">
        <f t="shared" si="11"/>
        <v>79.94</v>
      </c>
      <c r="DA6" s="34">
        <f t="shared" si="11"/>
        <v>82.09</v>
      </c>
      <c r="DB6" s="34">
        <f t="shared" si="11"/>
        <v>66.3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112119</v>
      </c>
      <c r="D7" s="36">
        <v>47</v>
      </c>
      <c r="E7" s="36">
        <v>17</v>
      </c>
      <c r="F7" s="36">
        <v>5</v>
      </c>
      <c r="G7" s="36">
        <v>0</v>
      </c>
      <c r="H7" s="36" t="s">
        <v>111</v>
      </c>
      <c r="I7" s="36" t="s">
        <v>112</v>
      </c>
      <c r="J7" s="36" t="s">
        <v>113</v>
      </c>
      <c r="K7" s="36" t="s">
        <v>114</v>
      </c>
      <c r="L7" s="36" t="s">
        <v>115</v>
      </c>
      <c r="M7" s="36" t="s">
        <v>116</v>
      </c>
      <c r="N7" s="37" t="s">
        <v>117</v>
      </c>
      <c r="O7" s="37" t="s">
        <v>118</v>
      </c>
      <c r="P7" s="37">
        <v>3.75</v>
      </c>
      <c r="Q7" s="37">
        <v>100</v>
      </c>
      <c r="R7" s="37">
        <v>3294</v>
      </c>
      <c r="S7" s="37">
        <v>78707</v>
      </c>
      <c r="T7" s="37">
        <v>89.69</v>
      </c>
      <c r="U7" s="37">
        <v>877.54</v>
      </c>
      <c r="V7" s="37">
        <v>2944</v>
      </c>
      <c r="W7" s="37">
        <v>1.72</v>
      </c>
      <c r="X7" s="37">
        <v>1711.63</v>
      </c>
      <c r="Y7" s="37">
        <v>76.989999999999995</v>
      </c>
      <c r="Z7" s="37">
        <v>97.59</v>
      </c>
      <c r="AA7" s="37">
        <v>94.97</v>
      </c>
      <c r="AB7" s="37">
        <v>102.94</v>
      </c>
      <c r="AC7" s="37">
        <v>106.45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52.5</v>
      </c>
      <c r="BR7" s="37">
        <v>54.65</v>
      </c>
      <c r="BS7" s="37">
        <v>53.31</v>
      </c>
      <c r="BT7" s="37">
        <v>58.49</v>
      </c>
      <c r="BU7" s="37">
        <v>46.27</v>
      </c>
      <c r="BV7" s="37">
        <v>50.9</v>
      </c>
      <c r="BW7" s="37">
        <v>50.82</v>
      </c>
      <c r="BX7" s="37">
        <v>52.19</v>
      </c>
      <c r="BY7" s="37">
        <v>55.32</v>
      </c>
      <c r="BZ7" s="37">
        <v>59.8</v>
      </c>
      <c r="CA7" s="37">
        <v>60.64</v>
      </c>
      <c r="CB7" s="37">
        <v>230.33</v>
      </c>
      <c r="CC7" s="37">
        <v>231.55</v>
      </c>
      <c r="CD7" s="37">
        <v>238.96</v>
      </c>
      <c r="CE7" s="37">
        <v>224.21</v>
      </c>
      <c r="CF7" s="37">
        <v>291.05</v>
      </c>
      <c r="CG7" s="37">
        <v>293.27</v>
      </c>
      <c r="CH7" s="37">
        <v>300.52</v>
      </c>
      <c r="CI7" s="37">
        <v>296.14</v>
      </c>
      <c r="CJ7" s="37">
        <v>283.17</v>
      </c>
      <c r="CK7" s="37">
        <v>263.76</v>
      </c>
      <c r="CL7" s="37">
        <v>255.52</v>
      </c>
      <c r="CM7" s="37">
        <v>60.09</v>
      </c>
      <c r="CN7" s="37">
        <v>58.96</v>
      </c>
      <c r="CO7" s="37">
        <v>59.3</v>
      </c>
      <c r="CP7" s="37">
        <v>58.28</v>
      </c>
      <c r="CQ7" s="37">
        <v>44.12</v>
      </c>
      <c r="CR7" s="37">
        <v>53.78</v>
      </c>
      <c r="CS7" s="37">
        <v>53.24</v>
      </c>
      <c r="CT7" s="37">
        <v>52.31</v>
      </c>
      <c r="CU7" s="37">
        <v>60.65</v>
      </c>
      <c r="CV7" s="37">
        <v>51.75</v>
      </c>
      <c r="CW7" s="37">
        <v>52.49</v>
      </c>
      <c r="CX7" s="37">
        <v>78.069999999999993</v>
      </c>
      <c r="CY7" s="37">
        <v>78.8</v>
      </c>
      <c r="CZ7" s="37">
        <v>79.94</v>
      </c>
      <c r="DA7" s="37">
        <v>82.09</v>
      </c>
      <c r="DB7" s="37">
        <v>66.3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2019-01-17T07:12:09Z</cp:lastPrinted>
  <dcterms:created xsi:type="dcterms:W3CDTF">2018-12-03T09:22:39Z</dcterms:created>
  <dcterms:modified xsi:type="dcterms:W3CDTF">2019-01-17T07:12:09Z</dcterms:modified>
  <cp:category/>
</cp:coreProperties>
</file>