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0ksv001\10各課文書\452000_水道課\(020)水道共通\(010)全般 【調査】\埼玉県市町村課\公営企業に係る経営比較分析表(平成29年度決算)の分析等について（依頼）\"/>
    </mc:Choice>
  </mc:AlternateContent>
  <workbookProtection workbookAlgorithmName="SHA-512" workbookHashValue="IDlp41A+ypvv1jqOK6NFucm0uu/m4B9tilJSkuihu9W9mmJ0bvM6gmu8ON0raFT/Mh8wXn2SRUiMSMYFfCPvEw==" workbookSaltValue="QUznRN9LG8Ncc7x4VIP+Zg==" workbookSpinCount="100000" lockStructure="1"/>
  <bookViews>
    <workbookView xWindow="0" yWindow="0" windowWidth="15360" windowHeight="7635"/>
  </bookViews>
  <sheets>
    <sheet name="法適用_水道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<sst xmlns="http://schemas.openxmlformats.org/spreadsheetml/2006/main" count="232" uniqueCount="120">
  <si>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</si>
  <si>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</si>
  <si>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</si>
  <si>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</si>
  <si>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</si>
  <si>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</si>
  <si>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</si>
  <si>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</si>
  <si>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</si>
  <si>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</si>
  <si>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</si>
  <si>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</si>
  <si>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</si>
  <si>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</si>
  <si>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</si>
  <si>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</si>
  <si>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</si>
  <si>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</si>
  <si>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</si>
  <si>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</si>
  <si>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</si>
  <si>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</si>
  <si>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</si>
  <si>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</si>
  <si>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</si>
  <si>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</si>
  <si>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</si>
  <si>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</si>
  <si>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</si>
  <si>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</si>
  <si>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</si>
  <si>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</si>
  <si>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</si>
  <si>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</si>
  <si>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</si>
  <si>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</si>
  <si>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</si>
  <si>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</si>
  <si>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</si>
  <si>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</si>
  <si>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</si>
  <si>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</si>
  <si>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</si>
  <si>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</si>
  <si>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</si>
  <si>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</si>
  <si>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</si>
  <si>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</si>
  <si>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</si>
  <si>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</si>
  <si>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</si>
  <si>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</si>
  <si>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</si>
  <si>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</si>
  <si>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</si>
  <si>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</si>
  <si>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</si>
  <si>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</si>
  <si>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</si>
  <si>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</si>
  <si>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</si>
  <si>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</si>
  <si>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</si>
  <si>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</si>
  <si>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</si>
  <si>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</si>
  <si>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</si>
  <si>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</si>
  <si>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</si>
  <si>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</si>
  <si>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</si>
  <si>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</si>
  <si>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</si>
  <si>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</si>
  <si>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</si>
  <si>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</si>
  <si>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</si>
  <si>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</si>
  <si>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</si>
  <si>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</si>
  <si>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</si>
  <si>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</si>
  <si>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</si>
  <si>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</si>
  <si>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</si>
  <si>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</si>
  <si>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</si>
  <si>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</si>
  <si>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</si>
  <si>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</si>
  <si>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</si>
  <si>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</si>
  <si>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</si>
  <si>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</si>
  <si>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</si>
  <si>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</si>
  <si>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</si>
  <si>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</si>
  <si>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</si>
  <si>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</si>
  <si>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</si>
  <si>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</si>
  <si>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</si>
  <si>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</si>
  <si>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</si>
  <si>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加須市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</si>
  <si>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</si>
  <si>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</si>
  <si>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</si>
  <si>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</si>
  <si>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</si>
  <si>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</si>
  <si>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</si>
  <si>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</si>
  <si>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</si>
  <si>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</si>
  <si>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</si>
  <si>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
 有形固定資産の減価償却の進捗度や資産の老朽化を示す指標です。経年経過ごとに増加しており、保有資産の老朽化が進行しています。
②　管路経年化率
　法定耐用年数を超えた水道管の割合を示す指標です。類似団体平均値を下回っているものの、昭和40年代から50年代に布設された管路が多く、順次耐用年数を経過し更新時期を迎えるため、今後、管路経年化率の上昇が見込まれます。
③　管路更新率
　全ての管路延長に対し、1年間に更新された水道管の割合を示す指標です。前年度と比較し増加していますが、類似団体平均値を下回っています。今後も、設備投資（浄水場統廃合）の優先度や事業費の平準化及び財源の確保に配慮しながら、水道管の更新を行っていく予定です。</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2" eb="24">
      <t>ゲンカ</t>
    </rPh>
    <rPh sb="24" eb="26">
      <t>ショウキャク</t>
    </rPh>
    <rPh sb="27" eb="29">
      <t>シンチョク</t>
    </rPh>
    <rPh sb="29" eb="30">
      <t>ド</t>
    </rPh>
    <rPh sb="31" eb="33">
      <t>シサン</t>
    </rPh>
    <rPh sb="34" eb="37">
      <t>ロウキュウカ</t>
    </rPh>
    <rPh sb="38" eb="39">
      <t>シメ</t>
    </rPh>
    <rPh sb="40" eb="42">
      <t>シヒョウ</t>
    </rPh>
    <rPh sb="45" eb="47">
      <t>ケイネン</t>
    </rPh>
    <rPh sb="47" eb="49">
      <t>ケイカ</t>
    </rPh>
    <rPh sb="52" eb="54">
      <t>ゾウカ</t>
    </rPh>
    <rPh sb="59" eb="61">
      <t>ホユウ</t>
    </rPh>
    <rPh sb="61" eb="63">
      <t>シサン</t>
    </rPh>
    <rPh sb="64" eb="67">
      <t>ロウキュウカ</t>
    </rPh>
    <rPh sb="68" eb="70">
      <t>シンコウ</t>
    </rPh>
    <rPh sb="79" eb="81">
      <t>カンロ</t>
    </rPh>
    <rPh sb="81" eb="84">
      <t>ケイネンカ</t>
    </rPh>
    <rPh sb="87" eb="89">
      <t>ホウテイ</t>
    </rPh>
    <rPh sb="89" eb="91">
      <t>タイヨウ</t>
    </rPh>
    <rPh sb="91" eb="93">
      <t>ネンスウ</t>
    </rPh>
    <rPh sb="94" eb="95">
      <t>コ</t>
    </rPh>
    <rPh sb="97" eb="100">
      <t>スイドウカン</t>
    </rPh>
    <rPh sb="101" eb="103">
      <t>ワリアイ</t>
    </rPh>
    <rPh sb="104" eb="105">
      <t>シメ</t>
    </rPh>
    <rPh sb="106" eb="108">
      <t>シヒョウ</t>
    </rPh>
    <rPh sb="111" eb="113">
      <t>ルイジ</t>
    </rPh>
    <rPh sb="113" eb="115">
      <t>ダンタイ</t>
    </rPh>
    <rPh sb="115" eb="117">
      <t>ヘイキン</t>
    </rPh>
    <rPh sb="117" eb="118">
      <t>チ</t>
    </rPh>
    <rPh sb="119" eb="121">
      <t>シタマワ</t>
    </rPh>
    <rPh sb="129" eb="131">
      <t>ショウワ</t>
    </rPh>
    <rPh sb="133" eb="134">
      <t>ネン</t>
    </rPh>
    <rPh sb="134" eb="135">
      <t>ダイ</t>
    </rPh>
    <rPh sb="139" eb="140">
      <t>ネン</t>
    </rPh>
    <rPh sb="140" eb="141">
      <t>ダイ</t>
    </rPh>
    <rPh sb="142" eb="144">
      <t>フセツ</t>
    </rPh>
    <rPh sb="147" eb="149">
      <t>カンロ</t>
    </rPh>
    <rPh sb="150" eb="151">
      <t>オオ</t>
    </rPh>
    <rPh sb="153" eb="155">
      <t>ジュンジ</t>
    </rPh>
    <rPh sb="155" eb="157">
      <t>タイヨウ</t>
    </rPh>
    <rPh sb="157" eb="159">
      <t>ネンスウ</t>
    </rPh>
    <rPh sb="160" eb="162">
      <t>ケイカ</t>
    </rPh>
    <rPh sb="163" eb="165">
      <t>コウシン</t>
    </rPh>
    <rPh sb="165" eb="167">
      <t>ジキ</t>
    </rPh>
    <rPh sb="168" eb="169">
      <t>ムカ</t>
    </rPh>
    <rPh sb="174" eb="176">
      <t>コンゴ</t>
    </rPh>
    <rPh sb="177" eb="179">
      <t>カンロ</t>
    </rPh>
    <rPh sb="179" eb="182">
      <t>ケイネンカ</t>
    </rPh>
    <rPh sb="182" eb="183">
      <t>リツ</t>
    </rPh>
    <rPh sb="184" eb="186">
      <t>ジョウショウ</t>
    </rPh>
    <rPh sb="187" eb="189">
      <t>ミコ</t>
    </rPh>
    <rPh sb="197" eb="199">
      <t>カンロ</t>
    </rPh>
    <rPh sb="199" eb="201">
      <t>コウシン</t>
    </rPh>
    <rPh sb="201" eb="202">
      <t>リツ</t>
    </rPh>
    <rPh sb="204" eb="205">
      <t>スベ</t>
    </rPh>
    <rPh sb="207" eb="209">
      <t>カンロ</t>
    </rPh>
    <rPh sb="209" eb="211">
      <t>エンチョウ</t>
    </rPh>
    <rPh sb="212" eb="213">
      <t>タイ</t>
    </rPh>
    <rPh sb="216" eb="218">
      <t>ネンカン</t>
    </rPh>
    <rPh sb="219" eb="221">
      <t>コウシン</t>
    </rPh>
    <rPh sb="224" eb="227">
      <t>スイドウカン</t>
    </rPh>
    <rPh sb="228" eb="230">
      <t>ワリアイ</t>
    </rPh>
    <rPh sb="231" eb="232">
      <t>シメ</t>
    </rPh>
    <rPh sb="233" eb="235">
      <t>シヒョウ</t>
    </rPh>
    <rPh sb="242" eb="244">
      <t>ヒカク</t>
    </rPh>
    <rPh sb="245" eb="247">
      <t>ゾウカ</t>
    </rPh>
    <rPh sb="254" eb="256">
      <t>ルイジ</t>
    </rPh>
    <rPh sb="256" eb="258">
      <t>ダンタイ</t>
    </rPh>
    <rPh sb="258" eb="261">
      <t>ヘイキンチ</t>
    </rPh>
    <rPh sb="262" eb="264">
      <t>シタマワ</t>
    </rPh>
    <rPh sb="270" eb="272">
      <t>コンゴ</t>
    </rPh>
    <rPh sb="274" eb="276">
      <t>セツビ</t>
    </rPh>
    <rPh sb="276" eb="278">
      <t>トウシ</t>
    </rPh>
    <rPh sb="279" eb="282">
      <t>ジョウスイジョウ</t>
    </rPh>
    <rPh sb="282" eb="285">
      <t>トウハイゴウ</t>
    </rPh>
    <rPh sb="287" eb="290">
      <t>ユウセンド</t>
    </rPh>
    <rPh sb="291" eb="293">
      <t>ジギョウ</t>
    </rPh>
    <rPh sb="293" eb="294">
      <t>ヒ</t>
    </rPh>
    <rPh sb="295" eb="298">
      <t>ヘイジュンカ</t>
    </rPh>
    <rPh sb="298" eb="299">
      <t>オヨ</t>
    </rPh>
    <rPh sb="300" eb="302">
      <t>ザイゲン</t>
    </rPh>
    <rPh sb="303" eb="305">
      <t>カクホ</t>
    </rPh>
    <rPh sb="306" eb="308">
      <t>ハイリョ</t>
    </rPh>
    <rPh sb="313" eb="316">
      <t>スイドウカン</t>
    </rPh>
    <rPh sb="317" eb="319">
      <t>コウシン</t>
    </rPh>
    <rPh sb="320" eb="321">
      <t>オコナ</t>
    </rPh>
    <rPh sb="325" eb="327">
      <t>ヨテイ</t>
    </rPh>
    <phoneticPr fontId="4"/>
  </si>
  <si>
    <r>
      <t>①　経常収支比率
　収益的収支の均衡を示す指標です。事業の効率的な運営に努めてきた結果、100％を超えて推移しており黒字経営を維持しています。
③　流動比率
　１年以内に支払う債務に対する支払能力を示す指標です。類似団体平均値を下回っていますが、継続して100％を超えており、かつ、十分な支払能力を有する200％の水準は確保されているため、短期的な債務に対する支払能力に問題はありません。
④　企業債残高対給水収益比率
　水道施設を建設する際の借入金残金の規模と水道料金収入との均衡を示す指標です。給水収益が増加したものの、類似団体に比べ高い水準であり、今後も設備投資（浄水場統廃合）費用の増加が続くため、債務残高も一時的に増加することが見込まれますので、企業債残高を適正に管理します。
⑤　料金回収率
　給水に係る費用がどの程度給水収益で賄えているかを表した指標です。料金回収率は、類似団体平均を上周り、100％を超えているため、給水に係る費用が給水収益（水道料金）で賄えています。
⑥　給水原価
　1㎥の水を作るのにどれだけの費用がかかるかを示す値で水道の製造原価です。効率的な事業運営に努めた結果、類似団体平均と比較して低い値となっており、引き続き経費の削減に努めます。
⑦　</t>
    </r>
    <r>
      <rPr>
        <b/>
        <sz val="9"/>
        <color theme="1"/>
        <rFont val="ＭＳ ゴシック"/>
        <family val="3"/>
        <charset val="128"/>
      </rPr>
      <t>施設利用率</t>
    </r>
    <r>
      <rPr>
        <sz val="9"/>
        <color theme="1"/>
        <rFont val="ＭＳ ゴシック"/>
        <family val="3"/>
        <charset val="128"/>
      </rPr>
      <t xml:space="preserve">
　水道施設の利用状況を示す指標です。施設利用率は53％程度で推移しておりますが、現在、実施している浄水場の統廃合（ダウンサイジング）により、施設規模の適正化を図ります。
⑧　有収率
　配水量に対する収益に繋がった水量の割合を示す指標です。類似団体平均を下回っているため、引き続き漏水調査や老朽管の更新等を実施し、有収率の向上を目指します。</t>
    </r>
    <rPh sb="2" eb="4">
      <t>ケイジョウ</t>
    </rPh>
    <rPh sb="4" eb="6">
      <t>シュウシ</t>
    </rPh>
    <rPh sb="6" eb="8">
      <t>ヒリツ</t>
    </rPh>
    <rPh sb="10" eb="12">
      <t>シュウエキ</t>
    </rPh>
    <rPh sb="12" eb="13">
      <t>テキ</t>
    </rPh>
    <rPh sb="13" eb="15">
      <t>シュウシ</t>
    </rPh>
    <rPh sb="16" eb="18">
      <t>キンコウ</t>
    </rPh>
    <rPh sb="19" eb="20">
      <t>シメ</t>
    </rPh>
    <rPh sb="21" eb="23">
      <t>シヒョウ</t>
    </rPh>
    <rPh sb="26" eb="28">
      <t>ジギョウ</t>
    </rPh>
    <rPh sb="29" eb="32">
      <t>コウリツテキ</t>
    </rPh>
    <rPh sb="33" eb="35">
      <t>ウンエイ</t>
    </rPh>
    <rPh sb="36" eb="37">
      <t>ツト</t>
    </rPh>
    <rPh sb="41" eb="43">
      <t>ケッカ</t>
    </rPh>
    <rPh sb="49" eb="50">
      <t>コ</t>
    </rPh>
    <rPh sb="52" eb="54">
      <t>スイイ</t>
    </rPh>
    <rPh sb="58" eb="60">
      <t>クロジ</t>
    </rPh>
    <rPh sb="60" eb="62">
      <t>ケイエイ</t>
    </rPh>
    <rPh sb="63" eb="65">
      <t>イジ</t>
    </rPh>
    <rPh sb="74" eb="76">
      <t>リュウドウ</t>
    </rPh>
    <rPh sb="76" eb="78">
      <t>ヒリツ</t>
    </rPh>
    <rPh sb="81" eb="82">
      <t>ネン</t>
    </rPh>
    <rPh sb="82" eb="84">
      <t>イナイ</t>
    </rPh>
    <rPh sb="85" eb="87">
      <t>シハラ</t>
    </rPh>
    <rPh sb="88" eb="90">
      <t>サイム</t>
    </rPh>
    <rPh sb="91" eb="92">
      <t>タイ</t>
    </rPh>
    <rPh sb="94" eb="96">
      <t>シハラ</t>
    </rPh>
    <rPh sb="96" eb="98">
      <t>ノウリョク</t>
    </rPh>
    <rPh sb="99" eb="100">
      <t>シメ</t>
    </rPh>
    <rPh sb="101" eb="103">
      <t>シヒョウ</t>
    </rPh>
    <rPh sb="106" eb="108">
      <t>ルイジ</t>
    </rPh>
    <rPh sb="108" eb="110">
      <t>ダンタイ</t>
    </rPh>
    <rPh sb="110" eb="113">
      <t>ヘイキンチ</t>
    </rPh>
    <rPh sb="114" eb="116">
      <t>シタマワ</t>
    </rPh>
    <rPh sb="123" eb="125">
      <t>ケイゾク</t>
    </rPh>
    <rPh sb="132" eb="133">
      <t>コ</t>
    </rPh>
    <rPh sb="141" eb="143">
      <t>ジュウブン</t>
    </rPh>
    <rPh sb="144" eb="146">
      <t>シハラ</t>
    </rPh>
    <rPh sb="146" eb="148">
      <t>ノウリョク</t>
    </rPh>
    <rPh sb="149" eb="150">
      <t>ユウ</t>
    </rPh>
    <rPh sb="157" eb="159">
      <t>スイジュン</t>
    </rPh>
    <rPh sb="160" eb="162">
      <t>カクホ</t>
    </rPh>
    <rPh sb="170" eb="173">
      <t>タンキテキ</t>
    </rPh>
    <rPh sb="174" eb="176">
      <t>サイム</t>
    </rPh>
    <rPh sb="177" eb="178">
      <t>タイ</t>
    </rPh>
    <rPh sb="180" eb="182">
      <t>シハライ</t>
    </rPh>
    <rPh sb="182" eb="184">
      <t>ノウリョク</t>
    </rPh>
    <rPh sb="185" eb="187">
      <t>モンダイ</t>
    </rPh>
    <rPh sb="197" eb="199">
      <t>キギョウ</t>
    </rPh>
    <rPh sb="199" eb="200">
      <t>サイ</t>
    </rPh>
    <rPh sb="200" eb="202">
      <t>ザンダカ</t>
    </rPh>
    <rPh sb="202" eb="203">
      <t>タイ</t>
    </rPh>
    <rPh sb="203" eb="205">
      <t>キュウスイ</t>
    </rPh>
    <rPh sb="205" eb="207">
      <t>シュウエキ</t>
    </rPh>
    <rPh sb="207" eb="209">
      <t>ヒリツ</t>
    </rPh>
    <rPh sb="211" eb="213">
      <t>スイドウ</t>
    </rPh>
    <rPh sb="213" eb="215">
      <t>シセツ</t>
    </rPh>
    <rPh sb="216" eb="218">
      <t>ケンセツ</t>
    </rPh>
    <rPh sb="220" eb="221">
      <t>サイ</t>
    </rPh>
    <rPh sb="222" eb="224">
      <t>カリイレ</t>
    </rPh>
    <rPh sb="224" eb="225">
      <t>キン</t>
    </rPh>
    <rPh sb="225" eb="227">
      <t>ザンキン</t>
    </rPh>
    <rPh sb="228" eb="230">
      <t>キボ</t>
    </rPh>
    <rPh sb="231" eb="233">
      <t>スイドウ</t>
    </rPh>
    <rPh sb="233" eb="235">
      <t>リョウキン</t>
    </rPh>
    <rPh sb="235" eb="237">
      <t>シュウニュウ</t>
    </rPh>
    <rPh sb="239" eb="241">
      <t>キンコウ</t>
    </rPh>
    <rPh sb="242" eb="243">
      <t>シメ</t>
    </rPh>
    <rPh sb="244" eb="246">
      <t>シヒョウ</t>
    </rPh>
    <rPh sb="249" eb="251">
      <t>キュウスイ</t>
    </rPh>
    <rPh sb="251" eb="253">
      <t>シュウエキ</t>
    </rPh>
    <rPh sb="254" eb="256">
      <t>ゾウカ</t>
    </rPh>
    <rPh sb="262" eb="264">
      <t>ルイジ</t>
    </rPh>
    <rPh sb="264" eb="266">
      <t>ダンタイ</t>
    </rPh>
    <rPh sb="267" eb="268">
      <t>クラ</t>
    </rPh>
    <rPh sb="269" eb="270">
      <t>タカ</t>
    </rPh>
    <rPh sb="271" eb="273">
      <t>スイジュン</t>
    </rPh>
    <rPh sb="277" eb="279">
      <t>コンゴ</t>
    </rPh>
    <rPh sb="280" eb="282">
      <t>セツビ</t>
    </rPh>
    <rPh sb="282" eb="284">
      <t>トウシ</t>
    </rPh>
    <rPh sb="285" eb="288">
      <t>ジョウスイジョウ</t>
    </rPh>
    <rPh sb="288" eb="291">
      <t>トウハイゴウ</t>
    </rPh>
    <rPh sb="292" eb="294">
      <t>ヒヨウ</t>
    </rPh>
    <rPh sb="295" eb="297">
      <t>ゾウカ</t>
    </rPh>
    <rPh sb="298" eb="299">
      <t>ツヅ</t>
    </rPh>
    <rPh sb="303" eb="305">
      <t>サイム</t>
    </rPh>
    <rPh sb="305" eb="307">
      <t>ザンダカ</t>
    </rPh>
    <rPh sb="308" eb="311">
      <t>イチジテキ</t>
    </rPh>
    <rPh sb="312" eb="314">
      <t>ゾウカ</t>
    </rPh>
    <rPh sb="319" eb="321">
      <t>ミコ</t>
    </rPh>
    <rPh sb="328" eb="330">
      <t>キギョウ</t>
    </rPh>
    <rPh sb="330" eb="331">
      <t>サイ</t>
    </rPh>
    <rPh sb="331" eb="333">
      <t>ザンダカ</t>
    </rPh>
    <rPh sb="334" eb="336">
      <t>テキセイ</t>
    </rPh>
    <rPh sb="337" eb="339">
      <t>カンリ</t>
    </rPh>
    <rPh sb="346" eb="348">
      <t>リョウキン</t>
    </rPh>
    <rPh sb="348" eb="350">
      <t>カイシュウ</t>
    </rPh>
    <rPh sb="350" eb="351">
      <t>リツ</t>
    </rPh>
    <rPh sb="353" eb="355">
      <t>キュウスイ</t>
    </rPh>
    <rPh sb="356" eb="357">
      <t>カカ</t>
    </rPh>
    <rPh sb="358" eb="360">
      <t>ヒヨウ</t>
    </rPh>
    <rPh sb="363" eb="365">
      <t>テイド</t>
    </rPh>
    <rPh sb="365" eb="367">
      <t>キュウスイ</t>
    </rPh>
    <rPh sb="367" eb="369">
      <t>シュウエキ</t>
    </rPh>
    <rPh sb="370" eb="371">
      <t>マカナ</t>
    </rPh>
    <rPh sb="377" eb="378">
      <t>アラワ</t>
    </rPh>
    <rPh sb="380" eb="382">
      <t>シヒョウ</t>
    </rPh>
    <rPh sb="385" eb="387">
      <t>リョウキン</t>
    </rPh>
    <rPh sb="387" eb="389">
      <t>カイシュウ</t>
    </rPh>
    <rPh sb="389" eb="390">
      <t>リツ</t>
    </rPh>
    <rPh sb="392" eb="394">
      <t>ルイジ</t>
    </rPh>
    <rPh sb="394" eb="396">
      <t>ダンタイ</t>
    </rPh>
    <rPh sb="396" eb="398">
      <t>ヘイキン</t>
    </rPh>
    <rPh sb="408" eb="409">
      <t>コ</t>
    </rPh>
    <rPh sb="416" eb="418">
      <t>キュウスイ</t>
    </rPh>
    <rPh sb="419" eb="420">
      <t>カカ</t>
    </rPh>
    <rPh sb="421" eb="423">
      <t>ヒヨウ</t>
    </rPh>
    <rPh sb="424" eb="426">
      <t>キュウスイ</t>
    </rPh>
    <rPh sb="426" eb="428">
      <t>シュウエキ</t>
    </rPh>
    <rPh sb="429" eb="431">
      <t>スイドウ</t>
    </rPh>
    <rPh sb="431" eb="433">
      <t>リョウキン</t>
    </rPh>
    <rPh sb="435" eb="436">
      <t>マカナ</t>
    </rPh>
    <rPh sb="445" eb="447">
      <t>キュウスイ</t>
    </rPh>
    <rPh sb="447" eb="449">
      <t>ゲンカ</t>
    </rPh>
    <rPh sb="454" eb="455">
      <t>ミズ</t>
    </rPh>
    <rPh sb="456" eb="457">
      <t>ツク</t>
    </rPh>
    <rPh sb="465" eb="467">
      <t>ヒヨウ</t>
    </rPh>
    <rPh sb="473" eb="474">
      <t>シメ</t>
    </rPh>
    <rPh sb="475" eb="476">
      <t>アタイ</t>
    </rPh>
    <rPh sb="477" eb="479">
      <t>スイドウ</t>
    </rPh>
    <rPh sb="480" eb="482">
      <t>セイゾウ</t>
    </rPh>
    <rPh sb="482" eb="484">
      <t>ゲンカ</t>
    </rPh>
    <rPh sb="487" eb="490">
      <t>コウリツテキ</t>
    </rPh>
    <rPh sb="491" eb="493">
      <t>ジギョウ</t>
    </rPh>
    <rPh sb="493" eb="495">
      <t>ウンエイ</t>
    </rPh>
    <rPh sb="496" eb="497">
      <t>ツト</t>
    </rPh>
    <rPh sb="499" eb="501">
      <t>ケッカ</t>
    </rPh>
    <rPh sb="502" eb="504">
      <t>ルイジ</t>
    </rPh>
    <rPh sb="504" eb="506">
      <t>ダンタイ</t>
    </rPh>
    <rPh sb="506" eb="508">
      <t>ヘイキン</t>
    </rPh>
    <rPh sb="509" eb="511">
      <t>ヒカク</t>
    </rPh>
    <rPh sb="513" eb="514">
      <t>ヒク</t>
    </rPh>
    <rPh sb="515" eb="516">
      <t>アタイ</t>
    </rPh>
    <rPh sb="523" eb="524">
      <t>ヒ</t>
    </rPh>
    <rPh sb="525" eb="526">
      <t>ツヅ</t>
    </rPh>
    <rPh sb="527" eb="529">
      <t>ケイヒ</t>
    </rPh>
    <rPh sb="530" eb="532">
      <t>サクゲン</t>
    </rPh>
    <rPh sb="533" eb="534">
      <t>ツト</t>
    </rPh>
    <rPh sb="541" eb="543">
      <t>シセツ</t>
    </rPh>
    <rPh sb="543" eb="546">
      <t>リヨウリツ</t>
    </rPh>
    <rPh sb="548" eb="550">
      <t>スイドウ</t>
    </rPh>
    <rPh sb="550" eb="552">
      <t>シセツ</t>
    </rPh>
    <rPh sb="553" eb="555">
      <t>リヨウ</t>
    </rPh>
    <rPh sb="555" eb="557">
      <t>ジョウキョウ</t>
    </rPh>
    <rPh sb="558" eb="559">
      <t>シメ</t>
    </rPh>
    <rPh sb="560" eb="562">
      <t>シヒョウ</t>
    </rPh>
    <rPh sb="565" eb="567">
      <t>シセツ</t>
    </rPh>
    <rPh sb="567" eb="570">
      <t>リヨウリツ</t>
    </rPh>
    <rPh sb="574" eb="576">
      <t>テイド</t>
    </rPh>
    <rPh sb="577" eb="579">
      <t>スイイ</t>
    </rPh>
    <rPh sb="587" eb="589">
      <t>ゲンザイ</t>
    </rPh>
    <rPh sb="590" eb="592">
      <t>ジッシ</t>
    </rPh>
    <rPh sb="596" eb="599">
      <t>ジョウスイジョウ</t>
    </rPh>
    <rPh sb="600" eb="603">
      <t>トウハイゴウ</t>
    </rPh>
    <rPh sb="617" eb="619">
      <t>シセツ</t>
    </rPh>
    <rPh sb="619" eb="621">
      <t>キボ</t>
    </rPh>
    <rPh sb="622" eb="625">
      <t>テキセイカ</t>
    </rPh>
    <rPh sb="626" eb="627">
      <t>ハカ</t>
    </rPh>
    <rPh sb="634" eb="637">
      <t>ユウシュウリツ</t>
    </rPh>
    <rPh sb="639" eb="641">
      <t>ハイスイ</t>
    </rPh>
    <rPh sb="641" eb="642">
      <t>リョウ</t>
    </rPh>
    <rPh sb="643" eb="644">
      <t>タイ</t>
    </rPh>
    <rPh sb="646" eb="648">
      <t>シュウエキ</t>
    </rPh>
    <rPh sb="649" eb="650">
      <t>ツナ</t>
    </rPh>
    <rPh sb="653" eb="655">
      <t>スイリョウ</t>
    </rPh>
    <rPh sb="656" eb="658">
      <t>ワリアイ</t>
    </rPh>
    <rPh sb="659" eb="660">
      <t>シメ</t>
    </rPh>
    <rPh sb="661" eb="663">
      <t>シヒョウ</t>
    </rPh>
    <rPh sb="666" eb="668">
      <t>ルイジ</t>
    </rPh>
    <rPh sb="668" eb="670">
      <t>ダンタイ</t>
    </rPh>
    <rPh sb="670" eb="672">
      <t>ヘイキン</t>
    </rPh>
    <rPh sb="673" eb="675">
      <t>シタマワ</t>
    </rPh>
    <rPh sb="682" eb="683">
      <t>ヒ</t>
    </rPh>
    <rPh sb="684" eb="685">
      <t>ツヅ</t>
    </rPh>
    <rPh sb="686" eb="688">
      <t>ロウスイ</t>
    </rPh>
    <rPh sb="688" eb="690">
      <t>チョウサ</t>
    </rPh>
    <rPh sb="691" eb="693">
      <t>ロウキュウ</t>
    </rPh>
    <rPh sb="693" eb="694">
      <t>カン</t>
    </rPh>
    <rPh sb="695" eb="697">
      <t>コウシン</t>
    </rPh>
    <rPh sb="697" eb="698">
      <t>ナド</t>
    </rPh>
    <rPh sb="699" eb="701">
      <t>ジッシ</t>
    </rPh>
    <rPh sb="703" eb="706">
      <t>ユウシュウリツ</t>
    </rPh>
    <rPh sb="707" eb="709">
      <t>コウジョウ</t>
    </rPh>
    <rPh sb="710" eb="712">
      <t>メザ</t>
    </rPh>
    <phoneticPr fontId="4"/>
  </si>
  <si>
    <t>　現時点で経営の効率性、財務の健全性は概ね確保されているといえます。しかし、現在実施している浄水場の統廃合（ダウンサイジング）や水道管の老朽化に伴う更新に多額の費用が生じることから、企業債残高も増加する見込みです。
　そのため、一時的な経営の悪化が懸念されますが、費用対効果を含めて経費削減に努め、加須市水道ビジョンに掲げる基本理念「未来へつなぐ安心・安定 加須の水」の実現に向けて、健全経営に努めます。</t>
    <rPh sb="1" eb="4">
      <t>ゲンジテン</t>
    </rPh>
    <rPh sb="5" eb="7">
      <t>ケイエイ</t>
    </rPh>
    <rPh sb="8" eb="11">
      <t>コウリツセイ</t>
    </rPh>
    <rPh sb="12" eb="14">
      <t>ザイム</t>
    </rPh>
    <rPh sb="15" eb="18">
      <t>ケンゼンセイ</t>
    </rPh>
    <rPh sb="19" eb="20">
      <t>オオム</t>
    </rPh>
    <rPh sb="21" eb="23">
      <t>カクホ</t>
    </rPh>
    <rPh sb="38" eb="40">
      <t>ゲンザイ</t>
    </rPh>
    <rPh sb="40" eb="42">
      <t>ジッシ</t>
    </rPh>
    <rPh sb="46" eb="49">
      <t>ジョウスイジョウ</t>
    </rPh>
    <rPh sb="50" eb="53">
      <t>トウハイゴウ</t>
    </rPh>
    <rPh sb="64" eb="67">
      <t>スイドウカン</t>
    </rPh>
    <rPh sb="68" eb="71">
      <t>ロウキュウカ</t>
    </rPh>
    <rPh sb="72" eb="73">
      <t>トモナ</t>
    </rPh>
    <rPh sb="74" eb="76">
      <t>コウシン</t>
    </rPh>
    <rPh sb="77" eb="79">
      <t>タガク</t>
    </rPh>
    <rPh sb="80" eb="82">
      <t>ヒヨウ</t>
    </rPh>
    <rPh sb="83" eb="84">
      <t>ショウ</t>
    </rPh>
    <rPh sb="91" eb="93">
      <t>キギョウ</t>
    </rPh>
    <rPh sb="93" eb="94">
      <t>サイ</t>
    </rPh>
    <rPh sb="94" eb="96">
      <t>ザンダカ</t>
    </rPh>
    <rPh sb="97" eb="99">
      <t>ゾウカ</t>
    </rPh>
    <rPh sb="101" eb="103">
      <t>ミコ</t>
    </rPh>
    <rPh sb="114" eb="117">
      <t>イチジテキ</t>
    </rPh>
    <rPh sb="118" eb="120">
      <t>ケイエイ</t>
    </rPh>
    <rPh sb="121" eb="123">
      <t>アッカ</t>
    </rPh>
    <rPh sb="124" eb="126">
      <t>ケネン</t>
    </rPh>
    <rPh sb="132" eb="137">
      <t>ヒヨウタイコウカ</t>
    </rPh>
    <rPh sb="138" eb="139">
      <t>フク</t>
    </rPh>
    <rPh sb="141" eb="143">
      <t>ケイヒ</t>
    </rPh>
    <rPh sb="143" eb="145">
      <t>サクゲン</t>
    </rPh>
    <rPh sb="146" eb="147">
      <t>ツト</t>
    </rPh>
    <rPh sb="149" eb="152">
      <t>カゾシ</t>
    </rPh>
    <rPh sb="152" eb="154">
      <t>スイドウ</t>
    </rPh>
    <rPh sb="159" eb="160">
      <t>カカ</t>
    </rPh>
    <rPh sb="162" eb="164">
      <t>キホン</t>
    </rPh>
    <rPh sb="164" eb="166">
      <t>リネン</t>
    </rPh>
    <rPh sb="167" eb="169">
      <t>ミライ</t>
    </rPh>
    <rPh sb="173" eb="175">
      <t>アンシン</t>
    </rPh>
    <rPh sb="176" eb="178">
      <t>アンテイ</t>
    </rPh>
    <rPh sb="179" eb="181">
      <t>カゾ</t>
    </rPh>
    <rPh sb="182" eb="183">
      <t>ミズ</t>
    </rPh>
    <rPh sb="185" eb="187">
      <t>ジツゲン</t>
    </rPh>
    <rPh sb="188" eb="189">
      <t>ム</t>
    </rPh>
    <rPh sb="192" eb="194">
      <t>ケンゼン</t>
    </rPh>
    <rPh sb="194" eb="196">
      <t>ケイエイ</t>
    </rPh>
    <rPh sb="197" eb="198">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</si>
</sst>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0.25</c:v>
                </c:pt>
                <c:pt idx="1">
                  <c:v>0.21</c:v>
                </c:pt>
                <c:pt idx="2">
                  <c:v>0.44</c:v>
                </c:pt>
                <c:pt idx="3">
                  <c:v>0.28999999999999998</c:v>
                </c:pt>
                <c:pt idx="4">
                  <c:v>0.42</c:v>
                </c:pt>
              </c:numCache>
            </c:numRef>
          </c:val>
          <c:extLst xmlns:c16r2="http://schemas.microsoft.com/office/drawing/2015/06/chart">
            <c:ext xmlns:c16="http://schemas.microsoft.com/office/drawing/2014/chart" uri="{C3380CC4-5D6E-409C-BE32-E72D297353CC}">
              <c16:uniqueId val="{00000000-3469-429B-B603-C21098273EED}"/>
            </c:ext>
          </c:extLst>
        </c:ser>
        <c:dLbls>
          <c:showLegendKey val="0"/>
          <c:showVal val="0"/>
          <c:showCatName val="0"/>
          <c:showSerName val="0"/>
          <c:showPercent val="0"/>
          <c:showBubbleSize val="0"/>
        </c:dLbls>
        <c:gapWidth val="150"/>
        <c:axId val="364654512"/>
        <c:axId val="36465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3469-429B-B603-C21098273EED}"/>
            </c:ext>
          </c:extLst>
        </c:ser>
        <c:dLbls>
          <c:showLegendKey val="0"/>
          <c:showVal val="0"/>
          <c:showCatName val="0"/>
          <c:showSerName val="0"/>
          <c:showPercent val="0"/>
          <c:showBubbleSize val="0"/>
        </c:dLbls>
        <c:marker val="1"/>
        <c:smooth val="0"/>
        <c:axId val="364654512"/>
        <c:axId val="364654896"/>
      </c:lineChart>
      <c:dateAx>
        <c:axId val="364654512"/>
        <c:scaling>
          <c:orientation val="minMax"/>
        </c:scaling>
        <c:delete val="1"/>
        <c:axPos val="b"/>
        <c:numFmt formatCode="ge" sourceLinked="1"/>
        <c:majorTickMark val="none"/>
        <c:minorTickMark val="none"/>
        <c:tickLblPos val="none"/>
        <c:crossAx val="364654896"/>
        <c:crosses val="autoZero"/>
        <c:auto val="1"/>
        <c:lblOffset val="100"/>
        <c:baseTimeUnit val="years"/>
      </c:dateAx>
      <c:valAx>
        <c:axId val="36465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5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53.81</c:v>
                </c:pt>
                <c:pt idx="1">
                  <c:v>52.51</c:v>
                </c:pt>
                <c:pt idx="2">
                  <c:v>52.95</c:v>
                </c:pt>
                <c:pt idx="3">
                  <c:v>53.87</c:v>
                </c:pt>
                <c:pt idx="4">
                  <c:v>53.16</c:v>
                </c:pt>
              </c:numCache>
            </c:numRef>
          </c:val>
          <c:extLst xmlns:c16r2="http://schemas.microsoft.com/office/drawing/2015/06/chart">
            <c:ext xmlns:c16="http://schemas.microsoft.com/office/drawing/2014/chart" uri="{C3380CC4-5D6E-409C-BE32-E72D297353CC}">
              <c16:uniqueId val="{00000000-07C2-452B-B1B9-3A69CFAFEDB3}"/>
            </c:ext>
          </c:extLst>
        </c:ser>
        <c:dLbls>
          <c:showLegendKey val="0"/>
          <c:showVal val="0"/>
          <c:showCatName val="0"/>
          <c:showSerName val="0"/>
          <c:showPercent val="0"/>
          <c:showBubbleSize val="0"/>
        </c:dLbls>
        <c:gapWidth val="150"/>
        <c:axId val="365353816"/>
        <c:axId val="36535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07C2-452B-B1B9-3A69CFAFEDB3}"/>
            </c:ext>
          </c:extLst>
        </c:ser>
        <c:dLbls>
          <c:showLegendKey val="0"/>
          <c:showVal val="0"/>
          <c:showCatName val="0"/>
          <c:showSerName val="0"/>
          <c:showPercent val="0"/>
          <c:showBubbleSize val="0"/>
        </c:dLbls>
        <c:marker val="1"/>
        <c:smooth val="0"/>
        <c:axId val="365353816"/>
        <c:axId val="365353032"/>
      </c:lineChart>
      <c:dateAx>
        <c:axId val="365353816"/>
        <c:scaling>
          <c:orientation val="minMax"/>
        </c:scaling>
        <c:delete val="1"/>
        <c:axPos val="b"/>
        <c:numFmt formatCode="ge" sourceLinked="1"/>
        <c:majorTickMark val="none"/>
        <c:minorTickMark val="none"/>
        <c:tickLblPos val="none"/>
        <c:crossAx val="365353032"/>
        <c:crosses val="autoZero"/>
        <c:auto val="1"/>
        <c:lblOffset val="100"/>
        <c:baseTimeUnit val="years"/>
      </c:dateAx>
      <c:valAx>
        <c:axId val="36535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5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87.71</c:v>
                </c:pt>
                <c:pt idx="1">
                  <c:v>86.45</c:v>
                </c:pt>
                <c:pt idx="2">
                  <c:v>84.98</c:v>
                </c:pt>
                <c:pt idx="3">
                  <c:v>83.11</c:v>
                </c:pt>
                <c:pt idx="4">
                  <c:v>84.94</c:v>
                </c:pt>
              </c:numCache>
            </c:numRef>
          </c:val>
          <c:extLst xmlns:c16r2="http://schemas.microsoft.com/office/drawing/2015/06/chart">
            <c:ext xmlns:c16="http://schemas.microsoft.com/office/drawing/2014/chart" uri="{C3380CC4-5D6E-409C-BE32-E72D297353CC}">
              <c16:uniqueId val="{00000000-9F7F-4A8B-A872-14E7A9D185B6}"/>
            </c:ext>
          </c:extLst>
        </c:ser>
        <c:dLbls>
          <c:showLegendKey val="0"/>
          <c:showVal val="0"/>
          <c:showCatName val="0"/>
          <c:showSerName val="0"/>
          <c:showPercent val="0"/>
          <c:showBubbleSize val="0"/>
        </c:dLbls>
        <c:gapWidth val="150"/>
        <c:axId val="365357736"/>
        <c:axId val="36535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9F7F-4A8B-A872-14E7A9D185B6}"/>
            </c:ext>
          </c:extLst>
        </c:ser>
        <c:dLbls>
          <c:showLegendKey val="0"/>
          <c:showVal val="0"/>
          <c:showCatName val="0"/>
          <c:showSerName val="0"/>
          <c:showPercent val="0"/>
          <c:showBubbleSize val="0"/>
        </c:dLbls>
        <c:marker val="1"/>
        <c:smooth val="0"/>
        <c:axId val="365357736"/>
        <c:axId val="365353424"/>
      </c:lineChart>
      <c:dateAx>
        <c:axId val="365357736"/>
        <c:scaling>
          <c:orientation val="minMax"/>
        </c:scaling>
        <c:delete val="1"/>
        <c:axPos val="b"/>
        <c:numFmt formatCode="ge" sourceLinked="1"/>
        <c:majorTickMark val="none"/>
        <c:minorTickMark val="none"/>
        <c:tickLblPos val="none"/>
        <c:crossAx val="365353424"/>
        <c:crosses val="autoZero"/>
        <c:auto val="1"/>
        <c:lblOffset val="100"/>
        <c:baseTimeUnit val="years"/>
      </c:dateAx>
      <c:valAx>
        <c:axId val="36535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5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110.56</c:v>
                </c:pt>
                <c:pt idx="1">
                  <c:v>109.94</c:v>
                </c:pt>
                <c:pt idx="2">
                  <c:v>109.74</c:v>
                </c:pt>
                <c:pt idx="3">
                  <c:v>109.15</c:v>
                </c:pt>
                <c:pt idx="4">
                  <c:v>115.65</c:v>
                </c:pt>
              </c:numCache>
            </c:numRef>
          </c:val>
          <c:extLst xmlns:c16r2="http://schemas.microsoft.com/office/drawing/2015/06/chart">
            <c:ext xmlns:c16="http://schemas.microsoft.com/office/drawing/2014/chart" uri="{C3380CC4-5D6E-409C-BE32-E72D297353CC}">
              <c16:uniqueId val="{00000000-5912-49ED-AF0E-D83BBCF41C5A}"/>
            </c:ext>
          </c:extLst>
        </c:ser>
        <c:dLbls>
          <c:showLegendKey val="0"/>
          <c:showVal val="0"/>
          <c:showCatName val="0"/>
          <c:showSerName val="0"/>
          <c:showPercent val="0"/>
          <c:showBubbleSize val="0"/>
        </c:dLbls>
        <c:gapWidth val="150"/>
        <c:axId val="365237968"/>
        <c:axId val="36524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5912-49ED-AF0E-D83BBCF41C5A}"/>
            </c:ext>
          </c:extLst>
        </c:ser>
        <c:dLbls>
          <c:showLegendKey val="0"/>
          <c:showVal val="0"/>
          <c:showCatName val="0"/>
          <c:showSerName val="0"/>
          <c:showPercent val="0"/>
          <c:showBubbleSize val="0"/>
        </c:dLbls>
        <c:marker val="1"/>
        <c:smooth val="0"/>
        <c:axId val="365237968"/>
        <c:axId val="365241136"/>
      </c:lineChart>
      <c:dateAx>
        <c:axId val="365237968"/>
        <c:scaling>
          <c:orientation val="minMax"/>
        </c:scaling>
        <c:delete val="1"/>
        <c:axPos val="b"/>
        <c:numFmt formatCode="ge" sourceLinked="1"/>
        <c:majorTickMark val="none"/>
        <c:minorTickMark val="none"/>
        <c:tickLblPos val="none"/>
        <c:crossAx val="365241136"/>
        <c:crosses val="autoZero"/>
        <c:auto val="1"/>
        <c:lblOffset val="100"/>
        <c:baseTimeUnit val="years"/>
      </c:dateAx>
      <c:valAx>
        <c:axId val="365241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23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43.55</c:v>
                </c:pt>
                <c:pt idx="1">
                  <c:v>50.33</c:v>
                </c:pt>
                <c:pt idx="2">
                  <c:v>51.8</c:v>
                </c:pt>
                <c:pt idx="3">
                  <c:v>52.83</c:v>
                </c:pt>
                <c:pt idx="4">
                  <c:v>53.36</c:v>
                </c:pt>
              </c:numCache>
            </c:numRef>
          </c:val>
          <c:extLst xmlns:c16r2="http://schemas.microsoft.com/office/drawing/2015/06/chart">
            <c:ext xmlns:c16="http://schemas.microsoft.com/office/drawing/2014/chart" uri="{C3380CC4-5D6E-409C-BE32-E72D297353CC}">
              <c16:uniqueId val="{00000000-97D4-4818-8015-5566E6B6C292}"/>
            </c:ext>
          </c:extLst>
        </c:ser>
        <c:dLbls>
          <c:showLegendKey val="0"/>
          <c:showVal val="0"/>
          <c:showCatName val="0"/>
          <c:showSerName val="0"/>
          <c:showPercent val="0"/>
          <c:showBubbleSize val="0"/>
        </c:dLbls>
        <c:gapWidth val="150"/>
        <c:axId val="365240352"/>
        <c:axId val="3652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97D4-4818-8015-5566E6B6C292}"/>
            </c:ext>
          </c:extLst>
        </c:ser>
        <c:dLbls>
          <c:showLegendKey val="0"/>
          <c:showVal val="0"/>
          <c:showCatName val="0"/>
          <c:showSerName val="0"/>
          <c:showPercent val="0"/>
          <c:showBubbleSize val="0"/>
        </c:dLbls>
        <c:marker val="1"/>
        <c:smooth val="0"/>
        <c:axId val="365240352"/>
        <c:axId val="365241920"/>
      </c:lineChart>
      <c:dateAx>
        <c:axId val="365240352"/>
        <c:scaling>
          <c:orientation val="minMax"/>
        </c:scaling>
        <c:delete val="1"/>
        <c:axPos val="b"/>
        <c:numFmt formatCode="ge" sourceLinked="1"/>
        <c:majorTickMark val="none"/>
        <c:minorTickMark val="none"/>
        <c:tickLblPos val="none"/>
        <c:crossAx val="365241920"/>
        <c:crosses val="autoZero"/>
        <c:auto val="1"/>
        <c:lblOffset val="100"/>
        <c:baseTimeUnit val="years"/>
      </c:dateAx>
      <c:valAx>
        <c:axId val="365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10.039999999999999</c:v>
                </c:pt>
                <c:pt idx="1">
                  <c:v>9.7200000000000006</c:v>
                </c:pt>
                <c:pt idx="2">
                  <c:v>12.99</c:v>
                </c:pt>
                <c:pt idx="3">
                  <c:v>13.11</c:v>
                </c:pt>
                <c:pt idx="4">
                  <c:v>12.9</c:v>
                </c:pt>
              </c:numCache>
            </c:numRef>
          </c:val>
          <c:extLst xmlns:c16r2="http://schemas.microsoft.com/office/drawing/2015/06/chart">
            <c:ext xmlns:c16="http://schemas.microsoft.com/office/drawing/2014/chart" uri="{C3380CC4-5D6E-409C-BE32-E72D297353CC}">
              <c16:uniqueId val="{00000000-62CE-4C4A-A22E-B194F2E995D7}"/>
            </c:ext>
          </c:extLst>
        </c:ser>
        <c:dLbls>
          <c:showLegendKey val="0"/>
          <c:showVal val="0"/>
          <c:showCatName val="0"/>
          <c:showSerName val="0"/>
          <c:showPercent val="0"/>
          <c:showBubbleSize val="0"/>
        </c:dLbls>
        <c:gapWidth val="150"/>
        <c:axId val="365239176"/>
        <c:axId val="36523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62CE-4C4A-A22E-B194F2E995D7}"/>
            </c:ext>
          </c:extLst>
        </c:ser>
        <c:dLbls>
          <c:showLegendKey val="0"/>
          <c:showVal val="0"/>
          <c:showCatName val="0"/>
          <c:showSerName val="0"/>
          <c:showPercent val="0"/>
          <c:showBubbleSize val="0"/>
        </c:dLbls>
        <c:marker val="1"/>
        <c:smooth val="0"/>
        <c:axId val="365239176"/>
        <c:axId val="365239568"/>
      </c:lineChart>
      <c:dateAx>
        <c:axId val="365239176"/>
        <c:scaling>
          <c:orientation val="minMax"/>
        </c:scaling>
        <c:delete val="1"/>
        <c:axPos val="b"/>
        <c:numFmt formatCode="ge" sourceLinked="1"/>
        <c:majorTickMark val="none"/>
        <c:minorTickMark val="none"/>
        <c:tickLblPos val="none"/>
        <c:crossAx val="365239568"/>
        <c:crosses val="autoZero"/>
        <c:auto val="1"/>
        <c:lblOffset val="100"/>
        <c:baseTimeUnit val="years"/>
      </c:dateAx>
      <c:valAx>
        <c:axId val="36523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3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27-47C4-9952-9E6E0578F268}"/>
            </c:ext>
          </c:extLst>
        </c:ser>
        <c:dLbls>
          <c:showLegendKey val="0"/>
          <c:showVal val="0"/>
          <c:showCatName val="0"/>
          <c:showSerName val="0"/>
          <c:showPercent val="0"/>
          <c:showBubbleSize val="0"/>
        </c:dLbls>
        <c:gapWidth val="150"/>
        <c:axId val="365118936"/>
        <c:axId val="3651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F127-47C4-9952-9E6E0578F268}"/>
            </c:ext>
          </c:extLst>
        </c:ser>
        <c:dLbls>
          <c:showLegendKey val="0"/>
          <c:showVal val="0"/>
          <c:showCatName val="0"/>
          <c:showSerName val="0"/>
          <c:showPercent val="0"/>
          <c:showBubbleSize val="0"/>
        </c:dLbls>
        <c:marker val="1"/>
        <c:smooth val="0"/>
        <c:axId val="365118936"/>
        <c:axId val="365119328"/>
      </c:lineChart>
      <c:dateAx>
        <c:axId val="365118936"/>
        <c:scaling>
          <c:orientation val="minMax"/>
        </c:scaling>
        <c:delete val="1"/>
        <c:axPos val="b"/>
        <c:numFmt formatCode="ge" sourceLinked="1"/>
        <c:majorTickMark val="none"/>
        <c:minorTickMark val="none"/>
        <c:tickLblPos val="none"/>
        <c:crossAx val="365119328"/>
        <c:crosses val="autoZero"/>
        <c:auto val="1"/>
        <c:lblOffset val="100"/>
        <c:baseTimeUnit val="years"/>
      </c:dateAx>
      <c:valAx>
        <c:axId val="36511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11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565.87</c:v>
                </c:pt>
                <c:pt idx="1">
                  <c:v>223.12</c:v>
                </c:pt>
                <c:pt idx="2">
                  <c:v>249.4</c:v>
                </c:pt>
                <c:pt idx="3">
                  <c:v>235.98</c:v>
                </c:pt>
                <c:pt idx="4">
                  <c:v>224.31</c:v>
                </c:pt>
              </c:numCache>
            </c:numRef>
          </c:val>
          <c:extLst xmlns:c16r2="http://schemas.microsoft.com/office/drawing/2015/06/chart">
            <c:ext xmlns:c16="http://schemas.microsoft.com/office/drawing/2014/chart" uri="{C3380CC4-5D6E-409C-BE32-E72D297353CC}">
              <c16:uniqueId val="{00000000-7CAA-4F4E-818B-DB5597F3FDDF}"/>
            </c:ext>
          </c:extLst>
        </c:ser>
        <c:dLbls>
          <c:showLegendKey val="0"/>
          <c:showVal val="0"/>
          <c:showCatName val="0"/>
          <c:showSerName val="0"/>
          <c:showPercent val="0"/>
          <c:showBubbleSize val="0"/>
        </c:dLbls>
        <c:gapWidth val="150"/>
        <c:axId val="365115408"/>
        <c:axId val="36512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7CAA-4F4E-818B-DB5597F3FDDF}"/>
            </c:ext>
          </c:extLst>
        </c:ser>
        <c:dLbls>
          <c:showLegendKey val="0"/>
          <c:showVal val="0"/>
          <c:showCatName val="0"/>
          <c:showSerName val="0"/>
          <c:showPercent val="0"/>
          <c:showBubbleSize val="0"/>
        </c:dLbls>
        <c:marker val="1"/>
        <c:smooth val="0"/>
        <c:axId val="365115408"/>
        <c:axId val="365120504"/>
      </c:lineChart>
      <c:dateAx>
        <c:axId val="365115408"/>
        <c:scaling>
          <c:orientation val="minMax"/>
        </c:scaling>
        <c:delete val="1"/>
        <c:axPos val="b"/>
        <c:numFmt formatCode="ge" sourceLinked="1"/>
        <c:majorTickMark val="none"/>
        <c:minorTickMark val="none"/>
        <c:tickLblPos val="none"/>
        <c:crossAx val="365120504"/>
        <c:crosses val="autoZero"/>
        <c:auto val="1"/>
        <c:lblOffset val="100"/>
        <c:baseTimeUnit val="years"/>
      </c:dateAx>
      <c:valAx>
        <c:axId val="365120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11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359.15</c:v>
                </c:pt>
                <c:pt idx="1">
                  <c:v>360.57</c:v>
                </c:pt>
                <c:pt idx="2">
                  <c:v>349.06</c:v>
                </c:pt>
                <c:pt idx="3">
                  <c:v>340.51</c:v>
                </c:pt>
                <c:pt idx="4">
                  <c:v>351.54</c:v>
                </c:pt>
              </c:numCache>
            </c:numRef>
          </c:val>
          <c:extLst xmlns:c16r2="http://schemas.microsoft.com/office/drawing/2015/06/chart">
            <c:ext xmlns:c16="http://schemas.microsoft.com/office/drawing/2014/chart" uri="{C3380CC4-5D6E-409C-BE32-E72D297353CC}">
              <c16:uniqueId val="{00000000-E5E6-4059-A02B-C68EAD215E72}"/>
            </c:ext>
          </c:extLst>
        </c:ser>
        <c:dLbls>
          <c:showLegendKey val="0"/>
          <c:showVal val="0"/>
          <c:showCatName val="0"/>
          <c:showSerName val="0"/>
          <c:showPercent val="0"/>
          <c:showBubbleSize val="0"/>
        </c:dLbls>
        <c:gapWidth val="150"/>
        <c:axId val="365113056"/>
        <c:axId val="36511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E5E6-4059-A02B-C68EAD215E72}"/>
            </c:ext>
          </c:extLst>
        </c:ser>
        <c:dLbls>
          <c:showLegendKey val="0"/>
          <c:showVal val="0"/>
          <c:showCatName val="0"/>
          <c:showSerName val="0"/>
          <c:showPercent val="0"/>
          <c:showBubbleSize val="0"/>
        </c:dLbls>
        <c:marker val="1"/>
        <c:smooth val="0"/>
        <c:axId val="365113056"/>
        <c:axId val="365115800"/>
      </c:lineChart>
      <c:dateAx>
        <c:axId val="365113056"/>
        <c:scaling>
          <c:orientation val="minMax"/>
        </c:scaling>
        <c:delete val="1"/>
        <c:axPos val="b"/>
        <c:numFmt formatCode="ge" sourceLinked="1"/>
        <c:majorTickMark val="none"/>
        <c:minorTickMark val="none"/>
        <c:tickLblPos val="none"/>
        <c:crossAx val="365115800"/>
        <c:crosses val="autoZero"/>
        <c:auto val="1"/>
        <c:lblOffset val="100"/>
        <c:baseTimeUnit val="years"/>
      </c:dateAx>
      <c:valAx>
        <c:axId val="365115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51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100.62</c:v>
                </c:pt>
                <c:pt idx="1">
                  <c:v>101.76</c:v>
                </c:pt>
                <c:pt idx="2">
                  <c:v>101.13</c:v>
                </c:pt>
                <c:pt idx="3">
                  <c:v>99.85</c:v>
                </c:pt>
                <c:pt idx="4">
                  <c:v>106.39</c:v>
                </c:pt>
              </c:numCache>
            </c:numRef>
          </c:val>
          <c:extLst xmlns:c16r2="http://schemas.microsoft.com/office/drawing/2015/06/chart">
            <c:ext xmlns:c16="http://schemas.microsoft.com/office/drawing/2014/chart" uri="{C3380CC4-5D6E-409C-BE32-E72D297353CC}">
              <c16:uniqueId val="{00000000-EA48-4241-96E4-97C14E27A7D5}"/>
            </c:ext>
          </c:extLst>
        </c:ser>
        <c:dLbls>
          <c:showLegendKey val="0"/>
          <c:showVal val="0"/>
          <c:showCatName val="0"/>
          <c:showSerName val="0"/>
          <c:showPercent val="0"/>
          <c:showBubbleSize val="0"/>
        </c:dLbls>
        <c:gapWidth val="150"/>
        <c:axId val="365118544"/>
        <c:axId val="36511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EA48-4241-96E4-97C14E27A7D5}"/>
            </c:ext>
          </c:extLst>
        </c:ser>
        <c:dLbls>
          <c:showLegendKey val="0"/>
          <c:showVal val="0"/>
          <c:showCatName val="0"/>
          <c:showSerName val="0"/>
          <c:showPercent val="0"/>
          <c:showBubbleSize val="0"/>
        </c:dLbls>
        <c:marker val="1"/>
        <c:smooth val="0"/>
        <c:axId val="365118544"/>
        <c:axId val="365118152"/>
      </c:lineChart>
      <c:dateAx>
        <c:axId val="365118544"/>
        <c:scaling>
          <c:orientation val="minMax"/>
        </c:scaling>
        <c:delete val="1"/>
        <c:axPos val="b"/>
        <c:numFmt formatCode="ge" sourceLinked="1"/>
        <c:majorTickMark val="none"/>
        <c:minorTickMark val="none"/>
        <c:tickLblPos val="none"/>
        <c:crossAx val="365118152"/>
        <c:crosses val="autoZero"/>
        <c:auto val="1"/>
        <c:lblOffset val="100"/>
        <c:baseTimeUnit val="years"/>
      </c:dateAx>
      <c:valAx>
        <c:axId val="36511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1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166.32</c:v>
                </c:pt>
                <c:pt idx="1">
                  <c:v>164.31</c:v>
                </c:pt>
                <c:pt idx="2">
                  <c:v>165.77</c:v>
                </c:pt>
                <c:pt idx="3">
                  <c:v>167.69</c:v>
                </c:pt>
                <c:pt idx="4">
                  <c:v>157.91</c:v>
                </c:pt>
              </c:numCache>
            </c:numRef>
          </c:val>
          <c:extLst xmlns:c16r2="http://schemas.microsoft.com/office/drawing/2015/06/chart">
            <c:ext xmlns:c16="http://schemas.microsoft.com/office/drawing/2014/chart" uri="{C3380CC4-5D6E-409C-BE32-E72D297353CC}">
              <c16:uniqueId val="{00000000-A80D-4F68-8A31-12AD73DF7BC5}"/>
            </c:ext>
          </c:extLst>
        </c:ser>
        <c:dLbls>
          <c:showLegendKey val="0"/>
          <c:showVal val="0"/>
          <c:showCatName val="0"/>
          <c:showSerName val="0"/>
          <c:showPercent val="0"/>
          <c:showBubbleSize val="0"/>
        </c:dLbls>
        <c:gapWidth val="150"/>
        <c:axId val="365114232"/>
        <c:axId val="36511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A80D-4F68-8A31-12AD73DF7BC5}"/>
            </c:ext>
          </c:extLst>
        </c:ser>
        <c:dLbls>
          <c:showLegendKey val="0"/>
          <c:showVal val="0"/>
          <c:showCatName val="0"/>
          <c:showSerName val="0"/>
          <c:showPercent val="0"/>
          <c:showBubbleSize val="0"/>
        </c:dLbls>
        <c:marker val="1"/>
        <c:smooth val="0"/>
        <c:axId val="365114232"/>
        <c:axId val="365114624"/>
      </c:lineChart>
      <c:dateAx>
        <c:axId val="365114232"/>
        <c:scaling>
          <c:orientation val="minMax"/>
        </c:scaling>
        <c:delete val="1"/>
        <c:axPos val="b"/>
        <c:numFmt formatCode="ge" sourceLinked="1"/>
        <c:majorTickMark val="none"/>
        <c:minorTickMark val="none"/>
        <c:tickLblPos val="none"/>
        <c:crossAx val="365114624"/>
        <c:crosses val="autoZero"/>
        <c:auto val="1"/>
        <c:lblOffset val="100"/>
        <c:baseTimeUnit val="years"/>
      </c:dateAx>
      <c:valAx>
        <c:axId val="3651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1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加須市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113754</v>
      </c>
      <c r="AM8" s="59"/>
      <c r="AN8" s="59"/>
      <c r="AO8" s="59"/>
      <c r="AP8" s="59"/>
      <c r="AQ8" s="59"/>
      <c r="AR8" s="59"/>
      <c r="AS8" s="59"/>
      <c r="AT8" s="50">
        <f>データ!$S$6</f>
        <v>133.30000000000001</v>
      </c>
      <c r="AU8" s="51"/>
      <c r="AV8" s="51"/>
      <c r="AW8" s="51"/>
      <c r="AX8" s="51"/>
      <c r="AY8" s="51"/>
      <c r="AZ8" s="51"/>
      <c r="BA8" s="51"/>
      <c r="BB8" s="52">
        <f>データ!$T$6</f>
        <v>853.37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57.15</v>
      </c>
      <c r="J10" s="51"/>
      <c r="K10" s="51"/>
      <c r="L10" s="51"/>
      <c r="M10" s="51"/>
      <c r="N10" s="51"/>
      <c r="O10" s="62"/>
      <c r="P10" s="52">
        <f>データ!$P$6</f>
        <v>99.91</v>
      </c>
      <c r="Q10" s="52"/>
      <c r="R10" s="52"/>
      <c r="S10" s="52"/>
      <c r="T10" s="52"/>
      <c r="U10" s="52"/>
      <c r="V10" s="52"/>
      <c r="W10" s="59">
        <f>データ!$Q$6</f>
        <v>2802</v>
      </c>
      <c r="X10" s="59"/>
      <c r="Y10" s="59"/>
      <c r="Z10" s="59"/>
      <c r="AA10" s="59"/>
      <c r="AB10" s="59"/>
      <c r="AC10" s="59"/>
      <c r="AD10" s="2"/>
      <c r="AE10" s="2"/>
      <c r="AF10" s="2"/>
      <c r="AG10" s="2"/>
      <c r="AH10" s="4"/>
      <c r="AI10" s="4"/>
      <c r="AJ10" s="4"/>
      <c r="AK10" s="4"/>
      <c r="AL10" s="59">
        <f>データ!$U$6</f>
        <v>113403</v>
      </c>
      <c r="AM10" s="59"/>
      <c r="AN10" s="59"/>
      <c r="AO10" s="59"/>
      <c r="AP10" s="59"/>
      <c r="AQ10" s="59"/>
      <c r="AR10" s="59"/>
      <c r="AS10" s="59"/>
      <c r="AT10" s="50">
        <f>データ!$V$6</f>
        <v>133.30000000000001</v>
      </c>
      <c r="AU10" s="51"/>
      <c r="AV10" s="51"/>
      <c r="AW10" s="51"/>
      <c r="AX10" s="51"/>
      <c r="AY10" s="51"/>
      <c r="AZ10" s="51"/>
      <c r="BA10" s="51"/>
      <c r="BB10" s="52">
        <f>データ!$W$6</f>
        <v>850.74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117</v>
      </c>
      <c r="BM47" s="98"/>
      <c r="BN47" s="98"/>
      <c r="BO47" s="98"/>
      <c r="BP47" s="98"/>
      <c r="BQ47" s="98"/>
      <c r="BR47" s="98"/>
      <c r="BS47" s="98"/>
      <c r="BT47" s="98"/>
      <c r="BU47" s="98"/>
      <c r="BV47" s="98"/>
      <c r="BW47" s="98"/>
      <c r="BX47" s="98"/>
      <c r="BY47" s="98"/>
      <c r="BZ47" s="9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97"/>
      <c r="BM56" s="98"/>
      <c r="BN56" s="98"/>
      <c r="BO56" s="98"/>
      <c r="BP56" s="98"/>
      <c r="BQ56" s="98"/>
      <c r="BR56" s="98"/>
      <c r="BS56" s="98"/>
      <c r="BT56" s="98"/>
      <c r="BU56" s="98"/>
      <c r="BV56" s="98"/>
      <c r="BW56" s="98"/>
      <c r="BX56" s="98"/>
      <c r="BY56" s="98"/>
      <c r="BZ56" s="99"/>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97"/>
      <c r="BM57" s="98"/>
      <c r="BN57" s="98"/>
      <c r="BO57" s="98"/>
      <c r="BP57" s="98"/>
      <c r="BQ57" s="98"/>
      <c r="BR57" s="98"/>
      <c r="BS57" s="98"/>
      <c r="BT57" s="98"/>
      <c r="BU57" s="98"/>
      <c r="BV57" s="98"/>
      <c r="BW57" s="98"/>
      <c r="BX57" s="98"/>
      <c r="BY57" s="98"/>
      <c r="BZ57" s="99"/>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7"/>
      <c r="BM58" s="98"/>
      <c r="BN58" s="98"/>
      <c r="BO58" s="98"/>
      <c r="BP58" s="98"/>
      <c r="BQ58" s="98"/>
      <c r="BR58" s="98"/>
      <c r="BS58" s="98"/>
      <c r="BT58" s="98"/>
      <c r="BU58" s="98"/>
      <c r="BV58" s="98"/>
      <c r="BW58" s="98"/>
      <c r="BX58" s="98"/>
      <c r="BY58" s="98"/>
      <c r="BZ58" s="9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7"/>
      <c r="BM59" s="98"/>
      <c r="BN59" s="98"/>
      <c r="BO59" s="98"/>
      <c r="BP59" s="98"/>
      <c r="BQ59" s="98"/>
      <c r="BR59" s="98"/>
      <c r="BS59" s="98"/>
      <c r="BT59" s="98"/>
      <c r="BU59" s="98"/>
      <c r="BV59" s="98"/>
      <c r="BW59" s="98"/>
      <c r="BX59" s="98"/>
      <c r="BY59" s="98"/>
      <c r="BZ59" s="99"/>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7"/>
      <c r="BM60" s="98"/>
      <c r="BN60" s="98"/>
      <c r="BO60" s="98"/>
      <c r="BP60" s="98"/>
      <c r="BQ60" s="98"/>
      <c r="BR60" s="98"/>
      <c r="BS60" s="98"/>
      <c r="BT60" s="98"/>
      <c r="BU60" s="98"/>
      <c r="BV60" s="98"/>
      <c r="BW60" s="98"/>
      <c r="BX60" s="98"/>
      <c r="BY60" s="98"/>
      <c r="BZ60" s="99"/>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7"/>
      <c r="BM61" s="98"/>
      <c r="BN61" s="98"/>
      <c r="BO61" s="98"/>
      <c r="BP61" s="98"/>
      <c r="BQ61" s="98"/>
      <c r="BR61" s="98"/>
      <c r="BS61" s="98"/>
      <c r="BT61" s="98"/>
      <c r="BU61" s="98"/>
      <c r="BV61" s="98"/>
      <c r="BW61" s="98"/>
      <c r="BX61" s="98"/>
      <c r="BY61" s="98"/>
      <c r="BZ61" s="9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RI4MT8dTh4REnTJYo+cw3rJD8JZ0ND8Ar1fyV+yifsk1dehyrSbpmN4IHVCZjlUS4nfTaiFQFLT06A0Rap0Zw==" saltValue="Usk/NcNSpljWMZcT20K10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112101</v>
      </c>
      <c r="D6" s="33">
        <f t="shared" si="3"/>
        <v>46</v>
      </c>
      <c r="E6" s="33">
        <f t="shared" si="3"/>
        <v>1</v>
      </c>
      <c r="F6" s="33">
        <f t="shared" si="3"/>
        <v>0</v>
      </c>
      <c r="G6" s="33">
        <f t="shared" si="3"/>
        <v>1</v>
      </c>
      <c r="H6" s="33" t="str">
        <f t="shared" si="3"/>
        <v>埼玉県　加須市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57.15</v>
      </c>
      <c r="P6" s="34">
        <f t="shared" si="3"/>
        <v>99.91</v>
      </c>
      <c r="Q6" s="34">
        <f t="shared" si="3"/>
        <v>2802</v>
      </c>
      <c r="R6" s="34">
        <f t="shared" si="3"/>
        <v>113754</v>
      </c>
      <c r="S6" s="34">
        <f t="shared" si="3"/>
        <v>133.30000000000001</v>
      </c>
      <c r="T6" s="34">
        <f t="shared" si="3"/>
        <v>853.37</v>
      </c>
      <c r="U6" s="34">
        <f t="shared" si="3"/>
        <v>113403</v>
      </c>
      <c r="V6" s="34">
        <f t="shared" si="3"/>
        <v>133.30000000000001</v>
      </c>
      <c r="W6" s="34">
        <f t="shared" si="3"/>
        <v>850.74</v>
      </c>
      <c r="X6" s="35">
        <f>IF(X7="",NA(),X7)</f>
        <v>110.56</v>
      </c>
      <c r="Y6" s="35">
        <f t="shared" ref="Y6:AG6" si="4">IF(Y7="",NA(),Y7)</f>
        <v>109.94</v>
      </c>
      <c r="Z6" s="35">
        <f t="shared" si="4"/>
        <v>109.74</v>
      </c>
      <c r="AA6" s="35">
        <f t="shared" si="4"/>
        <v>109.15</v>
      </c>
      <c r="AB6" s="35">
        <f t="shared" si="4"/>
        <v>115.65</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565.87</v>
      </c>
      <c r="AU6" s="35">
        <f t="shared" ref="AU6:BC6" si="6">IF(AU7="",NA(),AU7)</f>
        <v>223.12</v>
      </c>
      <c r="AV6" s="35">
        <f t="shared" si="6"/>
        <v>249.4</v>
      </c>
      <c r="AW6" s="35">
        <f t="shared" si="6"/>
        <v>235.98</v>
      </c>
      <c r="AX6" s="35">
        <f t="shared" si="6"/>
        <v>224.31</v>
      </c>
      <c r="AY6" s="35">
        <f t="shared" si="6"/>
        <v>648.09</v>
      </c>
      <c r="AZ6" s="35">
        <f t="shared" si="6"/>
        <v>344.19</v>
      </c>
      <c r="BA6" s="35">
        <f t="shared" si="6"/>
        <v>352.05</v>
      </c>
      <c r="BB6" s="35">
        <f t="shared" si="6"/>
        <v>349.04</v>
      </c>
      <c r="BC6" s="35">
        <f t="shared" si="6"/>
        <v>337.49</v>
      </c>
      <c r="BD6" s="34" t="str">
        <f>IF(BD7="","",IF(BD7="-","【-】","【"&amp;SUBSTITUTE(TEXT(BD7,"#,##0.00"),"-","△")&amp;"】"))</f>
        <v>【264.34】</v>
      </c>
      <c r="BE6" s="35">
        <f>IF(BE7="",NA(),BE7)</f>
        <v>359.15</v>
      </c>
      <c r="BF6" s="35">
        <f t="shared" ref="BF6:BN6" si="7">IF(BF7="",NA(),BF7)</f>
        <v>360.57</v>
      </c>
      <c r="BG6" s="35">
        <f t="shared" si="7"/>
        <v>349.06</v>
      </c>
      <c r="BH6" s="35">
        <f t="shared" si="7"/>
        <v>340.51</v>
      </c>
      <c r="BI6" s="35">
        <f t="shared" si="7"/>
        <v>351.54</v>
      </c>
      <c r="BJ6" s="35">
        <f t="shared" si="7"/>
        <v>253.86</v>
      </c>
      <c r="BK6" s="35">
        <f t="shared" si="7"/>
        <v>252.09</v>
      </c>
      <c r="BL6" s="35">
        <f t="shared" si="7"/>
        <v>250.76</v>
      </c>
      <c r="BM6" s="35">
        <f t="shared" si="7"/>
        <v>254.54</v>
      </c>
      <c r="BN6" s="35">
        <f t="shared" si="7"/>
        <v>265.92</v>
      </c>
      <c r="BO6" s="34" t="str">
        <f>IF(BO7="","",IF(BO7="-","【-】","【"&amp;SUBSTITUTE(TEXT(BO7,"#,##0.00"),"-","△")&amp;"】"))</f>
        <v>【274.27】</v>
      </c>
      <c r="BP6" s="35">
        <f>IF(BP7="",NA(),BP7)</f>
        <v>100.62</v>
      </c>
      <c r="BQ6" s="35">
        <f t="shared" ref="BQ6:BY6" si="8">IF(BQ7="",NA(),BQ7)</f>
        <v>101.76</v>
      </c>
      <c r="BR6" s="35">
        <f t="shared" si="8"/>
        <v>101.13</v>
      </c>
      <c r="BS6" s="35">
        <f t="shared" si="8"/>
        <v>99.85</v>
      </c>
      <c r="BT6" s="35">
        <f t="shared" si="8"/>
        <v>106.39</v>
      </c>
      <c r="BU6" s="35">
        <f t="shared" si="8"/>
        <v>100.07</v>
      </c>
      <c r="BV6" s="35">
        <f t="shared" si="8"/>
        <v>106.22</v>
      </c>
      <c r="BW6" s="35">
        <f t="shared" si="8"/>
        <v>106.69</v>
      </c>
      <c r="BX6" s="35">
        <f t="shared" si="8"/>
        <v>106.52</v>
      </c>
      <c r="BY6" s="35">
        <f t="shared" si="8"/>
        <v>105.86</v>
      </c>
      <c r="BZ6" s="34" t="str">
        <f>IF(BZ7="","",IF(BZ7="-","【-】","【"&amp;SUBSTITUTE(TEXT(BZ7,"#,##0.00"),"-","△")&amp;"】"))</f>
        <v>【104.36】</v>
      </c>
      <c r="CA6" s="35">
        <f>IF(CA7="",NA(),CA7)</f>
        <v>166.32</v>
      </c>
      <c r="CB6" s="35">
        <f t="shared" ref="CB6:CJ6" si="9">IF(CB7="",NA(),CB7)</f>
        <v>164.31</v>
      </c>
      <c r="CC6" s="35">
        <f t="shared" si="9"/>
        <v>165.77</v>
      </c>
      <c r="CD6" s="35">
        <f t="shared" si="9"/>
        <v>167.69</v>
      </c>
      <c r="CE6" s="35">
        <f t="shared" si="9"/>
        <v>157.91</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53.81</v>
      </c>
      <c r="CM6" s="35">
        <f t="shared" ref="CM6:CU6" si="10">IF(CM7="",NA(),CM7)</f>
        <v>52.51</v>
      </c>
      <c r="CN6" s="35">
        <f t="shared" si="10"/>
        <v>52.95</v>
      </c>
      <c r="CO6" s="35">
        <f t="shared" si="10"/>
        <v>53.87</v>
      </c>
      <c r="CP6" s="35">
        <f t="shared" si="10"/>
        <v>53.16</v>
      </c>
      <c r="CQ6" s="35">
        <f t="shared" si="10"/>
        <v>62.45</v>
      </c>
      <c r="CR6" s="35">
        <f t="shared" si="10"/>
        <v>62.12</v>
      </c>
      <c r="CS6" s="35">
        <f t="shared" si="10"/>
        <v>62.26</v>
      </c>
      <c r="CT6" s="35">
        <f t="shared" si="10"/>
        <v>62.1</v>
      </c>
      <c r="CU6" s="35">
        <f t="shared" si="10"/>
        <v>62.38</v>
      </c>
      <c r="CV6" s="34" t="str">
        <f>IF(CV7="","",IF(CV7="-","【-】","【"&amp;SUBSTITUTE(TEXT(CV7,"#,##0.00"),"-","△")&amp;"】"))</f>
        <v>【60.41】</v>
      </c>
      <c r="CW6" s="35">
        <f>IF(CW7="",NA(),CW7)</f>
        <v>87.71</v>
      </c>
      <c r="CX6" s="35">
        <f t="shared" ref="CX6:DF6" si="11">IF(CX7="",NA(),CX7)</f>
        <v>86.45</v>
      </c>
      <c r="CY6" s="35">
        <f t="shared" si="11"/>
        <v>84.98</v>
      </c>
      <c r="CZ6" s="35">
        <f t="shared" si="11"/>
        <v>83.11</v>
      </c>
      <c r="DA6" s="35">
        <f t="shared" si="11"/>
        <v>84.94</v>
      </c>
      <c r="DB6" s="35">
        <f t="shared" si="11"/>
        <v>89.76</v>
      </c>
      <c r="DC6" s="35">
        <f t="shared" si="11"/>
        <v>89.45</v>
      </c>
      <c r="DD6" s="35">
        <f t="shared" si="11"/>
        <v>89.5</v>
      </c>
      <c r="DE6" s="35">
        <f t="shared" si="11"/>
        <v>89.52</v>
      </c>
      <c r="DF6" s="35">
        <f t="shared" si="11"/>
        <v>89.17</v>
      </c>
      <c r="DG6" s="34" t="str">
        <f>IF(DG7="","",IF(DG7="-","【-】","【"&amp;SUBSTITUTE(TEXT(DG7,"#,##0.00"),"-","△")&amp;"】"))</f>
        <v>【89.93】</v>
      </c>
      <c r="DH6" s="35">
        <f>IF(DH7="",NA(),DH7)</f>
        <v>43.55</v>
      </c>
      <c r="DI6" s="35">
        <f t="shared" ref="DI6:DQ6" si="12">IF(DI7="",NA(),DI7)</f>
        <v>50.33</v>
      </c>
      <c r="DJ6" s="35">
        <f t="shared" si="12"/>
        <v>51.8</v>
      </c>
      <c r="DK6" s="35">
        <f t="shared" si="12"/>
        <v>52.83</v>
      </c>
      <c r="DL6" s="35">
        <f t="shared" si="12"/>
        <v>53.36</v>
      </c>
      <c r="DM6" s="35">
        <f t="shared" si="12"/>
        <v>41.12</v>
      </c>
      <c r="DN6" s="35">
        <f t="shared" si="12"/>
        <v>44.91</v>
      </c>
      <c r="DO6" s="35">
        <f t="shared" si="12"/>
        <v>45.89</v>
      </c>
      <c r="DP6" s="35">
        <f t="shared" si="12"/>
        <v>46.58</v>
      </c>
      <c r="DQ6" s="35">
        <f t="shared" si="12"/>
        <v>46.99</v>
      </c>
      <c r="DR6" s="34" t="str">
        <f>IF(DR7="","",IF(DR7="-","【-】","【"&amp;SUBSTITUTE(TEXT(DR7,"#,##0.00"),"-","△")&amp;"】"))</f>
        <v>【48.12】</v>
      </c>
      <c r="DS6" s="35">
        <f>IF(DS7="",NA(),DS7)</f>
        <v>10.039999999999999</v>
      </c>
      <c r="DT6" s="35">
        <f t="shared" ref="DT6:EB6" si="13">IF(DT7="",NA(),DT7)</f>
        <v>9.7200000000000006</v>
      </c>
      <c r="DU6" s="35">
        <f t="shared" si="13"/>
        <v>12.99</v>
      </c>
      <c r="DV6" s="35">
        <f t="shared" si="13"/>
        <v>13.11</v>
      </c>
      <c r="DW6" s="35">
        <f t="shared" si="13"/>
        <v>12.9</v>
      </c>
      <c r="DX6" s="35">
        <f t="shared" si="13"/>
        <v>10.9</v>
      </c>
      <c r="DY6" s="35">
        <f t="shared" si="13"/>
        <v>12.03</v>
      </c>
      <c r="DZ6" s="35">
        <f t="shared" si="13"/>
        <v>13.14</v>
      </c>
      <c r="EA6" s="35">
        <f t="shared" si="13"/>
        <v>14.45</v>
      </c>
      <c r="EB6" s="35">
        <f t="shared" si="13"/>
        <v>15.83</v>
      </c>
      <c r="EC6" s="34" t="str">
        <f>IF(EC7="","",IF(EC7="-","【-】","【"&amp;SUBSTITUTE(TEXT(EC7,"#,##0.00"),"-","△")&amp;"】"))</f>
        <v>【15.89】</v>
      </c>
      <c r="ED6" s="35">
        <f>IF(ED7="",NA(),ED7)</f>
        <v>0.25</v>
      </c>
      <c r="EE6" s="35">
        <f t="shared" ref="EE6:EM6" si="14">IF(EE7="",NA(),EE7)</f>
        <v>0.21</v>
      </c>
      <c r="EF6" s="35">
        <f t="shared" si="14"/>
        <v>0.44</v>
      </c>
      <c r="EG6" s="35">
        <f t="shared" si="14"/>
        <v>0.28999999999999998</v>
      </c>
      <c r="EH6" s="35">
        <f t="shared" si="14"/>
        <v>0.42</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112101</v>
      </c>
      <c r="D7" s="37">
        <v>46</v>
      </c>
      <c r="E7" s="37">
        <v>1</v>
      </c>
      <c r="F7" s="37">
        <v>0</v>
      </c>
      <c r="G7" s="37">
        <v>1</v>
      </c>
      <c r="H7" s="37" t="s">
        <v>105</v>
      </c>
      <c r="I7" s="37" t="s">
        <v>106</v>
      </c>
      <c r="J7" s="37" t="s">
        <v>107</v>
      </c>
      <c r="K7" s="37" t="s">
        <v>108</v>
      </c>
      <c r="L7" s="37" t="s">
        <v>109</v>
      </c>
      <c r="M7" s="37" t="s">
        <v>110</v>
      </c>
      <c r="N7" s="38" t="s">
        <v>111</v>
      </c>
      <c r="O7" s="38">
        <v>57.15</v>
      </c>
      <c r="P7" s="38">
        <v>99.91</v>
      </c>
      <c r="Q7" s="38">
        <v>2802</v>
      </c>
      <c r="R7" s="38">
        <v>113754</v>
      </c>
      <c r="S7" s="38">
        <v>133.30000000000001</v>
      </c>
      <c r="T7" s="38">
        <v>853.37</v>
      </c>
      <c r="U7" s="38">
        <v>113403</v>
      </c>
      <c r="V7" s="38">
        <v>133.30000000000001</v>
      </c>
      <c r="W7" s="38">
        <v>850.74</v>
      </c>
      <c r="X7" s="38">
        <v>110.56</v>
      </c>
      <c r="Y7" s="38">
        <v>109.94</v>
      </c>
      <c r="Z7" s="38">
        <v>109.74</v>
      </c>
      <c r="AA7" s="38">
        <v>109.15</v>
      </c>
      <c r="AB7" s="38">
        <v>115.65</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565.87</v>
      </c>
      <c r="AU7" s="38">
        <v>223.12</v>
      </c>
      <c r="AV7" s="38">
        <v>249.4</v>
      </c>
      <c r="AW7" s="38">
        <v>235.98</v>
      </c>
      <c r="AX7" s="38">
        <v>224.31</v>
      </c>
      <c r="AY7" s="38">
        <v>648.09</v>
      </c>
      <c r="AZ7" s="38">
        <v>344.19</v>
      </c>
      <c r="BA7" s="38">
        <v>352.05</v>
      </c>
      <c r="BB7" s="38">
        <v>349.04</v>
      </c>
      <c r="BC7" s="38">
        <v>337.49</v>
      </c>
      <c r="BD7" s="38">
        <v>264.33999999999997</v>
      </c>
      <c r="BE7" s="38">
        <v>359.15</v>
      </c>
      <c r="BF7" s="38">
        <v>360.57</v>
      </c>
      <c r="BG7" s="38">
        <v>349.06</v>
      </c>
      <c r="BH7" s="38">
        <v>340.51</v>
      </c>
      <c r="BI7" s="38">
        <v>351.54</v>
      </c>
      <c r="BJ7" s="38">
        <v>253.86</v>
      </c>
      <c r="BK7" s="38">
        <v>252.09</v>
      </c>
      <c r="BL7" s="38">
        <v>250.76</v>
      </c>
      <c r="BM7" s="38">
        <v>254.54</v>
      </c>
      <c r="BN7" s="38">
        <v>265.92</v>
      </c>
      <c r="BO7" s="38">
        <v>274.27</v>
      </c>
      <c r="BP7" s="38">
        <v>100.62</v>
      </c>
      <c r="BQ7" s="38">
        <v>101.76</v>
      </c>
      <c r="BR7" s="38">
        <v>101.13</v>
      </c>
      <c r="BS7" s="38">
        <v>99.85</v>
      </c>
      <c r="BT7" s="38">
        <v>106.39</v>
      </c>
      <c r="BU7" s="38">
        <v>100.07</v>
      </c>
      <c r="BV7" s="38">
        <v>106.22</v>
      </c>
      <c r="BW7" s="38">
        <v>106.69</v>
      </c>
      <c r="BX7" s="38">
        <v>106.52</v>
      </c>
      <c r="BY7" s="38">
        <v>105.86</v>
      </c>
      <c r="BZ7" s="38">
        <v>104.36</v>
      </c>
      <c r="CA7" s="38">
        <v>166.32</v>
      </c>
      <c r="CB7" s="38">
        <v>164.31</v>
      </c>
      <c r="CC7" s="38">
        <v>165.77</v>
      </c>
      <c r="CD7" s="38">
        <v>167.69</v>
      </c>
      <c r="CE7" s="38">
        <v>157.91</v>
      </c>
      <c r="CF7" s="38">
        <v>164.93</v>
      </c>
      <c r="CG7" s="38">
        <v>155.22999999999999</v>
      </c>
      <c r="CH7" s="38">
        <v>154.91999999999999</v>
      </c>
      <c r="CI7" s="38">
        <v>155.80000000000001</v>
      </c>
      <c r="CJ7" s="38">
        <v>158.58000000000001</v>
      </c>
      <c r="CK7" s="38">
        <v>165.71</v>
      </c>
      <c r="CL7" s="38">
        <v>53.81</v>
      </c>
      <c r="CM7" s="38">
        <v>52.51</v>
      </c>
      <c r="CN7" s="38">
        <v>52.95</v>
      </c>
      <c r="CO7" s="38">
        <v>53.87</v>
      </c>
      <c r="CP7" s="38">
        <v>53.16</v>
      </c>
      <c r="CQ7" s="38">
        <v>62.45</v>
      </c>
      <c r="CR7" s="38">
        <v>62.12</v>
      </c>
      <c r="CS7" s="38">
        <v>62.26</v>
      </c>
      <c r="CT7" s="38">
        <v>62.1</v>
      </c>
      <c r="CU7" s="38">
        <v>62.38</v>
      </c>
      <c r="CV7" s="38">
        <v>60.41</v>
      </c>
      <c r="CW7" s="38">
        <v>87.71</v>
      </c>
      <c r="CX7" s="38">
        <v>86.45</v>
      </c>
      <c r="CY7" s="38">
        <v>84.98</v>
      </c>
      <c r="CZ7" s="38">
        <v>83.11</v>
      </c>
      <c r="DA7" s="38">
        <v>84.94</v>
      </c>
      <c r="DB7" s="38">
        <v>89.76</v>
      </c>
      <c r="DC7" s="38">
        <v>89.45</v>
      </c>
      <c r="DD7" s="38">
        <v>89.5</v>
      </c>
      <c r="DE7" s="38">
        <v>89.52</v>
      </c>
      <c r="DF7" s="38">
        <v>89.17</v>
      </c>
      <c r="DG7" s="38">
        <v>89.93</v>
      </c>
      <c r="DH7" s="38">
        <v>43.55</v>
      </c>
      <c r="DI7" s="38">
        <v>50.33</v>
      </c>
      <c r="DJ7" s="38">
        <v>51.8</v>
      </c>
      <c r="DK7" s="38">
        <v>52.83</v>
      </c>
      <c r="DL7" s="38">
        <v>53.36</v>
      </c>
      <c r="DM7" s="38">
        <v>41.12</v>
      </c>
      <c r="DN7" s="38">
        <v>44.91</v>
      </c>
      <c r="DO7" s="38">
        <v>45.89</v>
      </c>
      <c r="DP7" s="38">
        <v>46.58</v>
      </c>
      <c r="DQ7" s="38">
        <v>46.99</v>
      </c>
      <c r="DR7" s="38">
        <v>48.12</v>
      </c>
      <c r="DS7" s="38">
        <v>10.039999999999999</v>
      </c>
      <c r="DT7" s="38">
        <v>9.7200000000000006</v>
      </c>
      <c r="DU7" s="38">
        <v>12.99</v>
      </c>
      <c r="DV7" s="38">
        <v>13.11</v>
      </c>
      <c r="DW7" s="38">
        <v>12.9</v>
      </c>
      <c r="DX7" s="38">
        <v>10.9</v>
      </c>
      <c r="DY7" s="38">
        <v>12.03</v>
      </c>
      <c r="DZ7" s="38">
        <v>13.14</v>
      </c>
      <c r="EA7" s="38">
        <v>14.45</v>
      </c>
      <c r="EB7" s="38">
        <v>15.83</v>
      </c>
      <c r="EC7" s="38">
        <v>15.89</v>
      </c>
      <c r="ED7" s="38">
        <v>0.25</v>
      </c>
      <c r="EE7" s="38">
        <v>0.21</v>
      </c>
      <c r="EF7" s="38">
        <v>0.44</v>
      </c>
      <c r="EG7" s="38">
        <v>0.28999999999999998</v>
      </c>
      <c r="EH7" s="38">
        <v>0.42</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加須市役所</cp:lastModifiedBy>
  <cp:lastPrinted>2019-01-24T01:59:07Z</cp:lastPrinted>
  <dcterms:created xsi:type="dcterms:W3CDTF">2018-12-03T08:28:41Z</dcterms:created>
  <dcterms:modified xsi:type="dcterms:W3CDTF">2019-01-24T02:14:37Z</dcterms:modified>
  <cp:category/>
</cp:coreProperties>
</file>