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A070_経営グループ\B140_経営比較分析表\C010_水道事業\D040_H30\【経営比較分析表】2017_112089_46_010\"/>
    </mc:Choice>
  </mc:AlternateContent>
  <workbookProtection workbookAlgorithmName="SHA-512" workbookHashValue="QhSuGiAOT0+nS5tL3pmodwdRwqTHkIOFh/FJlvdO7gLB7GPxfUZycQl/lLPKzTI3HEquGS4lkNTZvS43jDgYsw==" workbookSaltValue="uvCOkESpNIbWmlQ0C8S57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<sst xmlns="http://schemas.openxmlformats.org/spreadsheetml/2006/main" count="232" uniqueCount="120">
  <si>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</si>
  <si>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</si>
  <si>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</si>
  <si>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</si>
  <si>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</si>
  <si>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</si>
  <si>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</si>
  <si>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</si>
  <si>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</si>
  <si>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</si>
  <si>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</si>
  <si>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</si>
  <si>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</si>
  <si>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</si>
  <si>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</si>
  <si>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</si>
  <si>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</si>
  <si>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</si>
  <si>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</si>
  <si>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</si>
  <si>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</si>
  <si>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</si>
  <si>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</si>
  <si>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</si>
  <si>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</si>
  <si>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</si>
  <si>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</si>
  <si>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</si>
  <si>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</si>
  <si>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</si>
  <si>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</si>
  <si>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</si>
  <si>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</si>
  <si>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</si>
  <si>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</si>
  <si>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</si>
  <si>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</si>
  <si>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</si>
  <si>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</si>
  <si>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</si>
  <si>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</si>
  <si>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</si>
  <si>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</si>
  <si>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</si>
  <si>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</si>
  <si>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</si>
  <si>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</si>
  <si>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</si>
  <si>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</si>
  <si>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</si>
  <si>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</si>
  <si>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</si>
  <si>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</si>
  <si>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</si>
  <si>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</si>
  <si>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</si>
  <si>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</si>
  <si>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</si>
  <si>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</si>
  <si>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</si>
  <si>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</si>
  <si>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</si>
  <si>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</si>
  <si>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</si>
  <si>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</si>
  <si>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</si>
  <si>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</si>
  <si>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</si>
  <si>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</si>
  <si>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</si>
  <si>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</si>
  <si>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</si>
  <si>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</si>
  <si>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</si>
  <si>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</si>
  <si>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</si>
  <si>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</si>
  <si>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</si>
  <si>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</si>
  <si>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</si>
  <si>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</si>
  <si>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</si>
  <si>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</si>
  <si>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</si>
  <si>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</si>
  <si>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</si>
  <si>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</si>
  <si>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</si>
  <si>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</si>
  <si>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</si>
  <si>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</si>
  <si>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</si>
  <si>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</si>
  <si>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</si>
  <si>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</si>
  <si>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</si>
  <si>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</si>
  <si>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</si>
  <si>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</si>
  <si>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</si>
  <si>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</si>
  <si>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</si>
  <si>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</si>
  <si>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</si>
  <si>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</si>
  <si>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所沢市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</si>
  <si>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</si>
  <si>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</si>
  <si>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</si>
  <si>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</si>
  <si>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</si>
  <si>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</si>
  <si>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</si>
  <si>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</si>
  <si>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</si>
  <si>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</si>
  <si>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</si>
  <si>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状では健全な事業経営が行われており、支払能力も十分にあるといえます。しかし、⑤料金回収率の減少傾向が見受けられ、収益性の向上に関しては、自己財源確保を推進させ、一層の経営改善の取組みが必要であると考えます。
　施設については、経年化の進行が続いていることから、計画的に更新を進めていくとともに、水需要の減少に応じた施設規模の見直しにも取り組む必要があります。
　また、今後の施設更新に対する財源の確保が課題であると考えます。</t>
    <phoneticPr fontId="4"/>
  </si>
  <si>
    <t>①経常収支比率
　営業費用のうち、資産減耗費が増加したことにより平成28年度と比較し数値が低下していますが、100％を超える数値を維持しており、経営状況としては健全な状態であるといえます。
③流動比率
　望ましいとされる200％を大きく超えており、支払能力は十分にあるといえます。
④企業債残高対給水収益比率
　平成29年度においても、建設改良費の財源に充てるための企業債の借入れを行ったことから、前年度と比べ数値が上昇しています。しかし、類似団体と比べ値は低く、健全性は高いといえます。
⑤料金回収率
　会計基準の見直しにより、料金回収率は平成26年度から100％を超えましたが、平成28年度以降は数値の低下が続いており、類似団体の平均値も下回る状況となっています。今後、自己財源の確保等により、収益性の向上を図る必要があります。
⑦施設利用率
　類似団体と比べ低い水準です。平成28年度以降は、大口径管更新事業により人口の推移を考慮したダウンサイジングを図り効率的な施設管理に努めております。引き続き同様の取り組みが必要です。
⑧有収率
　類似団体と比べ高い有収率を保っています。管路の更新などにより無効水量の上昇をおさえるため、引き続き適正な維持管理の取り組みが必要です。</t>
    <rPh sb="9" eb="11">
      <t>エイギョウ</t>
    </rPh>
    <rPh sb="11" eb="13">
      <t>ヒヨウ</t>
    </rPh>
    <rPh sb="17" eb="19">
      <t>シサン</t>
    </rPh>
    <rPh sb="19" eb="21">
      <t>ゲンモウ</t>
    </rPh>
    <rPh sb="21" eb="22">
      <t>ヒ</t>
    </rPh>
    <rPh sb="23" eb="25">
      <t>ゾウカ</t>
    </rPh>
    <rPh sb="32" eb="34">
      <t>ヘイセイ</t>
    </rPh>
    <rPh sb="36" eb="37">
      <t>ネン</t>
    </rPh>
    <rPh sb="37" eb="38">
      <t>ド</t>
    </rPh>
    <rPh sb="39" eb="41">
      <t>ヒカク</t>
    </rPh>
    <rPh sb="42" eb="44">
      <t>スウチ</t>
    </rPh>
    <rPh sb="45" eb="47">
      <t>テイカ</t>
    </rPh>
    <rPh sb="59" eb="60">
      <t>コ</t>
    </rPh>
    <rPh sb="62" eb="64">
      <t>スウチ</t>
    </rPh>
    <rPh sb="65" eb="67">
      <t>イジ</t>
    </rPh>
    <rPh sb="72" eb="74">
      <t>ケイエイ</t>
    </rPh>
    <rPh sb="74" eb="76">
      <t>ジョウキョウ</t>
    </rPh>
    <rPh sb="80" eb="82">
      <t>ケンゼン</t>
    </rPh>
    <rPh sb="83" eb="85">
      <t>ジョウタイ</t>
    </rPh>
    <rPh sb="168" eb="170">
      <t>ケンセツ</t>
    </rPh>
    <rPh sb="170" eb="172">
      <t>カイリョウ</t>
    </rPh>
    <rPh sb="172" eb="173">
      <t>ヒ</t>
    </rPh>
    <rPh sb="174" eb="176">
      <t>ザイゲン</t>
    </rPh>
    <rPh sb="177" eb="178">
      <t>ア</t>
    </rPh>
    <rPh sb="495" eb="497">
      <t>コウシン</t>
    </rPh>
    <phoneticPr fontId="4"/>
  </si>
  <si>
    <t xml:space="preserve">①有形固定資産減価償却率
　使用年数が法定耐用年数の5割程度を経過している状況です。事業費の平準化を図りつつ、計画的に更新していく必要があります。
②管路経年化率
　類似団体と比べ老朽化の度合いは低い状況といえます。しかし、値は増加傾向にあるため、計画的に更新していく必要があります。
③管路更新率
　類似団体と比べ高い更新率を保っています。しかし、②管路経年化率は増加傾向にあり、経年化・老朽化が進行しています。引き続きダウンサイジングなどを考慮した計画的な取り組みが求められます。
</t>
    <rPh sb="156" eb="157">
      <t>クラ</t>
    </rPh>
    <rPh sb="158" eb="159">
      <t>タカ</t>
    </rPh>
    <rPh sb="160" eb="162">
      <t>コウシン</t>
    </rPh>
    <rPh sb="162" eb="163">
      <t>リツ</t>
    </rPh>
    <rPh sb="164" eb="165">
      <t>タモ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</si>
</sst>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0.67</c:v>
                </c:pt>
                <c:pt idx="1">
                  <c:v>0.98</c:v>
                </c:pt>
                <c:pt idx="2">
                  <c:v>1.1399999999999999</c:v>
                </c:pt>
                <c:pt idx="3">
                  <c:v>1.59</c:v>
                </c:pt>
                <c:pt idx="4">
                  <c:v>1.9</c:v>
                </c:pt>
              </c:numCache>
            </c:numRef>
          </c:val>
          <c:extLst xmlns:c16r2="http://schemas.microsoft.com/office/drawing/2015/06/chart">
            <c:ext xmlns:c16="http://schemas.microsoft.com/office/drawing/2014/chart" uri="{C3380CC4-5D6E-409C-BE32-E72D297353CC}">
              <c16:uniqueId val="{00000000-57E8-4F83-A29B-E0C187ED2674}"/>
            </c:ext>
          </c:extLst>
        </c:ser>
        <c:dLbls>
          <c:showLegendKey val="0"/>
          <c:showVal val="0"/>
          <c:showCatName val="0"/>
          <c:showSerName val="0"/>
          <c:showPercent val="0"/>
          <c:showBubbleSize val="0"/>
        </c:dLbls>
        <c:gapWidth val="150"/>
        <c:axId val="-271615424"/>
        <c:axId val="-27161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0.69</c:v>
                </c:pt>
                <c:pt idx="2">
                  <c:v>0.74</c:v>
                </c:pt>
                <c:pt idx="3">
                  <c:v>0.73</c:v>
                </c:pt>
                <c:pt idx="4">
                  <c:v>0.74</c:v>
                </c:pt>
              </c:numCache>
            </c:numRef>
          </c:val>
          <c:smooth val="0"/>
          <c:extLst xmlns:c16r2="http://schemas.microsoft.com/office/drawing/2015/06/chart">
            <c:ext xmlns:c16="http://schemas.microsoft.com/office/drawing/2014/chart" uri="{C3380CC4-5D6E-409C-BE32-E72D297353CC}">
              <c16:uniqueId val="{00000001-57E8-4F83-A29B-E0C187ED2674}"/>
            </c:ext>
          </c:extLst>
        </c:ser>
        <c:dLbls>
          <c:showLegendKey val="0"/>
          <c:showVal val="0"/>
          <c:showCatName val="0"/>
          <c:showSerName val="0"/>
          <c:showPercent val="0"/>
          <c:showBubbleSize val="0"/>
        </c:dLbls>
        <c:marker val="1"/>
        <c:smooth val="0"/>
        <c:axId val="-271615424"/>
        <c:axId val="-271615968"/>
      </c:lineChart>
      <c:dateAx>
        <c:axId val="-271615424"/>
        <c:scaling>
          <c:orientation val="minMax"/>
        </c:scaling>
        <c:delete val="1"/>
        <c:axPos val="b"/>
        <c:numFmt formatCode="ge" sourceLinked="1"/>
        <c:majorTickMark val="none"/>
        <c:minorTickMark val="none"/>
        <c:tickLblPos val="none"/>
        <c:crossAx val="-271615968"/>
        <c:crosses val="autoZero"/>
        <c:auto val="1"/>
        <c:lblOffset val="100"/>
        <c:baseTimeUnit val="years"/>
      </c:dateAx>
      <c:valAx>
        <c:axId val="-27161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61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59.05</c:v>
                </c:pt>
                <c:pt idx="1">
                  <c:v>57.82</c:v>
                </c:pt>
                <c:pt idx="2">
                  <c:v>57.87</c:v>
                </c:pt>
                <c:pt idx="3">
                  <c:v>57.52</c:v>
                </c:pt>
                <c:pt idx="4">
                  <c:v>58</c:v>
                </c:pt>
              </c:numCache>
            </c:numRef>
          </c:val>
          <c:extLst xmlns:c16r2="http://schemas.microsoft.com/office/drawing/2015/06/chart">
            <c:ext xmlns:c16="http://schemas.microsoft.com/office/drawing/2014/chart" uri="{C3380CC4-5D6E-409C-BE32-E72D297353CC}">
              <c16:uniqueId val="{00000000-75BC-4B1A-A286-03AF897CB9EF}"/>
            </c:ext>
          </c:extLst>
        </c:ser>
        <c:dLbls>
          <c:showLegendKey val="0"/>
          <c:showVal val="0"/>
          <c:showCatName val="0"/>
          <c:showSerName val="0"/>
          <c:showPercent val="0"/>
          <c:showBubbleSize val="0"/>
        </c:dLbls>
        <c:gapWidth val="150"/>
        <c:axId val="-115956848"/>
        <c:axId val="-11595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63.91</c:v>
                </c:pt>
                <c:pt idx="1">
                  <c:v>63.25</c:v>
                </c:pt>
                <c:pt idx="2">
                  <c:v>63.03</c:v>
                </c:pt>
                <c:pt idx="3">
                  <c:v>63.18</c:v>
                </c:pt>
                <c:pt idx="4">
                  <c:v>63.54</c:v>
                </c:pt>
              </c:numCache>
            </c:numRef>
          </c:val>
          <c:smooth val="0"/>
          <c:extLst xmlns:c16r2="http://schemas.microsoft.com/office/drawing/2015/06/chart">
            <c:ext xmlns:c16="http://schemas.microsoft.com/office/drawing/2014/chart" uri="{C3380CC4-5D6E-409C-BE32-E72D297353CC}">
              <c16:uniqueId val="{00000001-75BC-4B1A-A286-03AF897CB9EF}"/>
            </c:ext>
          </c:extLst>
        </c:ser>
        <c:dLbls>
          <c:showLegendKey val="0"/>
          <c:showVal val="0"/>
          <c:showCatName val="0"/>
          <c:showSerName val="0"/>
          <c:showPercent val="0"/>
          <c:showBubbleSize val="0"/>
        </c:dLbls>
        <c:marker val="1"/>
        <c:smooth val="0"/>
        <c:axId val="-115956848"/>
        <c:axId val="-115950320"/>
      </c:lineChart>
      <c:dateAx>
        <c:axId val="-115956848"/>
        <c:scaling>
          <c:orientation val="minMax"/>
        </c:scaling>
        <c:delete val="1"/>
        <c:axPos val="b"/>
        <c:numFmt formatCode="ge" sourceLinked="1"/>
        <c:majorTickMark val="none"/>
        <c:minorTickMark val="none"/>
        <c:tickLblPos val="none"/>
        <c:crossAx val="-115950320"/>
        <c:crosses val="autoZero"/>
        <c:auto val="1"/>
        <c:lblOffset val="100"/>
        <c:baseTimeUnit val="years"/>
      </c:dateAx>
      <c:valAx>
        <c:axId val="-11595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95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97.04</c:v>
                </c:pt>
                <c:pt idx="1">
                  <c:v>97.45</c:v>
                </c:pt>
                <c:pt idx="2">
                  <c:v>97.14</c:v>
                </c:pt>
                <c:pt idx="3">
                  <c:v>97.14</c:v>
                </c:pt>
                <c:pt idx="4">
                  <c:v>96.86</c:v>
                </c:pt>
              </c:numCache>
            </c:numRef>
          </c:val>
          <c:extLst xmlns:c16r2="http://schemas.microsoft.com/office/drawing/2015/06/chart">
            <c:ext xmlns:c16="http://schemas.microsoft.com/office/drawing/2014/chart" uri="{C3380CC4-5D6E-409C-BE32-E72D297353CC}">
              <c16:uniqueId val="{00000000-B521-4382-B5CD-17BDED1455C1}"/>
            </c:ext>
          </c:extLst>
        </c:ser>
        <c:dLbls>
          <c:showLegendKey val="0"/>
          <c:showVal val="0"/>
          <c:showCatName val="0"/>
          <c:showSerName val="0"/>
          <c:showPercent val="0"/>
          <c:showBubbleSize val="0"/>
        </c:dLbls>
        <c:gapWidth val="150"/>
        <c:axId val="-115954672"/>
        <c:axId val="-115959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91.45</c:v>
                </c:pt>
                <c:pt idx="1">
                  <c:v>91.07</c:v>
                </c:pt>
                <c:pt idx="2">
                  <c:v>91.21</c:v>
                </c:pt>
                <c:pt idx="3">
                  <c:v>91.6</c:v>
                </c:pt>
                <c:pt idx="4">
                  <c:v>91.48</c:v>
                </c:pt>
              </c:numCache>
            </c:numRef>
          </c:val>
          <c:smooth val="0"/>
          <c:extLst xmlns:c16r2="http://schemas.microsoft.com/office/drawing/2015/06/chart">
            <c:ext xmlns:c16="http://schemas.microsoft.com/office/drawing/2014/chart" uri="{C3380CC4-5D6E-409C-BE32-E72D297353CC}">
              <c16:uniqueId val="{00000001-B521-4382-B5CD-17BDED1455C1}"/>
            </c:ext>
          </c:extLst>
        </c:ser>
        <c:dLbls>
          <c:showLegendKey val="0"/>
          <c:showVal val="0"/>
          <c:showCatName val="0"/>
          <c:showSerName val="0"/>
          <c:showPercent val="0"/>
          <c:showBubbleSize val="0"/>
        </c:dLbls>
        <c:marker val="1"/>
        <c:smooth val="0"/>
        <c:axId val="-115954672"/>
        <c:axId val="-115959568"/>
      </c:lineChart>
      <c:dateAx>
        <c:axId val="-115954672"/>
        <c:scaling>
          <c:orientation val="minMax"/>
        </c:scaling>
        <c:delete val="1"/>
        <c:axPos val="b"/>
        <c:numFmt formatCode="ge" sourceLinked="1"/>
        <c:majorTickMark val="none"/>
        <c:minorTickMark val="none"/>
        <c:tickLblPos val="none"/>
        <c:crossAx val="-115959568"/>
        <c:crosses val="autoZero"/>
        <c:auto val="1"/>
        <c:lblOffset val="100"/>
        <c:baseTimeUnit val="years"/>
      </c:dateAx>
      <c:valAx>
        <c:axId val="-11595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95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111.65</c:v>
                </c:pt>
                <c:pt idx="1">
                  <c:v>114.62</c:v>
                </c:pt>
                <c:pt idx="2">
                  <c:v>117.64</c:v>
                </c:pt>
                <c:pt idx="3">
                  <c:v>116.47</c:v>
                </c:pt>
                <c:pt idx="4">
                  <c:v>113.83</c:v>
                </c:pt>
              </c:numCache>
            </c:numRef>
          </c:val>
          <c:extLst xmlns:c16r2="http://schemas.microsoft.com/office/drawing/2015/06/chart">
            <c:ext xmlns:c16="http://schemas.microsoft.com/office/drawing/2014/chart" uri="{C3380CC4-5D6E-409C-BE32-E72D297353CC}">
              <c16:uniqueId val="{00000000-9363-4EA6-83F0-1AE52E72509F}"/>
            </c:ext>
          </c:extLst>
        </c:ser>
        <c:dLbls>
          <c:showLegendKey val="0"/>
          <c:showVal val="0"/>
          <c:showCatName val="0"/>
          <c:showSerName val="0"/>
          <c:showPercent val="0"/>
          <c:showBubbleSize val="0"/>
        </c:dLbls>
        <c:gapWidth val="150"/>
        <c:axId val="-271624128"/>
        <c:axId val="-271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108.98</c:v>
                </c:pt>
                <c:pt idx="1">
                  <c:v>114.44</c:v>
                </c:pt>
                <c:pt idx="2">
                  <c:v>115.21</c:v>
                </c:pt>
                <c:pt idx="3">
                  <c:v>117.25</c:v>
                </c:pt>
                <c:pt idx="4">
                  <c:v>116.77</c:v>
                </c:pt>
              </c:numCache>
            </c:numRef>
          </c:val>
          <c:smooth val="0"/>
          <c:extLst xmlns:c16r2="http://schemas.microsoft.com/office/drawing/2015/06/chart">
            <c:ext xmlns:c16="http://schemas.microsoft.com/office/drawing/2014/chart" uri="{C3380CC4-5D6E-409C-BE32-E72D297353CC}">
              <c16:uniqueId val="{00000001-9363-4EA6-83F0-1AE52E72509F}"/>
            </c:ext>
          </c:extLst>
        </c:ser>
        <c:dLbls>
          <c:showLegendKey val="0"/>
          <c:showVal val="0"/>
          <c:showCatName val="0"/>
          <c:showSerName val="0"/>
          <c:showPercent val="0"/>
          <c:showBubbleSize val="0"/>
        </c:dLbls>
        <c:marker val="1"/>
        <c:smooth val="0"/>
        <c:axId val="-271624128"/>
        <c:axId val="-271619776"/>
      </c:lineChart>
      <c:dateAx>
        <c:axId val="-271624128"/>
        <c:scaling>
          <c:orientation val="minMax"/>
        </c:scaling>
        <c:delete val="1"/>
        <c:axPos val="b"/>
        <c:numFmt formatCode="ge" sourceLinked="1"/>
        <c:majorTickMark val="none"/>
        <c:minorTickMark val="none"/>
        <c:tickLblPos val="none"/>
        <c:crossAx val="-271619776"/>
        <c:crosses val="autoZero"/>
        <c:auto val="1"/>
        <c:lblOffset val="100"/>
        <c:baseTimeUnit val="years"/>
      </c:dateAx>
      <c:valAx>
        <c:axId val="-271619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162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47.02</c:v>
                </c:pt>
                <c:pt idx="1">
                  <c:v>48.09</c:v>
                </c:pt>
                <c:pt idx="2">
                  <c:v>48.56</c:v>
                </c:pt>
                <c:pt idx="3">
                  <c:v>49.1</c:v>
                </c:pt>
                <c:pt idx="4">
                  <c:v>48.98</c:v>
                </c:pt>
              </c:numCache>
            </c:numRef>
          </c:val>
          <c:extLst xmlns:c16r2="http://schemas.microsoft.com/office/drawing/2015/06/chart">
            <c:ext xmlns:c16="http://schemas.microsoft.com/office/drawing/2014/chart" uri="{C3380CC4-5D6E-409C-BE32-E72D297353CC}">
              <c16:uniqueId val="{00000000-D904-4265-A0F5-B9FC2E684522}"/>
            </c:ext>
          </c:extLst>
        </c:ser>
        <c:dLbls>
          <c:showLegendKey val="0"/>
          <c:showVal val="0"/>
          <c:showCatName val="0"/>
          <c:showSerName val="0"/>
          <c:showPercent val="0"/>
          <c:showBubbleSize val="0"/>
        </c:dLbls>
        <c:gapWidth val="150"/>
        <c:axId val="-271620320"/>
        <c:axId val="-27161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45.38</c:v>
                </c:pt>
                <c:pt idx="1">
                  <c:v>47.7</c:v>
                </c:pt>
                <c:pt idx="2">
                  <c:v>48.41</c:v>
                </c:pt>
                <c:pt idx="3">
                  <c:v>49.1</c:v>
                </c:pt>
                <c:pt idx="4">
                  <c:v>49.66</c:v>
                </c:pt>
              </c:numCache>
            </c:numRef>
          </c:val>
          <c:smooth val="0"/>
          <c:extLst xmlns:c16r2="http://schemas.microsoft.com/office/drawing/2015/06/chart">
            <c:ext xmlns:c16="http://schemas.microsoft.com/office/drawing/2014/chart" uri="{C3380CC4-5D6E-409C-BE32-E72D297353CC}">
              <c16:uniqueId val="{00000001-D904-4265-A0F5-B9FC2E684522}"/>
            </c:ext>
          </c:extLst>
        </c:ser>
        <c:dLbls>
          <c:showLegendKey val="0"/>
          <c:showVal val="0"/>
          <c:showCatName val="0"/>
          <c:showSerName val="0"/>
          <c:showPercent val="0"/>
          <c:showBubbleSize val="0"/>
        </c:dLbls>
        <c:marker val="1"/>
        <c:smooth val="0"/>
        <c:axId val="-271620320"/>
        <c:axId val="-271611616"/>
      </c:lineChart>
      <c:dateAx>
        <c:axId val="-271620320"/>
        <c:scaling>
          <c:orientation val="minMax"/>
        </c:scaling>
        <c:delete val="1"/>
        <c:axPos val="b"/>
        <c:numFmt formatCode="ge" sourceLinked="1"/>
        <c:majorTickMark val="none"/>
        <c:minorTickMark val="none"/>
        <c:tickLblPos val="none"/>
        <c:crossAx val="-271611616"/>
        <c:crosses val="autoZero"/>
        <c:auto val="1"/>
        <c:lblOffset val="100"/>
        <c:baseTimeUnit val="years"/>
      </c:dateAx>
      <c:valAx>
        <c:axId val="-27161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62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3.19</c:v>
                </c:pt>
                <c:pt idx="1">
                  <c:v>4.99</c:v>
                </c:pt>
                <c:pt idx="2">
                  <c:v>5.85</c:v>
                </c:pt>
                <c:pt idx="3">
                  <c:v>6.51</c:v>
                </c:pt>
                <c:pt idx="4">
                  <c:v>7.45</c:v>
                </c:pt>
              </c:numCache>
            </c:numRef>
          </c:val>
          <c:extLst xmlns:c16r2="http://schemas.microsoft.com/office/drawing/2015/06/chart">
            <c:ext xmlns:c16="http://schemas.microsoft.com/office/drawing/2014/chart" uri="{C3380CC4-5D6E-409C-BE32-E72D297353CC}">
              <c16:uniqueId val="{00000000-6008-4EC6-B2DB-6E3D8A9A2C2C}"/>
            </c:ext>
          </c:extLst>
        </c:ser>
        <c:dLbls>
          <c:showLegendKey val="0"/>
          <c:showVal val="0"/>
          <c:showCatName val="0"/>
          <c:showSerName val="0"/>
          <c:showPercent val="0"/>
          <c:showBubbleSize val="0"/>
        </c:dLbls>
        <c:gapWidth val="150"/>
        <c:axId val="-271618688"/>
        <c:axId val="-27161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13.33</c:v>
                </c:pt>
                <c:pt idx="1">
                  <c:v>14.54</c:v>
                </c:pt>
                <c:pt idx="2">
                  <c:v>16.16</c:v>
                </c:pt>
                <c:pt idx="3">
                  <c:v>17.420000000000002</c:v>
                </c:pt>
                <c:pt idx="4">
                  <c:v>18.940000000000001</c:v>
                </c:pt>
              </c:numCache>
            </c:numRef>
          </c:val>
          <c:smooth val="0"/>
          <c:extLst xmlns:c16r2="http://schemas.microsoft.com/office/drawing/2015/06/chart">
            <c:ext xmlns:c16="http://schemas.microsoft.com/office/drawing/2014/chart" uri="{C3380CC4-5D6E-409C-BE32-E72D297353CC}">
              <c16:uniqueId val="{00000001-6008-4EC6-B2DB-6E3D8A9A2C2C}"/>
            </c:ext>
          </c:extLst>
        </c:ser>
        <c:dLbls>
          <c:showLegendKey val="0"/>
          <c:showVal val="0"/>
          <c:showCatName val="0"/>
          <c:showSerName val="0"/>
          <c:showPercent val="0"/>
          <c:showBubbleSize val="0"/>
        </c:dLbls>
        <c:marker val="1"/>
        <c:smooth val="0"/>
        <c:axId val="-271618688"/>
        <c:axId val="-271613248"/>
      </c:lineChart>
      <c:dateAx>
        <c:axId val="-271618688"/>
        <c:scaling>
          <c:orientation val="minMax"/>
        </c:scaling>
        <c:delete val="1"/>
        <c:axPos val="b"/>
        <c:numFmt formatCode="ge" sourceLinked="1"/>
        <c:majorTickMark val="none"/>
        <c:minorTickMark val="none"/>
        <c:tickLblPos val="none"/>
        <c:crossAx val="-271613248"/>
        <c:crosses val="autoZero"/>
        <c:auto val="1"/>
        <c:lblOffset val="100"/>
        <c:baseTimeUnit val="years"/>
      </c:dateAx>
      <c:valAx>
        <c:axId val="-27161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61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64B-43AE-BA4A-72E265A9045B}"/>
            </c:ext>
          </c:extLst>
        </c:ser>
        <c:dLbls>
          <c:showLegendKey val="0"/>
          <c:showVal val="0"/>
          <c:showCatName val="0"/>
          <c:showSerName val="0"/>
          <c:showPercent val="0"/>
          <c:showBubbleSize val="0"/>
        </c:dLbls>
        <c:gapWidth val="150"/>
        <c:axId val="-271618144"/>
        <c:axId val="-27162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0.34</c:v>
                </c:pt>
                <c:pt idx="1">
                  <c:v>0</c:v>
                </c:pt>
                <c:pt idx="2" formatCode="#,##0.00;&quot;△&quot;#,##0.00;&quot;-&quot;">
                  <c:v>0.71</c:v>
                </c:pt>
                <c:pt idx="3">
                  <c:v>0</c:v>
                </c:pt>
                <c:pt idx="4">
                  <c:v>0</c:v>
                </c:pt>
              </c:numCache>
            </c:numRef>
          </c:val>
          <c:smooth val="0"/>
          <c:extLst xmlns:c16r2="http://schemas.microsoft.com/office/drawing/2015/06/chart">
            <c:ext xmlns:c16="http://schemas.microsoft.com/office/drawing/2014/chart" uri="{C3380CC4-5D6E-409C-BE32-E72D297353CC}">
              <c16:uniqueId val="{00000001-664B-43AE-BA4A-72E265A9045B}"/>
            </c:ext>
          </c:extLst>
        </c:ser>
        <c:dLbls>
          <c:showLegendKey val="0"/>
          <c:showVal val="0"/>
          <c:showCatName val="0"/>
          <c:showSerName val="0"/>
          <c:showPercent val="0"/>
          <c:showBubbleSize val="0"/>
        </c:dLbls>
        <c:marker val="1"/>
        <c:smooth val="0"/>
        <c:axId val="-271618144"/>
        <c:axId val="-271622496"/>
      </c:lineChart>
      <c:dateAx>
        <c:axId val="-271618144"/>
        <c:scaling>
          <c:orientation val="minMax"/>
        </c:scaling>
        <c:delete val="1"/>
        <c:axPos val="b"/>
        <c:numFmt formatCode="ge" sourceLinked="1"/>
        <c:majorTickMark val="none"/>
        <c:minorTickMark val="none"/>
        <c:tickLblPos val="none"/>
        <c:crossAx val="-271622496"/>
        <c:crosses val="autoZero"/>
        <c:auto val="1"/>
        <c:lblOffset val="100"/>
        <c:baseTimeUnit val="years"/>
      </c:dateAx>
      <c:valAx>
        <c:axId val="-271622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161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913.97</c:v>
                </c:pt>
                <c:pt idx="1">
                  <c:v>669.99</c:v>
                </c:pt>
                <c:pt idx="2">
                  <c:v>644.92999999999995</c:v>
                </c:pt>
                <c:pt idx="3">
                  <c:v>704.53</c:v>
                </c:pt>
                <c:pt idx="4">
                  <c:v>504.34</c:v>
                </c:pt>
              </c:numCache>
            </c:numRef>
          </c:val>
          <c:extLst xmlns:c16r2="http://schemas.microsoft.com/office/drawing/2015/06/chart">
            <c:ext xmlns:c16="http://schemas.microsoft.com/office/drawing/2014/chart" uri="{C3380CC4-5D6E-409C-BE32-E72D297353CC}">
              <c16:uniqueId val="{00000000-4DBD-48EC-BD87-540BFE1F76EC}"/>
            </c:ext>
          </c:extLst>
        </c:ser>
        <c:dLbls>
          <c:showLegendKey val="0"/>
          <c:showVal val="0"/>
          <c:showCatName val="0"/>
          <c:showSerName val="0"/>
          <c:showPercent val="0"/>
          <c:showBubbleSize val="0"/>
        </c:dLbls>
        <c:gapWidth val="150"/>
        <c:axId val="-271617056"/>
        <c:axId val="-27160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473.46</c:v>
                </c:pt>
                <c:pt idx="1">
                  <c:v>240.81</c:v>
                </c:pt>
                <c:pt idx="2">
                  <c:v>241.71</c:v>
                </c:pt>
                <c:pt idx="3">
                  <c:v>249.08</c:v>
                </c:pt>
                <c:pt idx="4">
                  <c:v>254.05</c:v>
                </c:pt>
              </c:numCache>
            </c:numRef>
          </c:val>
          <c:smooth val="0"/>
          <c:extLst xmlns:c16r2="http://schemas.microsoft.com/office/drawing/2015/06/chart">
            <c:ext xmlns:c16="http://schemas.microsoft.com/office/drawing/2014/chart" uri="{C3380CC4-5D6E-409C-BE32-E72D297353CC}">
              <c16:uniqueId val="{00000001-4DBD-48EC-BD87-540BFE1F76EC}"/>
            </c:ext>
          </c:extLst>
        </c:ser>
        <c:dLbls>
          <c:showLegendKey val="0"/>
          <c:showVal val="0"/>
          <c:showCatName val="0"/>
          <c:showSerName val="0"/>
          <c:showPercent val="0"/>
          <c:showBubbleSize val="0"/>
        </c:dLbls>
        <c:marker val="1"/>
        <c:smooth val="0"/>
        <c:axId val="-271617056"/>
        <c:axId val="-271609984"/>
      </c:lineChart>
      <c:dateAx>
        <c:axId val="-271617056"/>
        <c:scaling>
          <c:orientation val="minMax"/>
        </c:scaling>
        <c:delete val="1"/>
        <c:axPos val="b"/>
        <c:numFmt formatCode="ge" sourceLinked="1"/>
        <c:majorTickMark val="none"/>
        <c:minorTickMark val="none"/>
        <c:tickLblPos val="none"/>
        <c:crossAx val="-271609984"/>
        <c:crosses val="autoZero"/>
        <c:auto val="1"/>
        <c:lblOffset val="100"/>
        <c:baseTimeUnit val="years"/>
      </c:dateAx>
      <c:valAx>
        <c:axId val="-271609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161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86.46</c:v>
                </c:pt>
                <c:pt idx="1">
                  <c:v>81.62</c:v>
                </c:pt>
                <c:pt idx="2">
                  <c:v>75.61</c:v>
                </c:pt>
                <c:pt idx="3">
                  <c:v>86.97</c:v>
                </c:pt>
                <c:pt idx="4">
                  <c:v>102.09</c:v>
                </c:pt>
              </c:numCache>
            </c:numRef>
          </c:val>
          <c:extLst xmlns:c16r2="http://schemas.microsoft.com/office/drawing/2015/06/chart">
            <c:ext xmlns:c16="http://schemas.microsoft.com/office/drawing/2014/chart" uri="{C3380CC4-5D6E-409C-BE32-E72D297353CC}">
              <c16:uniqueId val="{00000000-9D42-4ABA-ACF6-B54D249B01D3}"/>
            </c:ext>
          </c:extLst>
        </c:ser>
        <c:dLbls>
          <c:showLegendKey val="0"/>
          <c:showVal val="0"/>
          <c:showCatName val="0"/>
          <c:showSerName val="0"/>
          <c:showPercent val="0"/>
          <c:showBubbleSize val="0"/>
        </c:dLbls>
        <c:gapWidth val="150"/>
        <c:axId val="-271614880"/>
        <c:axId val="-27161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285.77</c:v>
                </c:pt>
                <c:pt idx="1">
                  <c:v>283.10000000000002</c:v>
                </c:pt>
                <c:pt idx="2">
                  <c:v>274.14</c:v>
                </c:pt>
                <c:pt idx="3">
                  <c:v>266.66000000000003</c:v>
                </c:pt>
                <c:pt idx="4">
                  <c:v>258.63</c:v>
                </c:pt>
              </c:numCache>
            </c:numRef>
          </c:val>
          <c:smooth val="0"/>
          <c:extLst xmlns:c16r2="http://schemas.microsoft.com/office/drawing/2015/06/chart">
            <c:ext xmlns:c16="http://schemas.microsoft.com/office/drawing/2014/chart" uri="{C3380CC4-5D6E-409C-BE32-E72D297353CC}">
              <c16:uniqueId val="{00000001-9D42-4ABA-ACF6-B54D249B01D3}"/>
            </c:ext>
          </c:extLst>
        </c:ser>
        <c:dLbls>
          <c:showLegendKey val="0"/>
          <c:showVal val="0"/>
          <c:showCatName val="0"/>
          <c:showSerName val="0"/>
          <c:showPercent val="0"/>
          <c:showBubbleSize val="0"/>
        </c:dLbls>
        <c:marker val="1"/>
        <c:smooth val="0"/>
        <c:axId val="-271614880"/>
        <c:axId val="-271614336"/>
      </c:lineChart>
      <c:dateAx>
        <c:axId val="-271614880"/>
        <c:scaling>
          <c:orientation val="minMax"/>
        </c:scaling>
        <c:delete val="1"/>
        <c:axPos val="b"/>
        <c:numFmt formatCode="ge" sourceLinked="1"/>
        <c:majorTickMark val="none"/>
        <c:minorTickMark val="none"/>
        <c:tickLblPos val="none"/>
        <c:crossAx val="-271614336"/>
        <c:crosses val="autoZero"/>
        <c:auto val="1"/>
        <c:lblOffset val="100"/>
        <c:baseTimeUnit val="years"/>
      </c:dateAx>
      <c:valAx>
        <c:axId val="-271614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161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97.04</c:v>
                </c:pt>
                <c:pt idx="1">
                  <c:v>105.29</c:v>
                </c:pt>
                <c:pt idx="2">
                  <c:v>106.35</c:v>
                </c:pt>
                <c:pt idx="3">
                  <c:v>105.63</c:v>
                </c:pt>
                <c:pt idx="4">
                  <c:v>102.3</c:v>
                </c:pt>
              </c:numCache>
            </c:numRef>
          </c:val>
          <c:extLst xmlns:c16r2="http://schemas.microsoft.com/office/drawing/2015/06/chart">
            <c:ext xmlns:c16="http://schemas.microsoft.com/office/drawing/2014/chart" uri="{C3380CC4-5D6E-409C-BE32-E72D297353CC}">
              <c16:uniqueId val="{00000000-E96B-42F3-8790-FA4B8F83C957}"/>
            </c:ext>
          </c:extLst>
        </c:ser>
        <c:dLbls>
          <c:showLegendKey val="0"/>
          <c:showVal val="0"/>
          <c:showCatName val="0"/>
          <c:showSerName val="0"/>
          <c:showPercent val="0"/>
          <c:showBubbleSize val="0"/>
        </c:dLbls>
        <c:gapWidth val="150"/>
        <c:axId val="-271612704"/>
        <c:axId val="-11595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100.77</c:v>
                </c:pt>
                <c:pt idx="1">
                  <c:v>107.74</c:v>
                </c:pt>
                <c:pt idx="2">
                  <c:v>108.81</c:v>
                </c:pt>
                <c:pt idx="3">
                  <c:v>110.87</c:v>
                </c:pt>
                <c:pt idx="4">
                  <c:v>110.3</c:v>
                </c:pt>
              </c:numCache>
            </c:numRef>
          </c:val>
          <c:smooth val="0"/>
          <c:extLst xmlns:c16r2="http://schemas.microsoft.com/office/drawing/2015/06/chart">
            <c:ext xmlns:c16="http://schemas.microsoft.com/office/drawing/2014/chart" uri="{C3380CC4-5D6E-409C-BE32-E72D297353CC}">
              <c16:uniqueId val="{00000001-E96B-42F3-8790-FA4B8F83C957}"/>
            </c:ext>
          </c:extLst>
        </c:ser>
        <c:dLbls>
          <c:showLegendKey val="0"/>
          <c:showVal val="0"/>
          <c:showCatName val="0"/>
          <c:showSerName val="0"/>
          <c:showPercent val="0"/>
          <c:showBubbleSize val="0"/>
        </c:dLbls>
        <c:marker val="1"/>
        <c:smooth val="0"/>
        <c:axId val="-271612704"/>
        <c:axId val="-115954128"/>
      </c:lineChart>
      <c:dateAx>
        <c:axId val="-271612704"/>
        <c:scaling>
          <c:orientation val="minMax"/>
        </c:scaling>
        <c:delete val="1"/>
        <c:axPos val="b"/>
        <c:numFmt formatCode="ge" sourceLinked="1"/>
        <c:majorTickMark val="none"/>
        <c:minorTickMark val="none"/>
        <c:tickLblPos val="none"/>
        <c:crossAx val="-115954128"/>
        <c:crosses val="autoZero"/>
        <c:auto val="1"/>
        <c:lblOffset val="100"/>
        <c:baseTimeUnit val="years"/>
      </c:dateAx>
      <c:valAx>
        <c:axId val="-11595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61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154</c:v>
                </c:pt>
                <c:pt idx="1">
                  <c:v>141.41</c:v>
                </c:pt>
                <c:pt idx="2">
                  <c:v>139.93</c:v>
                </c:pt>
                <c:pt idx="3">
                  <c:v>139.6</c:v>
                </c:pt>
                <c:pt idx="4">
                  <c:v>144.16</c:v>
                </c:pt>
              </c:numCache>
            </c:numRef>
          </c:val>
          <c:extLst xmlns:c16r2="http://schemas.microsoft.com/office/drawing/2015/06/chart">
            <c:ext xmlns:c16="http://schemas.microsoft.com/office/drawing/2014/chart" uri="{C3380CC4-5D6E-409C-BE32-E72D297353CC}">
              <c16:uniqueId val="{00000000-A51F-4B2A-AF3B-5BE0C34FC487}"/>
            </c:ext>
          </c:extLst>
        </c:ser>
        <c:dLbls>
          <c:showLegendKey val="0"/>
          <c:showVal val="0"/>
          <c:showCatName val="0"/>
          <c:showSerName val="0"/>
          <c:showPercent val="0"/>
          <c:showBubbleSize val="0"/>
        </c:dLbls>
        <c:gapWidth val="150"/>
        <c:axId val="-115955216"/>
        <c:axId val="-11596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165.74</c:v>
                </c:pt>
                <c:pt idx="1">
                  <c:v>154.33000000000001</c:v>
                </c:pt>
                <c:pt idx="2">
                  <c:v>152.94999999999999</c:v>
                </c:pt>
                <c:pt idx="3">
                  <c:v>150.54</c:v>
                </c:pt>
                <c:pt idx="4">
                  <c:v>151.85</c:v>
                </c:pt>
              </c:numCache>
            </c:numRef>
          </c:val>
          <c:smooth val="0"/>
          <c:extLst xmlns:c16r2="http://schemas.microsoft.com/office/drawing/2015/06/chart">
            <c:ext xmlns:c16="http://schemas.microsoft.com/office/drawing/2014/chart" uri="{C3380CC4-5D6E-409C-BE32-E72D297353CC}">
              <c16:uniqueId val="{00000001-A51F-4B2A-AF3B-5BE0C34FC487}"/>
            </c:ext>
          </c:extLst>
        </c:ser>
        <c:dLbls>
          <c:showLegendKey val="0"/>
          <c:showVal val="0"/>
          <c:showCatName val="0"/>
          <c:showSerName val="0"/>
          <c:showPercent val="0"/>
          <c:showBubbleSize val="0"/>
        </c:dLbls>
        <c:marker val="1"/>
        <c:smooth val="0"/>
        <c:axId val="-115955216"/>
        <c:axId val="-115960112"/>
      </c:lineChart>
      <c:dateAx>
        <c:axId val="-115955216"/>
        <c:scaling>
          <c:orientation val="minMax"/>
        </c:scaling>
        <c:delete val="1"/>
        <c:axPos val="b"/>
        <c:numFmt formatCode="ge" sourceLinked="1"/>
        <c:majorTickMark val="none"/>
        <c:minorTickMark val="none"/>
        <c:tickLblPos val="none"/>
        <c:crossAx val="-115960112"/>
        <c:crosses val="autoZero"/>
        <c:auto val="1"/>
        <c:lblOffset val="100"/>
        <c:baseTimeUnit val="years"/>
      </c:dateAx>
      <c:valAx>
        <c:axId val="-11596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95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埼玉県　所沢市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A1</v>
      </c>
      <c r="X8" s="58"/>
      <c r="Y8" s="58"/>
      <c r="Z8" s="58"/>
      <c r="AA8" s="58"/>
      <c r="AB8" s="58"/>
      <c r="AC8" s="58"/>
      <c r="AD8" s="58" t="str">
        <f>データ!$M$6</f>
        <v>自治体職員</v>
      </c>
      <c r="AE8" s="58"/>
      <c r="AF8" s="58"/>
      <c r="AG8" s="58"/>
      <c r="AH8" s="58"/>
      <c r="AI8" s="58"/>
      <c r="AJ8" s="58"/>
      <c r="AK8" s="4"/>
      <c r="AL8" s="59">
        <f>データ!$R$6</f>
        <v>343965</v>
      </c>
      <c r="AM8" s="59"/>
      <c r="AN8" s="59"/>
      <c r="AO8" s="59"/>
      <c r="AP8" s="59"/>
      <c r="AQ8" s="59"/>
      <c r="AR8" s="59"/>
      <c r="AS8" s="59"/>
      <c r="AT8" s="50">
        <f>データ!$S$6</f>
        <v>72.11</v>
      </c>
      <c r="AU8" s="51"/>
      <c r="AV8" s="51"/>
      <c r="AW8" s="51"/>
      <c r="AX8" s="51"/>
      <c r="AY8" s="51"/>
      <c r="AZ8" s="51"/>
      <c r="BA8" s="51"/>
      <c r="BB8" s="52">
        <f>データ!$T$6</f>
        <v>4770</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86.94</v>
      </c>
      <c r="J10" s="51"/>
      <c r="K10" s="51"/>
      <c r="L10" s="51"/>
      <c r="M10" s="51"/>
      <c r="N10" s="51"/>
      <c r="O10" s="62"/>
      <c r="P10" s="52">
        <f>データ!$P$6</f>
        <v>99.99</v>
      </c>
      <c r="Q10" s="52"/>
      <c r="R10" s="52"/>
      <c r="S10" s="52"/>
      <c r="T10" s="52"/>
      <c r="U10" s="52"/>
      <c r="V10" s="52"/>
      <c r="W10" s="59">
        <f>データ!$Q$6</f>
        <v>2095</v>
      </c>
      <c r="X10" s="59"/>
      <c r="Y10" s="59"/>
      <c r="Z10" s="59"/>
      <c r="AA10" s="59"/>
      <c r="AB10" s="59"/>
      <c r="AC10" s="59"/>
      <c r="AD10" s="2"/>
      <c r="AE10" s="2"/>
      <c r="AF10" s="2"/>
      <c r="AG10" s="2"/>
      <c r="AH10" s="4"/>
      <c r="AI10" s="4"/>
      <c r="AJ10" s="4"/>
      <c r="AK10" s="4"/>
      <c r="AL10" s="59">
        <f>データ!$U$6</f>
        <v>343973</v>
      </c>
      <c r="AM10" s="59"/>
      <c r="AN10" s="59"/>
      <c r="AO10" s="59"/>
      <c r="AP10" s="59"/>
      <c r="AQ10" s="59"/>
      <c r="AR10" s="59"/>
      <c r="AS10" s="59"/>
      <c r="AT10" s="50">
        <f>データ!$V$6</f>
        <v>67.64</v>
      </c>
      <c r="AU10" s="51"/>
      <c r="AV10" s="51"/>
      <c r="AW10" s="51"/>
      <c r="AX10" s="51"/>
      <c r="AY10" s="51"/>
      <c r="AZ10" s="51"/>
      <c r="BA10" s="51"/>
      <c r="BB10" s="52">
        <f>データ!$W$6</f>
        <v>5085.3500000000004</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4" t="s">
        <v>118</v>
      </c>
      <c r="BM16" s="95"/>
      <c r="BN16" s="95"/>
      <c r="BO16" s="95"/>
      <c r="BP16" s="95"/>
      <c r="BQ16" s="95"/>
      <c r="BR16" s="95"/>
      <c r="BS16" s="95"/>
      <c r="BT16" s="95"/>
      <c r="BU16" s="95"/>
      <c r="BV16" s="95"/>
      <c r="BW16" s="95"/>
      <c r="BX16" s="95"/>
      <c r="BY16" s="95"/>
      <c r="BZ16" s="9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4"/>
      <c r="BM17" s="95"/>
      <c r="BN17" s="95"/>
      <c r="BO17" s="95"/>
      <c r="BP17" s="95"/>
      <c r="BQ17" s="95"/>
      <c r="BR17" s="95"/>
      <c r="BS17" s="95"/>
      <c r="BT17" s="95"/>
      <c r="BU17" s="95"/>
      <c r="BV17" s="95"/>
      <c r="BW17" s="95"/>
      <c r="BX17" s="95"/>
      <c r="BY17" s="95"/>
      <c r="BZ17" s="9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4"/>
      <c r="BM18" s="95"/>
      <c r="BN18" s="95"/>
      <c r="BO18" s="95"/>
      <c r="BP18" s="95"/>
      <c r="BQ18" s="95"/>
      <c r="BR18" s="95"/>
      <c r="BS18" s="95"/>
      <c r="BT18" s="95"/>
      <c r="BU18" s="95"/>
      <c r="BV18" s="95"/>
      <c r="BW18" s="95"/>
      <c r="BX18" s="95"/>
      <c r="BY18" s="95"/>
      <c r="BZ18" s="9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4"/>
      <c r="BM19" s="95"/>
      <c r="BN19" s="95"/>
      <c r="BO19" s="95"/>
      <c r="BP19" s="95"/>
      <c r="BQ19" s="95"/>
      <c r="BR19" s="95"/>
      <c r="BS19" s="95"/>
      <c r="BT19" s="95"/>
      <c r="BU19" s="95"/>
      <c r="BV19" s="95"/>
      <c r="BW19" s="95"/>
      <c r="BX19" s="95"/>
      <c r="BY19" s="95"/>
      <c r="BZ19" s="9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4"/>
      <c r="BM20" s="95"/>
      <c r="BN20" s="95"/>
      <c r="BO20" s="95"/>
      <c r="BP20" s="95"/>
      <c r="BQ20" s="95"/>
      <c r="BR20" s="95"/>
      <c r="BS20" s="95"/>
      <c r="BT20" s="95"/>
      <c r="BU20" s="95"/>
      <c r="BV20" s="95"/>
      <c r="BW20" s="95"/>
      <c r="BX20" s="95"/>
      <c r="BY20" s="95"/>
      <c r="BZ20" s="9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4"/>
      <c r="BM21" s="95"/>
      <c r="BN21" s="95"/>
      <c r="BO21" s="95"/>
      <c r="BP21" s="95"/>
      <c r="BQ21" s="95"/>
      <c r="BR21" s="95"/>
      <c r="BS21" s="95"/>
      <c r="BT21" s="95"/>
      <c r="BU21" s="95"/>
      <c r="BV21" s="95"/>
      <c r="BW21" s="95"/>
      <c r="BX21" s="95"/>
      <c r="BY21" s="95"/>
      <c r="BZ21" s="9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4"/>
      <c r="BM22" s="95"/>
      <c r="BN22" s="95"/>
      <c r="BO22" s="95"/>
      <c r="BP22" s="95"/>
      <c r="BQ22" s="95"/>
      <c r="BR22" s="95"/>
      <c r="BS22" s="95"/>
      <c r="BT22" s="95"/>
      <c r="BU22" s="95"/>
      <c r="BV22" s="95"/>
      <c r="BW22" s="95"/>
      <c r="BX22" s="95"/>
      <c r="BY22" s="95"/>
      <c r="BZ22" s="9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4"/>
      <c r="BM23" s="95"/>
      <c r="BN23" s="95"/>
      <c r="BO23" s="95"/>
      <c r="BP23" s="95"/>
      <c r="BQ23" s="95"/>
      <c r="BR23" s="95"/>
      <c r="BS23" s="95"/>
      <c r="BT23" s="95"/>
      <c r="BU23" s="95"/>
      <c r="BV23" s="95"/>
      <c r="BW23" s="95"/>
      <c r="BX23" s="95"/>
      <c r="BY23" s="95"/>
      <c r="BZ23" s="9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4"/>
      <c r="BM24" s="95"/>
      <c r="BN24" s="95"/>
      <c r="BO24" s="95"/>
      <c r="BP24" s="95"/>
      <c r="BQ24" s="95"/>
      <c r="BR24" s="95"/>
      <c r="BS24" s="95"/>
      <c r="BT24" s="95"/>
      <c r="BU24" s="95"/>
      <c r="BV24" s="95"/>
      <c r="BW24" s="95"/>
      <c r="BX24" s="95"/>
      <c r="BY24" s="95"/>
      <c r="BZ24" s="9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4"/>
      <c r="BM25" s="95"/>
      <c r="BN25" s="95"/>
      <c r="BO25" s="95"/>
      <c r="BP25" s="95"/>
      <c r="BQ25" s="95"/>
      <c r="BR25" s="95"/>
      <c r="BS25" s="95"/>
      <c r="BT25" s="95"/>
      <c r="BU25" s="95"/>
      <c r="BV25" s="95"/>
      <c r="BW25" s="95"/>
      <c r="BX25" s="95"/>
      <c r="BY25" s="95"/>
      <c r="BZ25" s="9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4"/>
      <c r="BM26" s="95"/>
      <c r="BN26" s="95"/>
      <c r="BO26" s="95"/>
      <c r="BP26" s="95"/>
      <c r="BQ26" s="95"/>
      <c r="BR26" s="95"/>
      <c r="BS26" s="95"/>
      <c r="BT26" s="95"/>
      <c r="BU26" s="95"/>
      <c r="BV26" s="95"/>
      <c r="BW26" s="95"/>
      <c r="BX26" s="95"/>
      <c r="BY26" s="95"/>
      <c r="BZ26" s="9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4"/>
      <c r="BM27" s="95"/>
      <c r="BN27" s="95"/>
      <c r="BO27" s="95"/>
      <c r="BP27" s="95"/>
      <c r="BQ27" s="95"/>
      <c r="BR27" s="95"/>
      <c r="BS27" s="95"/>
      <c r="BT27" s="95"/>
      <c r="BU27" s="95"/>
      <c r="BV27" s="95"/>
      <c r="BW27" s="95"/>
      <c r="BX27" s="95"/>
      <c r="BY27" s="95"/>
      <c r="BZ27" s="9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4"/>
      <c r="BM28" s="95"/>
      <c r="BN28" s="95"/>
      <c r="BO28" s="95"/>
      <c r="BP28" s="95"/>
      <c r="BQ28" s="95"/>
      <c r="BR28" s="95"/>
      <c r="BS28" s="95"/>
      <c r="BT28" s="95"/>
      <c r="BU28" s="95"/>
      <c r="BV28" s="95"/>
      <c r="BW28" s="95"/>
      <c r="BX28" s="95"/>
      <c r="BY28" s="95"/>
      <c r="BZ28" s="9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4"/>
      <c r="BM29" s="95"/>
      <c r="BN29" s="95"/>
      <c r="BO29" s="95"/>
      <c r="BP29" s="95"/>
      <c r="BQ29" s="95"/>
      <c r="BR29" s="95"/>
      <c r="BS29" s="95"/>
      <c r="BT29" s="95"/>
      <c r="BU29" s="95"/>
      <c r="BV29" s="95"/>
      <c r="BW29" s="95"/>
      <c r="BX29" s="95"/>
      <c r="BY29" s="95"/>
      <c r="BZ29" s="9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4"/>
      <c r="BM30" s="95"/>
      <c r="BN30" s="95"/>
      <c r="BO30" s="95"/>
      <c r="BP30" s="95"/>
      <c r="BQ30" s="95"/>
      <c r="BR30" s="95"/>
      <c r="BS30" s="95"/>
      <c r="BT30" s="95"/>
      <c r="BU30" s="95"/>
      <c r="BV30" s="95"/>
      <c r="BW30" s="95"/>
      <c r="BX30" s="95"/>
      <c r="BY30" s="95"/>
      <c r="BZ30" s="9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4"/>
      <c r="BM31" s="95"/>
      <c r="BN31" s="95"/>
      <c r="BO31" s="95"/>
      <c r="BP31" s="95"/>
      <c r="BQ31" s="95"/>
      <c r="BR31" s="95"/>
      <c r="BS31" s="95"/>
      <c r="BT31" s="95"/>
      <c r="BU31" s="95"/>
      <c r="BV31" s="95"/>
      <c r="BW31" s="95"/>
      <c r="BX31" s="95"/>
      <c r="BY31" s="95"/>
      <c r="BZ31" s="9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4"/>
      <c r="BM32" s="95"/>
      <c r="BN32" s="95"/>
      <c r="BO32" s="95"/>
      <c r="BP32" s="95"/>
      <c r="BQ32" s="95"/>
      <c r="BR32" s="95"/>
      <c r="BS32" s="95"/>
      <c r="BT32" s="95"/>
      <c r="BU32" s="95"/>
      <c r="BV32" s="95"/>
      <c r="BW32" s="95"/>
      <c r="BX32" s="95"/>
      <c r="BY32" s="95"/>
      <c r="BZ32" s="9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4"/>
      <c r="BM33" s="95"/>
      <c r="BN33" s="95"/>
      <c r="BO33" s="95"/>
      <c r="BP33" s="95"/>
      <c r="BQ33" s="95"/>
      <c r="BR33" s="95"/>
      <c r="BS33" s="95"/>
      <c r="BT33" s="95"/>
      <c r="BU33" s="95"/>
      <c r="BV33" s="95"/>
      <c r="BW33" s="95"/>
      <c r="BX33" s="95"/>
      <c r="BY33" s="95"/>
      <c r="BZ33" s="96"/>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94"/>
      <c r="BM34" s="95"/>
      <c r="BN34" s="95"/>
      <c r="BO34" s="95"/>
      <c r="BP34" s="95"/>
      <c r="BQ34" s="95"/>
      <c r="BR34" s="95"/>
      <c r="BS34" s="95"/>
      <c r="BT34" s="95"/>
      <c r="BU34" s="95"/>
      <c r="BV34" s="95"/>
      <c r="BW34" s="95"/>
      <c r="BX34" s="95"/>
      <c r="BY34" s="95"/>
      <c r="BZ34" s="96"/>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94"/>
      <c r="BM35" s="95"/>
      <c r="BN35" s="95"/>
      <c r="BO35" s="95"/>
      <c r="BP35" s="95"/>
      <c r="BQ35" s="95"/>
      <c r="BR35" s="95"/>
      <c r="BS35" s="95"/>
      <c r="BT35" s="95"/>
      <c r="BU35" s="95"/>
      <c r="BV35" s="95"/>
      <c r="BW35" s="95"/>
      <c r="BX35" s="95"/>
      <c r="BY35" s="95"/>
      <c r="BZ35" s="9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4"/>
      <c r="BM36" s="95"/>
      <c r="BN36" s="95"/>
      <c r="BO36" s="95"/>
      <c r="BP36" s="95"/>
      <c r="BQ36" s="95"/>
      <c r="BR36" s="95"/>
      <c r="BS36" s="95"/>
      <c r="BT36" s="95"/>
      <c r="BU36" s="95"/>
      <c r="BV36" s="95"/>
      <c r="BW36" s="95"/>
      <c r="BX36" s="95"/>
      <c r="BY36" s="95"/>
      <c r="BZ36" s="9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4"/>
      <c r="BM37" s="95"/>
      <c r="BN37" s="95"/>
      <c r="BO37" s="95"/>
      <c r="BP37" s="95"/>
      <c r="BQ37" s="95"/>
      <c r="BR37" s="95"/>
      <c r="BS37" s="95"/>
      <c r="BT37" s="95"/>
      <c r="BU37" s="95"/>
      <c r="BV37" s="95"/>
      <c r="BW37" s="95"/>
      <c r="BX37" s="95"/>
      <c r="BY37" s="95"/>
      <c r="BZ37" s="9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4"/>
      <c r="BM38" s="95"/>
      <c r="BN38" s="95"/>
      <c r="BO38" s="95"/>
      <c r="BP38" s="95"/>
      <c r="BQ38" s="95"/>
      <c r="BR38" s="95"/>
      <c r="BS38" s="95"/>
      <c r="BT38" s="95"/>
      <c r="BU38" s="95"/>
      <c r="BV38" s="95"/>
      <c r="BW38" s="95"/>
      <c r="BX38" s="95"/>
      <c r="BY38" s="95"/>
      <c r="BZ38" s="9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4"/>
      <c r="BM39" s="95"/>
      <c r="BN39" s="95"/>
      <c r="BO39" s="95"/>
      <c r="BP39" s="95"/>
      <c r="BQ39" s="95"/>
      <c r="BR39" s="95"/>
      <c r="BS39" s="95"/>
      <c r="BT39" s="95"/>
      <c r="BU39" s="95"/>
      <c r="BV39" s="95"/>
      <c r="BW39" s="95"/>
      <c r="BX39" s="95"/>
      <c r="BY39" s="95"/>
      <c r="BZ39" s="9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4"/>
      <c r="BM40" s="95"/>
      <c r="BN40" s="95"/>
      <c r="BO40" s="95"/>
      <c r="BP40" s="95"/>
      <c r="BQ40" s="95"/>
      <c r="BR40" s="95"/>
      <c r="BS40" s="95"/>
      <c r="BT40" s="95"/>
      <c r="BU40" s="95"/>
      <c r="BV40" s="95"/>
      <c r="BW40" s="95"/>
      <c r="BX40" s="95"/>
      <c r="BY40" s="95"/>
      <c r="BZ40" s="9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4"/>
      <c r="BM41" s="95"/>
      <c r="BN41" s="95"/>
      <c r="BO41" s="95"/>
      <c r="BP41" s="95"/>
      <c r="BQ41" s="95"/>
      <c r="BR41" s="95"/>
      <c r="BS41" s="95"/>
      <c r="BT41" s="95"/>
      <c r="BU41" s="95"/>
      <c r="BV41" s="95"/>
      <c r="BW41" s="95"/>
      <c r="BX41" s="95"/>
      <c r="BY41" s="95"/>
      <c r="BZ41" s="9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4"/>
      <c r="BM42" s="95"/>
      <c r="BN42" s="95"/>
      <c r="BO42" s="95"/>
      <c r="BP42" s="95"/>
      <c r="BQ42" s="95"/>
      <c r="BR42" s="95"/>
      <c r="BS42" s="95"/>
      <c r="BT42" s="95"/>
      <c r="BU42" s="95"/>
      <c r="BV42" s="95"/>
      <c r="BW42" s="95"/>
      <c r="BX42" s="95"/>
      <c r="BY42" s="95"/>
      <c r="BZ42" s="9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4"/>
      <c r="BM43" s="95"/>
      <c r="BN43" s="95"/>
      <c r="BO43" s="95"/>
      <c r="BP43" s="95"/>
      <c r="BQ43" s="95"/>
      <c r="BR43" s="95"/>
      <c r="BS43" s="95"/>
      <c r="BT43" s="95"/>
      <c r="BU43" s="95"/>
      <c r="BV43" s="95"/>
      <c r="BW43" s="95"/>
      <c r="BX43" s="95"/>
      <c r="BY43" s="95"/>
      <c r="BZ43" s="9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4"/>
      <c r="BM44" s="95"/>
      <c r="BN44" s="95"/>
      <c r="BO44" s="95"/>
      <c r="BP44" s="95"/>
      <c r="BQ44" s="95"/>
      <c r="BR44" s="95"/>
      <c r="BS44" s="95"/>
      <c r="BT44" s="95"/>
      <c r="BU44" s="95"/>
      <c r="BV44" s="95"/>
      <c r="BW44" s="95"/>
      <c r="BX44" s="95"/>
      <c r="BY44" s="95"/>
      <c r="BZ44" s="9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119</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Itb2fcOFfz1tcFB3uXgBXRrHAfihp1lpmJlvSzZnlDKDissXC64t/qq70BxBkhcXxIBILxm9A04cjLvDoOCNRA==" saltValue="aFbrVPeuE+n+TZ+13J79O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112089</v>
      </c>
      <c r="D6" s="33">
        <f t="shared" si="3"/>
        <v>46</v>
      </c>
      <c r="E6" s="33">
        <f t="shared" si="3"/>
        <v>1</v>
      </c>
      <c r="F6" s="33">
        <f t="shared" si="3"/>
        <v>0</v>
      </c>
      <c r="G6" s="33">
        <f t="shared" si="3"/>
        <v>1</v>
      </c>
      <c r="H6" s="33" t="str">
        <f t="shared" si="3"/>
        <v>埼玉県　所沢市</v>
      </c>
      <c r="I6" s="33" t="str">
        <f t="shared" si="3"/>
        <v>法適用</v>
      </c>
      <c r="J6" s="33" t="str">
        <f t="shared" si="3"/>
        <v>水道事業</v>
      </c>
      <c r="K6" s="33" t="str">
        <f t="shared" si="3"/>
        <v>末端給水事業</v>
      </c>
      <c r="L6" s="33" t="str">
        <f t="shared" si="3"/>
        <v>A1</v>
      </c>
      <c r="M6" s="33" t="str">
        <f t="shared" si="3"/>
        <v>自治体職員</v>
      </c>
      <c r="N6" s="34" t="str">
        <f t="shared" si="3"/>
        <v>-</v>
      </c>
      <c r="O6" s="34">
        <f t="shared" si="3"/>
        <v>86.94</v>
      </c>
      <c r="P6" s="34">
        <f t="shared" si="3"/>
        <v>99.99</v>
      </c>
      <c r="Q6" s="34">
        <f t="shared" si="3"/>
        <v>2095</v>
      </c>
      <c r="R6" s="34">
        <f t="shared" si="3"/>
        <v>343965</v>
      </c>
      <c r="S6" s="34">
        <f t="shared" si="3"/>
        <v>72.11</v>
      </c>
      <c r="T6" s="34">
        <f t="shared" si="3"/>
        <v>4770</v>
      </c>
      <c r="U6" s="34">
        <f t="shared" si="3"/>
        <v>343973</v>
      </c>
      <c r="V6" s="34">
        <f t="shared" si="3"/>
        <v>67.64</v>
      </c>
      <c r="W6" s="34">
        <f t="shared" si="3"/>
        <v>5085.3500000000004</v>
      </c>
      <c r="X6" s="35">
        <f>IF(X7="",NA(),X7)</f>
        <v>111.65</v>
      </c>
      <c r="Y6" s="35">
        <f t="shared" ref="Y6:AG6" si="4">IF(Y7="",NA(),Y7)</f>
        <v>114.62</v>
      </c>
      <c r="Z6" s="35">
        <f t="shared" si="4"/>
        <v>117.64</v>
      </c>
      <c r="AA6" s="35">
        <f t="shared" si="4"/>
        <v>116.47</v>
      </c>
      <c r="AB6" s="35">
        <f t="shared" si="4"/>
        <v>113.83</v>
      </c>
      <c r="AC6" s="35">
        <f t="shared" si="4"/>
        <v>108.98</v>
      </c>
      <c r="AD6" s="35">
        <f t="shared" si="4"/>
        <v>114.44</v>
      </c>
      <c r="AE6" s="35">
        <f t="shared" si="4"/>
        <v>115.21</v>
      </c>
      <c r="AF6" s="35">
        <f t="shared" si="4"/>
        <v>117.25</v>
      </c>
      <c r="AG6" s="35">
        <f t="shared" si="4"/>
        <v>116.77</v>
      </c>
      <c r="AH6" s="34" t="str">
        <f>IF(AH7="","",IF(AH7="-","【-】","【"&amp;SUBSTITUTE(TEXT(AH7,"#,##0.00"),"-","△")&amp;"】"))</f>
        <v>【113.39】</v>
      </c>
      <c r="AI6" s="34">
        <f>IF(AI7="",NA(),AI7)</f>
        <v>0</v>
      </c>
      <c r="AJ6" s="34">
        <f t="shared" ref="AJ6:AR6" si="5">IF(AJ7="",NA(),AJ7)</f>
        <v>0</v>
      </c>
      <c r="AK6" s="34">
        <f t="shared" si="5"/>
        <v>0</v>
      </c>
      <c r="AL6" s="34">
        <f t="shared" si="5"/>
        <v>0</v>
      </c>
      <c r="AM6" s="34">
        <f t="shared" si="5"/>
        <v>0</v>
      </c>
      <c r="AN6" s="35">
        <f t="shared" si="5"/>
        <v>0.34</v>
      </c>
      <c r="AO6" s="34">
        <f t="shared" si="5"/>
        <v>0</v>
      </c>
      <c r="AP6" s="35">
        <f t="shared" si="5"/>
        <v>0.71</v>
      </c>
      <c r="AQ6" s="34">
        <f t="shared" si="5"/>
        <v>0</v>
      </c>
      <c r="AR6" s="34">
        <f t="shared" si="5"/>
        <v>0</v>
      </c>
      <c r="AS6" s="34" t="str">
        <f>IF(AS7="","",IF(AS7="-","【-】","【"&amp;SUBSTITUTE(TEXT(AS7,"#,##0.00"),"-","△")&amp;"】"))</f>
        <v>【0.85】</v>
      </c>
      <c r="AT6" s="35">
        <f>IF(AT7="",NA(),AT7)</f>
        <v>913.97</v>
      </c>
      <c r="AU6" s="35">
        <f t="shared" ref="AU6:BC6" si="6">IF(AU7="",NA(),AU7)</f>
        <v>669.99</v>
      </c>
      <c r="AV6" s="35">
        <f t="shared" si="6"/>
        <v>644.92999999999995</v>
      </c>
      <c r="AW6" s="35">
        <f t="shared" si="6"/>
        <v>704.53</v>
      </c>
      <c r="AX6" s="35">
        <f t="shared" si="6"/>
        <v>504.34</v>
      </c>
      <c r="AY6" s="35">
        <f t="shared" si="6"/>
        <v>473.46</v>
      </c>
      <c r="AZ6" s="35">
        <f t="shared" si="6"/>
        <v>240.81</v>
      </c>
      <c r="BA6" s="35">
        <f t="shared" si="6"/>
        <v>241.71</v>
      </c>
      <c r="BB6" s="35">
        <f t="shared" si="6"/>
        <v>249.08</v>
      </c>
      <c r="BC6" s="35">
        <f t="shared" si="6"/>
        <v>254.05</v>
      </c>
      <c r="BD6" s="34" t="str">
        <f>IF(BD7="","",IF(BD7="-","【-】","【"&amp;SUBSTITUTE(TEXT(BD7,"#,##0.00"),"-","△")&amp;"】"))</f>
        <v>【264.34】</v>
      </c>
      <c r="BE6" s="35">
        <f>IF(BE7="",NA(),BE7)</f>
        <v>86.46</v>
      </c>
      <c r="BF6" s="35">
        <f t="shared" ref="BF6:BN6" si="7">IF(BF7="",NA(),BF7)</f>
        <v>81.62</v>
      </c>
      <c r="BG6" s="35">
        <f t="shared" si="7"/>
        <v>75.61</v>
      </c>
      <c r="BH6" s="35">
        <f t="shared" si="7"/>
        <v>86.97</v>
      </c>
      <c r="BI6" s="35">
        <f t="shared" si="7"/>
        <v>102.09</v>
      </c>
      <c r="BJ6" s="35">
        <f t="shared" si="7"/>
        <v>285.77</v>
      </c>
      <c r="BK6" s="35">
        <f t="shared" si="7"/>
        <v>283.10000000000002</v>
      </c>
      <c r="BL6" s="35">
        <f t="shared" si="7"/>
        <v>274.14</v>
      </c>
      <c r="BM6" s="35">
        <f t="shared" si="7"/>
        <v>266.66000000000003</v>
      </c>
      <c r="BN6" s="35">
        <f t="shared" si="7"/>
        <v>258.63</v>
      </c>
      <c r="BO6" s="34" t="str">
        <f>IF(BO7="","",IF(BO7="-","【-】","【"&amp;SUBSTITUTE(TEXT(BO7,"#,##0.00"),"-","△")&amp;"】"))</f>
        <v>【274.27】</v>
      </c>
      <c r="BP6" s="35">
        <f>IF(BP7="",NA(),BP7)</f>
        <v>97.04</v>
      </c>
      <c r="BQ6" s="35">
        <f t="shared" ref="BQ6:BY6" si="8">IF(BQ7="",NA(),BQ7)</f>
        <v>105.29</v>
      </c>
      <c r="BR6" s="35">
        <f t="shared" si="8"/>
        <v>106.35</v>
      </c>
      <c r="BS6" s="35">
        <f t="shared" si="8"/>
        <v>105.63</v>
      </c>
      <c r="BT6" s="35">
        <f t="shared" si="8"/>
        <v>102.3</v>
      </c>
      <c r="BU6" s="35">
        <f t="shared" si="8"/>
        <v>100.77</v>
      </c>
      <c r="BV6" s="35">
        <f t="shared" si="8"/>
        <v>107.74</v>
      </c>
      <c r="BW6" s="35">
        <f t="shared" si="8"/>
        <v>108.81</v>
      </c>
      <c r="BX6" s="35">
        <f t="shared" si="8"/>
        <v>110.87</v>
      </c>
      <c r="BY6" s="35">
        <f t="shared" si="8"/>
        <v>110.3</v>
      </c>
      <c r="BZ6" s="34" t="str">
        <f>IF(BZ7="","",IF(BZ7="-","【-】","【"&amp;SUBSTITUTE(TEXT(BZ7,"#,##0.00"),"-","△")&amp;"】"))</f>
        <v>【104.36】</v>
      </c>
      <c r="CA6" s="35">
        <f>IF(CA7="",NA(),CA7)</f>
        <v>154</v>
      </c>
      <c r="CB6" s="35">
        <f t="shared" ref="CB6:CJ6" si="9">IF(CB7="",NA(),CB7)</f>
        <v>141.41</v>
      </c>
      <c r="CC6" s="35">
        <f t="shared" si="9"/>
        <v>139.93</v>
      </c>
      <c r="CD6" s="35">
        <f t="shared" si="9"/>
        <v>139.6</v>
      </c>
      <c r="CE6" s="35">
        <f t="shared" si="9"/>
        <v>144.16</v>
      </c>
      <c r="CF6" s="35">
        <f t="shared" si="9"/>
        <v>165.74</v>
      </c>
      <c r="CG6" s="35">
        <f t="shared" si="9"/>
        <v>154.33000000000001</v>
      </c>
      <c r="CH6" s="35">
        <f t="shared" si="9"/>
        <v>152.94999999999999</v>
      </c>
      <c r="CI6" s="35">
        <f t="shared" si="9"/>
        <v>150.54</v>
      </c>
      <c r="CJ6" s="35">
        <f t="shared" si="9"/>
        <v>151.85</v>
      </c>
      <c r="CK6" s="34" t="str">
        <f>IF(CK7="","",IF(CK7="-","【-】","【"&amp;SUBSTITUTE(TEXT(CK7,"#,##0.00"),"-","△")&amp;"】"))</f>
        <v>【165.71】</v>
      </c>
      <c r="CL6" s="35">
        <f>IF(CL7="",NA(),CL7)</f>
        <v>59.05</v>
      </c>
      <c r="CM6" s="35">
        <f t="shared" ref="CM6:CU6" si="10">IF(CM7="",NA(),CM7)</f>
        <v>57.82</v>
      </c>
      <c r="CN6" s="35">
        <f t="shared" si="10"/>
        <v>57.87</v>
      </c>
      <c r="CO6" s="35">
        <f t="shared" si="10"/>
        <v>57.52</v>
      </c>
      <c r="CP6" s="35">
        <f t="shared" si="10"/>
        <v>58</v>
      </c>
      <c r="CQ6" s="35">
        <f t="shared" si="10"/>
        <v>63.91</v>
      </c>
      <c r="CR6" s="35">
        <f t="shared" si="10"/>
        <v>63.25</v>
      </c>
      <c r="CS6" s="35">
        <f t="shared" si="10"/>
        <v>63.03</v>
      </c>
      <c r="CT6" s="35">
        <f t="shared" si="10"/>
        <v>63.18</v>
      </c>
      <c r="CU6" s="35">
        <f t="shared" si="10"/>
        <v>63.54</v>
      </c>
      <c r="CV6" s="34" t="str">
        <f>IF(CV7="","",IF(CV7="-","【-】","【"&amp;SUBSTITUTE(TEXT(CV7,"#,##0.00"),"-","△")&amp;"】"))</f>
        <v>【60.41】</v>
      </c>
      <c r="CW6" s="35">
        <f>IF(CW7="",NA(),CW7)</f>
        <v>97.04</v>
      </c>
      <c r="CX6" s="35">
        <f t="shared" ref="CX6:DF6" si="11">IF(CX7="",NA(),CX7)</f>
        <v>97.45</v>
      </c>
      <c r="CY6" s="35">
        <f t="shared" si="11"/>
        <v>97.14</v>
      </c>
      <c r="CZ6" s="35">
        <f t="shared" si="11"/>
        <v>97.14</v>
      </c>
      <c r="DA6" s="35">
        <f t="shared" si="11"/>
        <v>96.86</v>
      </c>
      <c r="DB6" s="35">
        <f t="shared" si="11"/>
        <v>91.45</v>
      </c>
      <c r="DC6" s="35">
        <f t="shared" si="11"/>
        <v>91.07</v>
      </c>
      <c r="DD6" s="35">
        <f t="shared" si="11"/>
        <v>91.21</v>
      </c>
      <c r="DE6" s="35">
        <f t="shared" si="11"/>
        <v>91.6</v>
      </c>
      <c r="DF6" s="35">
        <f t="shared" si="11"/>
        <v>91.48</v>
      </c>
      <c r="DG6" s="34" t="str">
        <f>IF(DG7="","",IF(DG7="-","【-】","【"&amp;SUBSTITUTE(TEXT(DG7,"#,##0.00"),"-","△")&amp;"】"))</f>
        <v>【89.93】</v>
      </c>
      <c r="DH6" s="35">
        <f>IF(DH7="",NA(),DH7)</f>
        <v>47.02</v>
      </c>
      <c r="DI6" s="35">
        <f t="shared" ref="DI6:DQ6" si="12">IF(DI7="",NA(),DI7)</f>
        <v>48.09</v>
      </c>
      <c r="DJ6" s="35">
        <f t="shared" si="12"/>
        <v>48.56</v>
      </c>
      <c r="DK6" s="35">
        <f t="shared" si="12"/>
        <v>49.1</v>
      </c>
      <c r="DL6" s="35">
        <f t="shared" si="12"/>
        <v>48.98</v>
      </c>
      <c r="DM6" s="35">
        <f t="shared" si="12"/>
        <v>45.38</v>
      </c>
      <c r="DN6" s="35">
        <f t="shared" si="12"/>
        <v>47.7</v>
      </c>
      <c r="DO6" s="35">
        <f t="shared" si="12"/>
        <v>48.41</v>
      </c>
      <c r="DP6" s="35">
        <f t="shared" si="12"/>
        <v>49.1</v>
      </c>
      <c r="DQ6" s="35">
        <f t="shared" si="12"/>
        <v>49.66</v>
      </c>
      <c r="DR6" s="34" t="str">
        <f>IF(DR7="","",IF(DR7="-","【-】","【"&amp;SUBSTITUTE(TEXT(DR7,"#,##0.00"),"-","△")&amp;"】"))</f>
        <v>【48.12】</v>
      </c>
      <c r="DS6" s="35">
        <f>IF(DS7="",NA(),DS7)</f>
        <v>3.19</v>
      </c>
      <c r="DT6" s="35">
        <f t="shared" ref="DT6:EB6" si="13">IF(DT7="",NA(),DT7)</f>
        <v>4.99</v>
      </c>
      <c r="DU6" s="35">
        <f t="shared" si="13"/>
        <v>5.85</v>
      </c>
      <c r="DV6" s="35">
        <f t="shared" si="13"/>
        <v>6.51</v>
      </c>
      <c r="DW6" s="35">
        <f t="shared" si="13"/>
        <v>7.45</v>
      </c>
      <c r="DX6" s="35">
        <f t="shared" si="13"/>
        <v>13.33</v>
      </c>
      <c r="DY6" s="35">
        <f t="shared" si="13"/>
        <v>14.54</v>
      </c>
      <c r="DZ6" s="35">
        <f t="shared" si="13"/>
        <v>16.16</v>
      </c>
      <c r="EA6" s="35">
        <f t="shared" si="13"/>
        <v>17.420000000000002</v>
      </c>
      <c r="EB6" s="35">
        <f t="shared" si="13"/>
        <v>18.940000000000001</v>
      </c>
      <c r="EC6" s="34" t="str">
        <f>IF(EC7="","",IF(EC7="-","【-】","【"&amp;SUBSTITUTE(TEXT(EC7,"#,##0.00"),"-","△")&amp;"】"))</f>
        <v>【15.89】</v>
      </c>
      <c r="ED6" s="35">
        <f>IF(ED7="",NA(),ED7)</f>
        <v>0.67</v>
      </c>
      <c r="EE6" s="35">
        <f t="shared" ref="EE6:EM6" si="14">IF(EE7="",NA(),EE7)</f>
        <v>0.98</v>
      </c>
      <c r="EF6" s="35">
        <f t="shared" si="14"/>
        <v>1.1399999999999999</v>
      </c>
      <c r="EG6" s="35">
        <f t="shared" si="14"/>
        <v>1.59</v>
      </c>
      <c r="EH6" s="35">
        <f t="shared" si="14"/>
        <v>1.9</v>
      </c>
      <c r="EI6" s="35">
        <f t="shared" si="14"/>
        <v>0.76</v>
      </c>
      <c r="EJ6" s="35">
        <f t="shared" si="14"/>
        <v>0.69</v>
      </c>
      <c r="EK6" s="35">
        <f t="shared" si="14"/>
        <v>0.74</v>
      </c>
      <c r="EL6" s="35">
        <f t="shared" si="14"/>
        <v>0.73</v>
      </c>
      <c r="EM6" s="35">
        <f t="shared" si="14"/>
        <v>0.74</v>
      </c>
      <c r="EN6" s="34" t="str">
        <f>IF(EN7="","",IF(EN7="-","【-】","【"&amp;SUBSTITUTE(TEXT(EN7,"#,##0.00"),"-","△")&amp;"】"))</f>
        <v>【0.69】</v>
      </c>
    </row>
    <row r="7" spans="1:144" s="36" customFormat="1" x14ac:dyDescent="0.15">
      <c r="A7" s="28"/>
      <c r="B7" s="37">
        <v>2017</v>
      </c>
      <c r="C7" s="37">
        <v>112089</v>
      </c>
      <c r="D7" s="37">
        <v>46</v>
      </c>
      <c r="E7" s="37">
        <v>1</v>
      </c>
      <c r="F7" s="37">
        <v>0</v>
      </c>
      <c r="G7" s="37">
        <v>1</v>
      </c>
      <c r="H7" s="37" t="s">
        <v>105</v>
      </c>
      <c r="I7" s="37" t="s">
        <v>106</v>
      </c>
      <c r="J7" s="37" t="s">
        <v>107</v>
      </c>
      <c r="K7" s="37" t="s">
        <v>108</v>
      </c>
      <c r="L7" s="37" t="s">
        <v>109</v>
      </c>
      <c r="M7" s="37" t="s">
        <v>110</v>
      </c>
      <c r="N7" s="38" t="s">
        <v>111</v>
      </c>
      <c r="O7" s="38">
        <v>86.94</v>
      </c>
      <c r="P7" s="38">
        <v>99.99</v>
      </c>
      <c r="Q7" s="38">
        <v>2095</v>
      </c>
      <c r="R7" s="38">
        <v>343965</v>
      </c>
      <c r="S7" s="38">
        <v>72.11</v>
      </c>
      <c r="T7" s="38">
        <v>4770</v>
      </c>
      <c r="U7" s="38">
        <v>343973</v>
      </c>
      <c r="V7" s="38">
        <v>67.64</v>
      </c>
      <c r="W7" s="38">
        <v>5085.3500000000004</v>
      </c>
      <c r="X7" s="38">
        <v>111.65</v>
      </c>
      <c r="Y7" s="38">
        <v>114.62</v>
      </c>
      <c r="Z7" s="38">
        <v>117.64</v>
      </c>
      <c r="AA7" s="38">
        <v>116.47</v>
      </c>
      <c r="AB7" s="38">
        <v>113.83</v>
      </c>
      <c r="AC7" s="38">
        <v>108.98</v>
      </c>
      <c r="AD7" s="38">
        <v>114.44</v>
      </c>
      <c r="AE7" s="38">
        <v>115.21</v>
      </c>
      <c r="AF7" s="38">
        <v>117.25</v>
      </c>
      <c r="AG7" s="38">
        <v>116.77</v>
      </c>
      <c r="AH7" s="38">
        <v>113.39</v>
      </c>
      <c r="AI7" s="38">
        <v>0</v>
      </c>
      <c r="AJ7" s="38">
        <v>0</v>
      </c>
      <c r="AK7" s="38">
        <v>0</v>
      </c>
      <c r="AL7" s="38">
        <v>0</v>
      </c>
      <c r="AM7" s="38">
        <v>0</v>
      </c>
      <c r="AN7" s="38">
        <v>0.34</v>
      </c>
      <c r="AO7" s="38">
        <v>0</v>
      </c>
      <c r="AP7" s="38">
        <v>0.71</v>
      </c>
      <c r="AQ7" s="38">
        <v>0</v>
      </c>
      <c r="AR7" s="38">
        <v>0</v>
      </c>
      <c r="AS7" s="38">
        <v>0.85</v>
      </c>
      <c r="AT7" s="38">
        <v>913.97</v>
      </c>
      <c r="AU7" s="38">
        <v>669.99</v>
      </c>
      <c r="AV7" s="38">
        <v>644.92999999999995</v>
      </c>
      <c r="AW7" s="38">
        <v>704.53</v>
      </c>
      <c r="AX7" s="38">
        <v>504.34</v>
      </c>
      <c r="AY7" s="38">
        <v>473.46</v>
      </c>
      <c r="AZ7" s="38">
        <v>240.81</v>
      </c>
      <c r="BA7" s="38">
        <v>241.71</v>
      </c>
      <c r="BB7" s="38">
        <v>249.08</v>
      </c>
      <c r="BC7" s="38">
        <v>254.05</v>
      </c>
      <c r="BD7" s="38">
        <v>264.33999999999997</v>
      </c>
      <c r="BE7" s="38">
        <v>86.46</v>
      </c>
      <c r="BF7" s="38">
        <v>81.62</v>
      </c>
      <c r="BG7" s="38">
        <v>75.61</v>
      </c>
      <c r="BH7" s="38">
        <v>86.97</v>
      </c>
      <c r="BI7" s="38">
        <v>102.09</v>
      </c>
      <c r="BJ7" s="38">
        <v>285.77</v>
      </c>
      <c r="BK7" s="38">
        <v>283.10000000000002</v>
      </c>
      <c r="BL7" s="38">
        <v>274.14</v>
      </c>
      <c r="BM7" s="38">
        <v>266.66000000000003</v>
      </c>
      <c r="BN7" s="38">
        <v>258.63</v>
      </c>
      <c r="BO7" s="38">
        <v>274.27</v>
      </c>
      <c r="BP7" s="38">
        <v>97.04</v>
      </c>
      <c r="BQ7" s="38">
        <v>105.29</v>
      </c>
      <c r="BR7" s="38">
        <v>106.35</v>
      </c>
      <c r="BS7" s="38">
        <v>105.63</v>
      </c>
      <c r="BT7" s="38">
        <v>102.3</v>
      </c>
      <c r="BU7" s="38">
        <v>100.77</v>
      </c>
      <c r="BV7" s="38">
        <v>107.74</v>
      </c>
      <c r="BW7" s="38">
        <v>108.81</v>
      </c>
      <c r="BX7" s="38">
        <v>110.87</v>
      </c>
      <c r="BY7" s="38">
        <v>110.3</v>
      </c>
      <c r="BZ7" s="38">
        <v>104.36</v>
      </c>
      <c r="CA7" s="38">
        <v>154</v>
      </c>
      <c r="CB7" s="38">
        <v>141.41</v>
      </c>
      <c r="CC7" s="38">
        <v>139.93</v>
      </c>
      <c r="CD7" s="38">
        <v>139.6</v>
      </c>
      <c r="CE7" s="38">
        <v>144.16</v>
      </c>
      <c r="CF7" s="38">
        <v>165.74</v>
      </c>
      <c r="CG7" s="38">
        <v>154.33000000000001</v>
      </c>
      <c r="CH7" s="38">
        <v>152.94999999999999</v>
      </c>
      <c r="CI7" s="38">
        <v>150.54</v>
      </c>
      <c r="CJ7" s="38">
        <v>151.85</v>
      </c>
      <c r="CK7" s="38">
        <v>165.71</v>
      </c>
      <c r="CL7" s="38">
        <v>59.05</v>
      </c>
      <c r="CM7" s="38">
        <v>57.82</v>
      </c>
      <c r="CN7" s="38">
        <v>57.87</v>
      </c>
      <c r="CO7" s="38">
        <v>57.52</v>
      </c>
      <c r="CP7" s="38">
        <v>58</v>
      </c>
      <c r="CQ7" s="38">
        <v>63.91</v>
      </c>
      <c r="CR7" s="38">
        <v>63.25</v>
      </c>
      <c r="CS7" s="38">
        <v>63.03</v>
      </c>
      <c r="CT7" s="38">
        <v>63.18</v>
      </c>
      <c r="CU7" s="38">
        <v>63.54</v>
      </c>
      <c r="CV7" s="38">
        <v>60.41</v>
      </c>
      <c r="CW7" s="38">
        <v>97.04</v>
      </c>
      <c r="CX7" s="38">
        <v>97.45</v>
      </c>
      <c r="CY7" s="38">
        <v>97.14</v>
      </c>
      <c r="CZ7" s="38">
        <v>97.14</v>
      </c>
      <c r="DA7" s="38">
        <v>96.86</v>
      </c>
      <c r="DB7" s="38">
        <v>91.45</v>
      </c>
      <c r="DC7" s="38">
        <v>91.07</v>
      </c>
      <c r="DD7" s="38">
        <v>91.21</v>
      </c>
      <c r="DE7" s="38">
        <v>91.6</v>
      </c>
      <c r="DF7" s="38">
        <v>91.48</v>
      </c>
      <c r="DG7" s="38">
        <v>89.93</v>
      </c>
      <c r="DH7" s="38">
        <v>47.02</v>
      </c>
      <c r="DI7" s="38">
        <v>48.09</v>
      </c>
      <c r="DJ7" s="38">
        <v>48.56</v>
      </c>
      <c r="DK7" s="38">
        <v>49.1</v>
      </c>
      <c r="DL7" s="38">
        <v>48.98</v>
      </c>
      <c r="DM7" s="38">
        <v>45.38</v>
      </c>
      <c r="DN7" s="38">
        <v>47.7</v>
      </c>
      <c r="DO7" s="38">
        <v>48.41</v>
      </c>
      <c r="DP7" s="38">
        <v>49.1</v>
      </c>
      <c r="DQ7" s="38">
        <v>49.66</v>
      </c>
      <c r="DR7" s="38">
        <v>48.12</v>
      </c>
      <c r="DS7" s="38">
        <v>3.19</v>
      </c>
      <c r="DT7" s="38">
        <v>4.99</v>
      </c>
      <c r="DU7" s="38">
        <v>5.85</v>
      </c>
      <c r="DV7" s="38">
        <v>6.51</v>
      </c>
      <c r="DW7" s="38">
        <v>7.45</v>
      </c>
      <c r="DX7" s="38">
        <v>13.33</v>
      </c>
      <c r="DY7" s="38">
        <v>14.54</v>
      </c>
      <c r="DZ7" s="38">
        <v>16.16</v>
      </c>
      <c r="EA7" s="38">
        <v>17.420000000000002</v>
      </c>
      <c r="EB7" s="38">
        <v>18.940000000000001</v>
      </c>
      <c r="EC7" s="38">
        <v>15.89</v>
      </c>
      <c r="ED7" s="38">
        <v>0.67</v>
      </c>
      <c r="EE7" s="38">
        <v>0.98</v>
      </c>
      <c r="EF7" s="38">
        <v>1.1399999999999999</v>
      </c>
      <c r="EG7" s="38">
        <v>1.59</v>
      </c>
      <c r="EH7" s="38">
        <v>1.9</v>
      </c>
      <c r="EI7" s="38">
        <v>0.76</v>
      </c>
      <c r="EJ7" s="38">
        <v>0.69</v>
      </c>
      <c r="EK7" s="38">
        <v>0.74</v>
      </c>
      <c r="EL7" s="38">
        <v>0.73</v>
      </c>
      <c r="EM7" s="38">
        <v>0.74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所沢市</cp:lastModifiedBy>
  <cp:lastPrinted>2019-02-07T06:10:26Z</cp:lastPrinted>
  <dcterms:created xsi:type="dcterms:W3CDTF">2018-12-03T08:28:40Z</dcterms:created>
  <dcterms:modified xsi:type="dcterms:W3CDTF">2019-02-07T06:12:20Z</dcterms:modified>
  <cp:category/>
</cp:coreProperties>
</file>