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maw3QbusUmU5RpW0K5h1Oa+8lSBhq4KsWwdtMtDngLOUeZSvXsPIu1VmRAw6paLbywt4ozbTYNzQ2UD48FaGrg==" workbookSaltValue="y815El0/rbWyRGTJYDQgKA=="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<sst xmlns="http://schemas.openxmlformats.org/spreadsheetml/2006/main" count="251" uniqueCount="123">
  <si>
    <t>「支払能力」</t>
  </si>
  <si>
    <t>経営比較分析表（平成29年度決算）</t>
  </si>
  <si>
    <t>事業名</t>
  </si>
  <si>
    <t>資金不足比率</t>
    <rPh sb="0" eb="2">
      <t>シキン</t>
    </rPh>
    <rPh sb="2" eb="4">
      <t>フソク</t>
    </rPh>
    <rPh sb="4" eb="6">
      <t>ヒリツ</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</si>
  <si>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</si>
  <si>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</si>
  <si>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</si>
  <si>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</si>
  <si>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</si>
  <si>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類似団体平均値（平均値）</t>
  </si>
  <si>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</si>
  <si>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</si>
  <si>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</si>
  <si>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</si>
  <si>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</si>
  <si>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</si>
  <si>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</si>
  <si>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</si>
  <si>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</si>
  <si>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</si>
  <si>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</si>
  <si>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</si>
  <si>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</si>
  <si>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</si>
  <si>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</si>
  <si>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</si>
  <si>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</si>
  <si>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</si>
  <si>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</si>
  <si>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</si>
  <si>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</si>
  <si>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</si>
  <si>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</si>
  <si>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</si>
  <si>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</si>
  <si>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</si>
  <si>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</si>
  <si>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業種CD</t>
    <rPh sb="0" eb="2">
      <t>ギョウシュ</t>
    </rPh>
    <phoneticPr fontId="1"/>
  </si>
  <si>
    <t>－</t>
  </si>
  <si>
    <t>平成29年度全国平均</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</si>
  <si>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</si>
  <si>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</si>
  <si>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2①</t>
  </si>
  <si>
    <t>「単年度の収支」</t>
  </si>
  <si>
    <t>大項目</t>
    <rPh sb="0" eb="3">
      <t>ダイコウモク</t>
    </rPh>
    <phoneticPr fontId="1"/>
  </si>
  <si>
    <t>「累積欠損」</t>
    <rPh sb="1" eb="3">
      <t>ルイセキ</t>
    </rPh>
    <rPh sb="3" eb="5">
      <t>ケッソン</t>
    </rPh>
    <phoneticPr fontId="1"/>
  </si>
  <si>
    <t>「債務残高」</t>
    <rPh sb="1" eb="3">
      <t>サイム</t>
    </rPh>
    <rPh sb="3" eb="5">
      <t>ザンダカ</t>
    </rPh>
    <phoneticPr fontId="1"/>
  </si>
  <si>
    <t>団体CD</t>
    <rPh sb="0" eb="2">
      <t>ダンタイ</t>
    </rPh>
    <phoneticPr fontId="1"/>
  </si>
  <si>
    <t>埼玉県　秩父市</t>
  </si>
  <si>
    <t>2. 老朽化の状況</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</si>
  <si>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</si>
  <si>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</si>
  <si>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</si>
  <si>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</si>
  <si>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</si>
  <si>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</si>
  <si>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</si>
  <si>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</si>
  <si>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2②</t>
  </si>
  <si>
    <t>1③</t>
  </si>
  <si>
    <t>1④</t>
  </si>
  <si>
    <t>事業CD</t>
    <rPh sb="0" eb="2">
      <t>ジギョウ</t>
    </rPh>
    <phoneticPr fontId="1"/>
  </si>
  <si>
    <t>1⑤</t>
  </si>
  <si>
    <t>1⑦</t>
  </si>
  <si>
    <t>年度</t>
    <rPh sb="0" eb="2">
      <t>ネンド</t>
    </rPh>
    <phoneticPr fontId="1"/>
  </si>
  <si>
    <t>-</t>
  </si>
  <si>
    <t>人口</t>
    <rPh sb="0" eb="2">
      <t>ジンコウ</t>
    </rPh>
    <phoneticPr fontId="1"/>
  </si>
  <si>
    <t>下水道事業(法非適用)</t>
    <rPh sb="3" eb="5">
      <t>ジギョウ</t>
    </rPh>
    <rPh sb="6" eb="7">
      <t>ホウ</t>
    </rPh>
    <rPh sb="7" eb="8">
      <t>ヒ</t>
    </rPh>
    <rPh sb="8" eb="10">
      <t>テキヨウ</t>
    </rPh>
    <phoneticPr fontId="1"/>
  </si>
  <si>
    <t>項番</t>
    <rPh sb="0" eb="2">
      <t>コウバン</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</si>
  <si>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</si>
  <si>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</si>
  <si>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</si>
  <si>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①収益的収支比率(％)</t>
    <rPh sb="1" eb="4">
      <t>シュウエキテキ</t>
    </rPh>
    <phoneticPr fontId="1"/>
  </si>
  <si>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</si>
  <si>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</si>
  <si>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</si>
  <si>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</si>
  <si>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</si>
  <si>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</si>
  <si>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</si>
  <si>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</si>
  <si>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</si>
  <si>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</si>
  <si>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</si>
  <si>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</si>
  <si>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</si>
  <si>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</si>
  <si>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</si>
  <si>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</si>
  <si>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</si>
  <si>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</si>
  <si>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</si>
  <si>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</si>
  <si>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</si>
  <si>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</si>
  <si>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</si>
  <si>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</si>
  <si>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</si>
  <si>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</si>
  <si>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</si>
  <si>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</si>
  <si>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</si>
  <si>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</si>
  <si>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</si>
  <si>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</si>
  <si>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</si>
  <si>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</si>
  <si>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</si>
  <si>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</si>
  <si>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</si>
  <si>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</si>
  <si>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</si>
  <si>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</si>
  <si>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</si>
  <si>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</si>
  <si>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</si>
  <si>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</si>
  <si>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</si>
  <si>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</si>
  <si>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</si>
  <si>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当市の特定地域生活排水処理施設事業は、平成11年度から整備を開始し、公共下水道事業や農業集落排水事業などの集合処理では採算が取れない地域の生活環境保全に寄与している。現在も汲み取り槽や単独処理浄化槽からの転換や新築家屋への合併処理浄化槽の新設など毎年100基程度実施している。
　健全な経営を維持していくために、一般会計からの繰入金や使用料収入などの財源確保を総合的に検討していく必要がある。</t>
  </si>
  <si>
    <r>
      <t>①収益的収支比率、④企業債残高対事業規模比率
　当市の特定地域生活排水処理施設事業の使用料金は定額制を採用し月1,100円(税抜)と低く設定しているため、平成29年度における使用料単価は55.8</t>
    </r>
    <r>
      <rPr>
        <sz val="11"/>
        <color theme="1"/>
        <rFont val="ＭＳ ゴシック"/>
        <family val="3"/>
        <charset val="128"/>
      </rPr>
      <t>円/m3となり、国が要請する全国平均の使用料単価150円/m3の3分の1程度となっている。したがって、分流式下水道に要する繰出金等、基準内の繰入金を受けることができず、資本費に対し基準外の赤字補填繰入金で経営を維持している現状である。収益的収支比率が低いのは、そのためである。
　当該事業の資本費に対する地方財政措置(公費負担分)は制度上約7割となっている。
⑤経費回収率、⑥汚水処理原価
　当市では、維持管理費のうち法定検査及び保守点検費用は使用料で賄っているが、浄化槽清掃費用は各戸で使用者が直接負担しているため類似団体に比べ汚水処理原価は低くなっている。
　使用料収入で汚水処理に係る維持管理費分を賄えていないため、資本費及び維持管理費の不足分を一般会計からの赤字補填の繰入金によって経営を維持している現状である。
⑦施設利用率
　浄化槽は設置当初に想定される人数に応じて人槽を算定しているが、人口減少に伴い使用休止状態の浄化槽もあることから施設利用率は</t>
    </r>
    <r>
      <rPr>
        <sz val="11"/>
        <rFont val="ＭＳ ゴシック"/>
        <family val="3"/>
        <charset val="128"/>
      </rPr>
      <t>6割</t>
    </r>
    <r>
      <rPr>
        <sz val="11"/>
        <color theme="1"/>
        <rFont val="ＭＳ ゴシック"/>
        <family val="3"/>
        <charset val="128"/>
      </rPr>
      <t>程度の推移となっている。</t>
    </r>
    <rPh sb="309" eb="311">
      <t>ケンサ</t>
    </rPh>
    <rPh sb="311" eb="312">
      <t>オヨ</t>
    </rPh>
    <rPh sb="313" eb="315">
      <t>ホシュ</t>
    </rPh>
    <rPh sb="320" eb="323">
      <t>シヨウリョウ</t>
    </rPh>
    <rPh sb="324" eb="325">
      <t>マカナ</t>
    </rPh>
    <rPh sb="412" eb="413">
      <t>オヨ</t>
    </rPh>
    <rPh sb="488" eb="490">
      <t>ニンソウ</t>
    </rPh>
    <rPh sb="491" eb="493">
      <t>サンテイ</t>
    </rPh>
    <rPh sb="510" eb="512">
      <t>ジョウタイ</t>
    </rPh>
    <rPh sb="534" eb="536">
      <t>スイイ</t>
    </rPh>
    <phoneticPr fontId="1"/>
  </si>
  <si>
    <t>当市の特定地域生活排水処理施設事業は、平成11年度から整備を開始し、最も古いものでは19年が経過しているため、近年は経年劣化による槽内部の故障件数が増加傾向にある。
　修繕については、使用者の負担によって行われているが、今後は浄化槽本体の更新について、財源確保を含めて検討しなければならない。</t>
    <rPh sb="58" eb="60">
      <t>ケイネン</t>
    </rPh>
    <rPh sb="60" eb="62">
      <t>レッカ</t>
    </rPh>
    <rPh sb="65" eb="66">
      <t>ソウ</t>
    </rPh>
    <rPh sb="66" eb="67">
      <t>ナイ</t>
    </rPh>
    <rPh sb="67" eb="68">
      <t>ブ</t>
    </rPh>
    <rPh sb="71" eb="73">
      <t>ケンスウ</t>
    </rPh>
    <rPh sb="74" eb="76">
      <t>ゾウカ</t>
    </rPh>
    <rPh sb="76" eb="78">
      <t>ケイコウ</t>
    </rPh>
    <rPh sb="84" eb="86">
      <t>シュウゼン</t>
    </rPh>
    <rPh sb="92" eb="95">
      <t>シヨウシャ</t>
    </rPh>
    <rPh sb="96" eb="98">
      <t>フタン</t>
    </rPh>
    <rPh sb="102" eb="103">
      <t>オコナ</t>
    </rPh>
    <rPh sb="110" eb="112">
      <t>コンゴ</t>
    </rPh>
    <rPh sb="116" eb="118">
      <t>ホンタイ</t>
    </rPh>
    <rPh sb="119" eb="121">
      <t>コウシン</t>
    </rPh>
    <rPh sb="131" eb="132">
      <t>フク</t>
    </rPh>
    <rPh sb="134" eb="136">
      <t>ケントウ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</si>
</sst>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707840"/>
        <c:axId val="7036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8707840"/>
        <c:axId val="70365952"/>
      </c:lineChart>
      <c:dateAx>
        <c:axId val="48707840"/>
        <c:scaling>
          <c:orientation val="minMax"/>
        </c:scaling>
        <c:delete val="1"/>
        <c:axPos val="b"/>
        <c:numFmt formatCode="ge" sourceLinked="1"/>
        <c:majorTickMark val="none"/>
        <c:minorTickMark val="none"/>
        <c:tickLblPos val="none"/>
        <c:crossAx val="70365952"/>
        <c:crosses val="autoZero"/>
        <c:auto val="1"/>
        <c:lblOffset val="100"/>
        <c:baseTimeUnit val="years"/>
      </c:dateAx>
      <c:valAx>
        <c:axId val="703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87078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57.02</c:v>
                </c:pt>
                <c:pt idx="1">
                  <c:v>56.64</c:v>
                </c:pt>
                <c:pt idx="2">
                  <c:v>56.41</c:v>
                </c:pt>
                <c:pt idx="3">
                  <c:v>56.28</c:v>
                </c:pt>
                <c:pt idx="4">
                  <c:v>56.02</c:v>
                </c:pt>
              </c:numCache>
            </c:numRef>
          </c:val>
        </c:ser>
        <c:dLbls>
          <c:showLegendKey val="0"/>
          <c:showVal val="0"/>
          <c:showCatName val="0"/>
          <c:showSerName val="0"/>
          <c:showPercent val="0"/>
          <c:showBubbleSize val="0"/>
        </c:dLbls>
        <c:gapWidth val="150"/>
        <c:axId val="67740032"/>
        <c:axId val="677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53.84</c:v>
                </c:pt>
                <c:pt idx="2">
                  <c:v>60.25</c:v>
                </c:pt>
                <c:pt idx="3">
                  <c:v>61.94</c:v>
                </c:pt>
                <c:pt idx="4">
                  <c:v>61.79</c:v>
                </c:pt>
              </c:numCache>
            </c:numRef>
          </c:val>
          <c:smooth val="0"/>
        </c:ser>
        <c:dLbls>
          <c:showLegendKey val="0"/>
          <c:showVal val="0"/>
          <c:showCatName val="0"/>
          <c:showSerName val="0"/>
          <c:showPercent val="0"/>
          <c:showBubbleSize val="0"/>
        </c:dLbls>
        <c:marker val="1"/>
        <c:smooth val="0"/>
        <c:axId val="67740032"/>
        <c:axId val="67741952"/>
      </c:lineChart>
      <c:dateAx>
        <c:axId val="67740032"/>
        <c:scaling>
          <c:orientation val="minMax"/>
        </c:scaling>
        <c:delete val="1"/>
        <c:axPos val="b"/>
        <c:numFmt formatCode="ge" sourceLinked="1"/>
        <c:majorTickMark val="none"/>
        <c:minorTickMark val="none"/>
        <c:tickLblPos val="none"/>
        <c:crossAx val="67741952"/>
        <c:crosses val="autoZero"/>
        <c:auto val="1"/>
        <c:lblOffset val="100"/>
        <c:baseTimeUnit val="years"/>
      </c:dateAx>
      <c:valAx>
        <c:axId val="677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77400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7760128"/>
        <c:axId val="677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95.04</c:v>
                </c:pt>
                <c:pt idx="2">
                  <c:v>95.26</c:v>
                </c:pt>
                <c:pt idx="3">
                  <c:v>94.14</c:v>
                </c:pt>
                <c:pt idx="4">
                  <c:v>92.44</c:v>
                </c:pt>
              </c:numCache>
            </c:numRef>
          </c:val>
          <c:smooth val="0"/>
        </c:ser>
        <c:dLbls>
          <c:showLegendKey val="0"/>
          <c:showVal val="0"/>
          <c:showCatName val="0"/>
          <c:showSerName val="0"/>
          <c:showPercent val="0"/>
          <c:showBubbleSize val="0"/>
        </c:dLbls>
        <c:marker val="1"/>
        <c:smooth val="0"/>
        <c:axId val="67760128"/>
        <c:axId val="67762048"/>
      </c:lineChart>
      <c:dateAx>
        <c:axId val="67760128"/>
        <c:scaling>
          <c:orientation val="minMax"/>
        </c:scaling>
        <c:delete val="1"/>
        <c:axPos val="b"/>
        <c:numFmt formatCode="ge" sourceLinked="1"/>
        <c:majorTickMark val="none"/>
        <c:minorTickMark val="none"/>
        <c:tickLblPos val="none"/>
        <c:crossAx val="67762048"/>
        <c:crosses val="autoZero"/>
        <c:auto val="1"/>
        <c:lblOffset val="100"/>
        <c:baseTimeUnit val="years"/>
      </c:dateAx>
      <c:valAx>
        <c:axId val="677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776012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71.44</c:v>
                </c:pt>
                <c:pt idx="1">
                  <c:v>63.23</c:v>
                </c:pt>
                <c:pt idx="2">
                  <c:v>75.81</c:v>
                </c:pt>
                <c:pt idx="3">
                  <c:v>76.569999999999993</c:v>
                </c:pt>
                <c:pt idx="4">
                  <c:v>58.5</c:v>
                </c:pt>
              </c:numCache>
            </c:numRef>
          </c:val>
        </c:ser>
        <c:dLbls>
          <c:showLegendKey val="0"/>
          <c:showVal val="0"/>
          <c:showCatName val="0"/>
          <c:showSerName val="0"/>
          <c:showPercent val="0"/>
          <c:showBubbleSize val="0"/>
        </c:dLbls>
        <c:gapWidth val="150"/>
        <c:axId val="87861504"/>
        <c:axId val="999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61504"/>
        <c:axId val="99955072"/>
      </c:lineChart>
      <c:dateAx>
        <c:axId val="87861504"/>
        <c:scaling>
          <c:orientation val="minMax"/>
        </c:scaling>
        <c:delete val="1"/>
        <c:axPos val="b"/>
        <c:numFmt formatCode="ge" sourceLinked="1"/>
        <c:majorTickMark val="none"/>
        <c:minorTickMark val="none"/>
        <c:tickLblPos val="none"/>
        <c:crossAx val="99955072"/>
        <c:crosses val="autoZero"/>
        <c:auto val="1"/>
        <c:lblOffset val="100"/>
        <c:baseTimeUnit val="years"/>
      </c:dateAx>
      <c:valAx>
        <c:axId val="99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8786150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421888"/>
        <c:axId val="128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421888"/>
        <c:axId val="128424576"/>
      </c:lineChart>
      <c:dateAx>
        <c:axId val="128421888"/>
        <c:scaling>
          <c:orientation val="minMax"/>
        </c:scaling>
        <c:delete val="1"/>
        <c:axPos val="b"/>
        <c:numFmt formatCode="ge" sourceLinked="1"/>
        <c:majorTickMark val="none"/>
        <c:minorTickMark val="none"/>
        <c:tickLblPos val="none"/>
        <c:crossAx val="128424576"/>
        <c:crosses val="autoZero"/>
        <c:auto val="1"/>
        <c:lblOffset val="100"/>
        <c:baseTimeUnit val="years"/>
      </c:dateAx>
      <c:valAx>
        <c:axId val="128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284218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060608"/>
        <c:axId val="6306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060608"/>
        <c:axId val="63066880"/>
      </c:lineChart>
      <c:dateAx>
        <c:axId val="63060608"/>
        <c:scaling>
          <c:orientation val="minMax"/>
        </c:scaling>
        <c:delete val="1"/>
        <c:axPos val="b"/>
        <c:numFmt formatCode="ge" sourceLinked="1"/>
        <c:majorTickMark val="none"/>
        <c:minorTickMark val="none"/>
        <c:tickLblPos val="none"/>
        <c:crossAx val="63066880"/>
        <c:crosses val="autoZero"/>
        <c:auto val="1"/>
        <c:lblOffset val="100"/>
        <c:baseTimeUnit val="years"/>
      </c:dateAx>
      <c:valAx>
        <c:axId val="630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306060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076992"/>
        <c:axId val="630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076992"/>
        <c:axId val="63079168"/>
      </c:lineChart>
      <c:dateAx>
        <c:axId val="63076992"/>
        <c:scaling>
          <c:orientation val="minMax"/>
        </c:scaling>
        <c:delete val="1"/>
        <c:axPos val="b"/>
        <c:numFmt formatCode="ge" sourceLinked="1"/>
        <c:majorTickMark val="none"/>
        <c:minorTickMark val="none"/>
        <c:tickLblPos val="none"/>
        <c:crossAx val="63079168"/>
        <c:crosses val="autoZero"/>
        <c:auto val="1"/>
        <c:lblOffset val="100"/>
        <c:baseTimeUnit val="years"/>
      </c:dateAx>
      <c:valAx>
        <c:axId val="630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307699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088896"/>
        <c:axId val="630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088896"/>
        <c:axId val="63095168"/>
      </c:lineChart>
      <c:dateAx>
        <c:axId val="63088896"/>
        <c:scaling>
          <c:orientation val="minMax"/>
        </c:scaling>
        <c:delete val="1"/>
        <c:axPos val="b"/>
        <c:numFmt formatCode="ge" sourceLinked="1"/>
        <c:majorTickMark val="none"/>
        <c:minorTickMark val="none"/>
        <c:tickLblPos val="none"/>
        <c:crossAx val="63095168"/>
        <c:crosses val="autoZero"/>
        <c:auto val="1"/>
        <c:lblOffset val="100"/>
        <c:baseTimeUnit val="years"/>
      </c:dateAx>
      <c:valAx>
        <c:axId val="630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308889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1521.56</c:v>
                </c:pt>
                <c:pt idx="1">
                  <c:v>829.53</c:v>
                </c:pt>
                <c:pt idx="2">
                  <c:v>861.17</c:v>
                </c:pt>
                <c:pt idx="3">
                  <c:v>776.03</c:v>
                </c:pt>
                <c:pt idx="4">
                  <c:v>764.35</c:v>
                </c:pt>
              </c:numCache>
            </c:numRef>
          </c:val>
        </c:ser>
        <c:dLbls>
          <c:showLegendKey val="0"/>
          <c:showVal val="0"/>
          <c:showCatName val="0"/>
          <c:showSerName val="0"/>
          <c:showPercent val="0"/>
          <c:showBubbleSize val="0"/>
        </c:dLbls>
        <c:gapWidth val="150"/>
        <c:axId val="63108992"/>
        <c:axId val="631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261.08</c:v>
                </c:pt>
                <c:pt idx="2">
                  <c:v>241.49</c:v>
                </c:pt>
                <c:pt idx="3">
                  <c:v>248.44</c:v>
                </c:pt>
                <c:pt idx="4">
                  <c:v>244.85</c:v>
                </c:pt>
              </c:numCache>
            </c:numRef>
          </c:val>
          <c:smooth val="0"/>
        </c:ser>
        <c:dLbls>
          <c:showLegendKey val="0"/>
          <c:showVal val="0"/>
          <c:showCatName val="0"/>
          <c:showSerName val="0"/>
          <c:showPercent val="0"/>
          <c:showBubbleSize val="0"/>
        </c:dLbls>
        <c:marker val="1"/>
        <c:smooth val="0"/>
        <c:axId val="63108992"/>
        <c:axId val="63127552"/>
      </c:lineChart>
      <c:dateAx>
        <c:axId val="63108992"/>
        <c:scaling>
          <c:orientation val="minMax"/>
        </c:scaling>
        <c:delete val="1"/>
        <c:axPos val="b"/>
        <c:numFmt formatCode="ge" sourceLinked="1"/>
        <c:majorTickMark val="none"/>
        <c:minorTickMark val="none"/>
        <c:tickLblPos val="none"/>
        <c:crossAx val="63127552"/>
        <c:crosses val="autoZero"/>
        <c:auto val="1"/>
        <c:lblOffset val="100"/>
        <c:baseTimeUnit val="years"/>
      </c:dateAx>
      <c:valAx>
        <c:axId val="631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310899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65.400000000000006</c:v>
                </c:pt>
                <c:pt idx="1">
                  <c:v>91.06</c:v>
                </c:pt>
                <c:pt idx="2">
                  <c:v>38.520000000000003</c:v>
                </c:pt>
                <c:pt idx="3">
                  <c:v>42.55</c:v>
                </c:pt>
                <c:pt idx="4">
                  <c:v>41.69</c:v>
                </c:pt>
              </c:numCache>
            </c:numRef>
          </c:val>
        </c:ser>
        <c:dLbls>
          <c:showLegendKey val="0"/>
          <c:showVal val="0"/>
          <c:showCatName val="0"/>
          <c:showSerName val="0"/>
          <c:showPercent val="0"/>
          <c:showBubbleSize val="0"/>
        </c:dLbls>
        <c:gapWidth val="150"/>
        <c:axId val="67700224"/>
        <c:axId val="677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68.61</c:v>
                </c:pt>
                <c:pt idx="2">
                  <c:v>65.7</c:v>
                </c:pt>
                <c:pt idx="3">
                  <c:v>66.73</c:v>
                </c:pt>
                <c:pt idx="4">
                  <c:v>64.78</c:v>
                </c:pt>
              </c:numCache>
            </c:numRef>
          </c:val>
          <c:smooth val="0"/>
        </c:ser>
        <c:dLbls>
          <c:showLegendKey val="0"/>
          <c:showVal val="0"/>
          <c:showCatName val="0"/>
          <c:showSerName val="0"/>
          <c:showPercent val="0"/>
          <c:showBubbleSize val="0"/>
        </c:dLbls>
        <c:marker val="1"/>
        <c:smooth val="0"/>
        <c:axId val="67700224"/>
        <c:axId val="67702144"/>
      </c:lineChart>
      <c:dateAx>
        <c:axId val="67700224"/>
        <c:scaling>
          <c:orientation val="minMax"/>
        </c:scaling>
        <c:delete val="1"/>
        <c:axPos val="b"/>
        <c:numFmt formatCode="ge" sourceLinked="1"/>
        <c:majorTickMark val="none"/>
        <c:minorTickMark val="none"/>
        <c:tickLblPos val="none"/>
        <c:crossAx val="67702144"/>
        <c:crosses val="autoZero"/>
        <c:auto val="1"/>
        <c:lblOffset val="100"/>
        <c:baseTimeUnit val="years"/>
      </c:dateAx>
      <c:valAx>
        <c:axId val="677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770022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80.44</c:v>
                </c:pt>
                <c:pt idx="1">
                  <c:v>61.12</c:v>
                </c:pt>
                <c:pt idx="2">
                  <c:v>139.78</c:v>
                </c:pt>
                <c:pt idx="3">
                  <c:v>130.54</c:v>
                </c:pt>
                <c:pt idx="4">
                  <c:v>133.75</c:v>
                </c:pt>
              </c:numCache>
            </c:numRef>
          </c:val>
        </c:ser>
        <c:dLbls>
          <c:showLegendKey val="0"/>
          <c:showVal val="0"/>
          <c:showCatName val="0"/>
          <c:showSerName val="0"/>
          <c:showPercent val="0"/>
          <c:showBubbleSize val="0"/>
        </c:dLbls>
        <c:gapWidth val="150"/>
        <c:axId val="67715840"/>
        <c:axId val="677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241.18</c:v>
                </c:pt>
                <c:pt idx="2">
                  <c:v>247.94</c:v>
                </c:pt>
                <c:pt idx="3">
                  <c:v>241.29</c:v>
                </c:pt>
                <c:pt idx="4">
                  <c:v>250.21</c:v>
                </c:pt>
              </c:numCache>
            </c:numRef>
          </c:val>
          <c:smooth val="0"/>
        </c:ser>
        <c:dLbls>
          <c:showLegendKey val="0"/>
          <c:showVal val="0"/>
          <c:showCatName val="0"/>
          <c:showSerName val="0"/>
          <c:showPercent val="0"/>
          <c:showBubbleSize val="0"/>
        </c:dLbls>
        <c:marker val="1"/>
        <c:smooth val="0"/>
        <c:axId val="67715840"/>
        <c:axId val="67717760"/>
      </c:lineChart>
      <c:dateAx>
        <c:axId val="67715840"/>
        <c:scaling>
          <c:orientation val="minMax"/>
        </c:scaling>
        <c:delete val="1"/>
        <c:axPos val="b"/>
        <c:numFmt formatCode="ge" sourceLinked="1"/>
        <c:majorTickMark val="none"/>
        <c:minorTickMark val="none"/>
        <c:tickLblPos val="none"/>
        <c:crossAx val="67717760"/>
        <c:crosses val="autoZero"/>
        <c:auto val="1"/>
        <c:lblOffset val="100"/>
        <c:baseTimeUnit val="years"/>
      </c:dateAx>
      <c:valAx>
        <c:axId val="677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677158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【329.28】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【76.98】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【59.35】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【269.12】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【60.55】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V1" zoomScale="80" zoomScaleNormal="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3" t="s">
        <v>1</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row>
    <row r="3" spans="1:78" ht="9.75" customHeight="1" x14ac:dyDescent="0.15">
      <c r="A3" s="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row>
    <row r="4" spans="1:78" ht="9.75" customHeight="1" x14ac:dyDescent="0.15">
      <c r="A4" s="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埼玉県　秩父市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5</v>
      </c>
      <c r="C7" s="42"/>
      <c r="D7" s="42"/>
      <c r="E7" s="42"/>
      <c r="F7" s="42"/>
      <c r="G7" s="42"/>
      <c r="H7" s="42"/>
      <c r="I7" s="42" t="s">
        <v>8</v>
      </c>
      <c r="J7" s="42"/>
      <c r="K7" s="42"/>
      <c r="L7" s="42"/>
      <c r="M7" s="42"/>
      <c r="N7" s="42"/>
      <c r="O7" s="42"/>
      <c r="P7" s="42" t="s">
        <v>2</v>
      </c>
      <c r="Q7" s="42"/>
      <c r="R7" s="42"/>
      <c r="S7" s="42"/>
      <c r="T7" s="42"/>
      <c r="U7" s="42"/>
      <c r="V7" s="42"/>
      <c r="W7" s="42" t="s">
        <v>7</v>
      </c>
      <c r="X7" s="42"/>
      <c r="Y7" s="42"/>
      <c r="Z7" s="42"/>
      <c r="AA7" s="42"/>
      <c r="AB7" s="42"/>
      <c r="AC7" s="42"/>
      <c r="AD7" s="42" t="s">
        <v>14</v>
      </c>
      <c r="AE7" s="42"/>
      <c r="AF7" s="42"/>
      <c r="AG7" s="42"/>
      <c r="AH7" s="42"/>
      <c r="AI7" s="42"/>
      <c r="AJ7" s="42"/>
      <c r="AK7" s="3"/>
      <c r="AL7" s="42" t="s">
        <v>15</v>
      </c>
      <c r="AM7" s="42"/>
      <c r="AN7" s="42"/>
      <c r="AO7" s="42"/>
      <c r="AP7" s="42"/>
      <c r="AQ7" s="42"/>
      <c r="AR7" s="42"/>
      <c r="AS7" s="42"/>
      <c r="AT7" s="42" t="s">
        <v>12</v>
      </c>
      <c r="AU7" s="42"/>
      <c r="AV7" s="42"/>
      <c r="AW7" s="42"/>
      <c r="AX7" s="42"/>
      <c r="AY7" s="42"/>
      <c r="AZ7" s="42"/>
      <c r="BA7" s="42"/>
      <c r="BB7" s="42" t="s">
        <v>11</v>
      </c>
      <c r="BC7" s="42"/>
      <c r="BD7" s="42"/>
      <c r="BE7" s="42"/>
      <c r="BF7" s="42"/>
      <c r="BG7" s="42"/>
      <c r="BH7" s="42"/>
      <c r="BI7" s="42"/>
      <c r="BJ7" s="3"/>
      <c r="BK7" s="3"/>
      <c r="BL7" s="14" t="s">
        <v>17</v>
      </c>
      <c r="BM7" s="15"/>
      <c r="BN7" s="15"/>
      <c r="BO7" s="15"/>
      <c r="BP7" s="15"/>
      <c r="BQ7" s="15"/>
      <c r="BR7" s="15"/>
      <c r="BS7" s="15"/>
      <c r="BT7" s="15"/>
      <c r="BU7" s="15"/>
      <c r="BV7" s="15"/>
      <c r="BW7" s="15"/>
      <c r="BX7" s="15"/>
      <c r="BY7" s="22"/>
    </row>
    <row r="8" spans="1:78" ht="18.75" customHeight="1" x14ac:dyDescent="0.15">
      <c r="A8" s="2"/>
      <c r="B8" s="43" t="str">
        <f>データ!I6</f>
        <v>法非適用</v>
      </c>
      <c r="C8" s="43"/>
      <c r="D8" s="43"/>
      <c r="E8" s="43"/>
      <c r="F8" s="43"/>
      <c r="G8" s="43"/>
      <c r="H8" s="43"/>
      <c r="I8" s="43" t="str">
        <f>データ!J6</f>
        <v>下水道事業</v>
      </c>
      <c r="J8" s="43"/>
      <c r="K8" s="43"/>
      <c r="L8" s="43"/>
      <c r="M8" s="43"/>
      <c r="N8" s="43"/>
      <c r="O8" s="43"/>
      <c r="P8" s="43" t="str">
        <f>データ!K6</f>
        <v>特定地域生活排水処理</v>
      </c>
      <c r="Q8" s="43"/>
      <c r="R8" s="43"/>
      <c r="S8" s="43"/>
      <c r="T8" s="43"/>
      <c r="U8" s="43"/>
      <c r="V8" s="43"/>
      <c r="W8" s="43" t="str">
        <f>データ!L6</f>
        <v>K2</v>
      </c>
      <c r="X8" s="43"/>
      <c r="Y8" s="43"/>
      <c r="Z8" s="43"/>
      <c r="AA8" s="43"/>
      <c r="AB8" s="43"/>
      <c r="AC8" s="43"/>
      <c r="AD8" s="44" t="str">
        <f>データ!$M$6</f>
        <v>非設置</v>
      </c>
      <c r="AE8" s="44"/>
      <c r="AF8" s="44"/>
      <c r="AG8" s="44"/>
      <c r="AH8" s="44"/>
      <c r="AI8" s="44"/>
      <c r="AJ8" s="44"/>
      <c r="AK8" s="3"/>
      <c r="AL8" s="45">
        <f>データ!S6</f>
        <v>63720</v>
      </c>
      <c r="AM8" s="45"/>
      <c r="AN8" s="45"/>
      <c r="AO8" s="45"/>
      <c r="AP8" s="45"/>
      <c r="AQ8" s="45"/>
      <c r="AR8" s="45"/>
      <c r="AS8" s="45"/>
      <c r="AT8" s="46">
        <f>データ!T6</f>
        <v>577.83000000000004</v>
      </c>
      <c r="AU8" s="46"/>
      <c r="AV8" s="46"/>
      <c r="AW8" s="46"/>
      <c r="AX8" s="46"/>
      <c r="AY8" s="46"/>
      <c r="AZ8" s="46"/>
      <c r="BA8" s="46"/>
      <c r="BB8" s="46">
        <f>データ!U6</f>
        <v>110.27</v>
      </c>
      <c r="BC8" s="46"/>
      <c r="BD8" s="46"/>
      <c r="BE8" s="46"/>
      <c r="BF8" s="46"/>
      <c r="BG8" s="46"/>
      <c r="BH8" s="46"/>
      <c r="BI8" s="46"/>
      <c r="BJ8" s="3"/>
      <c r="BK8" s="3"/>
      <c r="BL8" s="47" t="s">
        <v>18</v>
      </c>
      <c r="BM8" s="48"/>
      <c r="BN8" s="16" t="s">
        <v>21</v>
      </c>
      <c r="BO8" s="19"/>
      <c r="BP8" s="19"/>
      <c r="BQ8" s="19"/>
      <c r="BR8" s="19"/>
      <c r="BS8" s="19"/>
      <c r="BT8" s="19"/>
      <c r="BU8" s="19"/>
      <c r="BV8" s="19"/>
      <c r="BW8" s="19"/>
      <c r="BX8" s="19"/>
      <c r="BY8" s="23"/>
    </row>
    <row r="9" spans="1:78" ht="18.75" customHeight="1" x14ac:dyDescent="0.15">
      <c r="A9" s="2"/>
      <c r="B9" s="42" t="s">
        <v>22</v>
      </c>
      <c r="C9" s="42"/>
      <c r="D9" s="42"/>
      <c r="E9" s="42"/>
      <c r="F9" s="42"/>
      <c r="G9" s="42"/>
      <c r="H9" s="42"/>
      <c r="I9" s="42" t="s">
        <v>24</v>
      </c>
      <c r="J9" s="42"/>
      <c r="K9" s="42"/>
      <c r="L9" s="42"/>
      <c r="M9" s="42"/>
      <c r="N9" s="42"/>
      <c r="O9" s="42"/>
      <c r="P9" s="42" t="s">
        <v>26</v>
      </c>
      <c r="Q9" s="42"/>
      <c r="R9" s="42"/>
      <c r="S9" s="42"/>
      <c r="T9" s="42"/>
      <c r="U9" s="42"/>
      <c r="V9" s="42"/>
      <c r="W9" s="42" t="s">
        <v>27</v>
      </c>
      <c r="X9" s="42"/>
      <c r="Y9" s="42"/>
      <c r="Z9" s="42"/>
      <c r="AA9" s="42"/>
      <c r="AB9" s="42"/>
      <c r="AC9" s="42"/>
      <c r="AD9" s="42" t="s">
        <v>28</v>
      </c>
      <c r="AE9" s="42"/>
      <c r="AF9" s="42"/>
      <c r="AG9" s="42"/>
      <c r="AH9" s="42"/>
      <c r="AI9" s="42"/>
      <c r="AJ9" s="42"/>
      <c r="AK9" s="3"/>
      <c r="AL9" s="42" t="s">
        <v>30</v>
      </c>
      <c r="AM9" s="42"/>
      <c r="AN9" s="42"/>
      <c r="AO9" s="42"/>
      <c r="AP9" s="42"/>
      <c r="AQ9" s="42"/>
      <c r="AR9" s="42"/>
      <c r="AS9" s="42"/>
      <c r="AT9" s="42" t="s">
        <v>34</v>
      </c>
      <c r="AU9" s="42"/>
      <c r="AV9" s="42"/>
      <c r="AW9" s="42"/>
      <c r="AX9" s="42"/>
      <c r="AY9" s="42"/>
      <c r="AZ9" s="42"/>
      <c r="BA9" s="42"/>
      <c r="BB9" s="42" t="s">
        <v>36</v>
      </c>
      <c r="BC9" s="42"/>
      <c r="BD9" s="42"/>
      <c r="BE9" s="42"/>
      <c r="BF9" s="42"/>
      <c r="BG9" s="42"/>
      <c r="BH9" s="42"/>
      <c r="BI9" s="42"/>
      <c r="BJ9" s="3"/>
      <c r="BK9" s="3"/>
      <c r="BL9" s="49" t="s">
        <v>38</v>
      </c>
      <c r="BM9" s="50"/>
      <c r="BN9" s="17" t="s">
        <v>9</v>
      </c>
      <c r="BO9" s="20"/>
      <c r="BP9" s="20"/>
      <c r="BQ9" s="20"/>
      <c r="BR9" s="20"/>
      <c r="BS9" s="20"/>
      <c r="BT9" s="20"/>
      <c r="BU9" s="20"/>
      <c r="BV9" s="20"/>
      <c r="BW9" s="20"/>
      <c r="BX9" s="20"/>
      <c r="BY9" s="24"/>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10.15</v>
      </c>
      <c r="Q10" s="46"/>
      <c r="R10" s="46"/>
      <c r="S10" s="46"/>
      <c r="T10" s="46"/>
      <c r="U10" s="46"/>
      <c r="V10" s="46"/>
      <c r="W10" s="46">
        <f>データ!Q6</f>
        <v>100</v>
      </c>
      <c r="X10" s="46"/>
      <c r="Y10" s="46"/>
      <c r="Z10" s="46"/>
      <c r="AA10" s="46"/>
      <c r="AB10" s="46"/>
      <c r="AC10" s="46"/>
      <c r="AD10" s="45">
        <f>データ!R6</f>
        <v>1188</v>
      </c>
      <c r="AE10" s="45"/>
      <c r="AF10" s="45"/>
      <c r="AG10" s="45"/>
      <c r="AH10" s="45"/>
      <c r="AI10" s="45"/>
      <c r="AJ10" s="45"/>
      <c r="AK10" s="2"/>
      <c r="AL10" s="45">
        <f>データ!V6</f>
        <v>6429</v>
      </c>
      <c r="AM10" s="45"/>
      <c r="AN10" s="45"/>
      <c r="AO10" s="45"/>
      <c r="AP10" s="45"/>
      <c r="AQ10" s="45"/>
      <c r="AR10" s="45"/>
      <c r="AS10" s="45"/>
      <c r="AT10" s="46">
        <f>データ!W6</f>
        <v>0.25</v>
      </c>
      <c r="AU10" s="46"/>
      <c r="AV10" s="46"/>
      <c r="AW10" s="46"/>
      <c r="AX10" s="46"/>
      <c r="AY10" s="46"/>
      <c r="AZ10" s="46"/>
      <c r="BA10" s="46"/>
      <c r="BB10" s="46">
        <f>データ!X6</f>
        <v>25716</v>
      </c>
      <c r="BC10" s="46"/>
      <c r="BD10" s="46"/>
      <c r="BE10" s="46"/>
      <c r="BF10" s="46"/>
      <c r="BG10" s="46"/>
      <c r="BH10" s="46"/>
      <c r="BI10" s="46"/>
      <c r="BJ10" s="2"/>
      <c r="BK10" s="2"/>
      <c r="BL10" s="51" t="s">
        <v>16</v>
      </c>
      <c r="BM10" s="52"/>
      <c r="BN10" s="18" t="s">
        <v>39</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13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41</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69"/>
      <c r="BM33" s="70"/>
      <c r="BN33" s="70"/>
      <c r="BO33" s="70"/>
      <c r="BP33" s="70"/>
      <c r="BQ33" s="70"/>
      <c r="BR33" s="70"/>
      <c r="BS33" s="70"/>
      <c r="BT33" s="70"/>
      <c r="BU33" s="70"/>
      <c r="BV33" s="70"/>
      <c r="BW33" s="70"/>
      <c r="BX33" s="70"/>
      <c r="BY33" s="70"/>
      <c r="BZ33" s="71"/>
    </row>
    <row r="34" spans="1:78" ht="13.5" customHeight="1" x14ac:dyDescent="0.15">
      <c r="A34" s="2"/>
      <c r="B34" s="4"/>
      <c r="C34" s="68" t="s">
        <v>43</v>
      </c>
      <c r="D34" s="68"/>
      <c r="E34" s="68"/>
      <c r="F34" s="68"/>
      <c r="G34" s="68"/>
      <c r="H34" s="68"/>
      <c r="I34" s="68"/>
      <c r="J34" s="68"/>
      <c r="K34" s="68"/>
      <c r="L34" s="68"/>
      <c r="M34" s="68"/>
      <c r="N34" s="68"/>
      <c r="O34" s="68"/>
      <c r="P34" s="68"/>
      <c r="Q34" s="11"/>
      <c r="R34" s="68" t="s">
        <v>45</v>
      </c>
      <c r="S34" s="68"/>
      <c r="T34" s="68"/>
      <c r="U34" s="68"/>
      <c r="V34" s="68"/>
      <c r="W34" s="68"/>
      <c r="X34" s="68"/>
      <c r="Y34" s="68"/>
      <c r="Z34" s="68"/>
      <c r="AA34" s="68"/>
      <c r="AB34" s="68"/>
      <c r="AC34" s="68"/>
      <c r="AD34" s="68"/>
      <c r="AE34" s="68"/>
      <c r="AF34" s="11"/>
      <c r="AG34" s="68" t="s">
        <v>0</v>
      </c>
      <c r="AH34" s="68"/>
      <c r="AI34" s="68"/>
      <c r="AJ34" s="68"/>
      <c r="AK34" s="68"/>
      <c r="AL34" s="68"/>
      <c r="AM34" s="68"/>
      <c r="AN34" s="68"/>
      <c r="AO34" s="68"/>
      <c r="AP34" s="68"/>
      <c r="AQ34" s="68"/>
      <c r="AR34" s="68"/>
      <c r="AS34" s="68"/>
      <c r="AT34" s="68"/>
      <c r="AU34" s="11"/>
      <c r="AV34" s="68" t="s">
        <v>46</v>
      </c>
      <c r="AW34" s="68"/>
      <c r="AX34" s="68"/>
      <c r="AY34" s="68"/>
      <c r="AZ34" s="68"/>
      <c r="BA34" s="68"/>
      <c r="BB34" s="68"/>
      <c r="BC34" s="68"/>
      <c r="BD34" s="68"/>
      <c r="BE34" s="68"/>
      <c r="BF34" s="68"/>
      <c r="BG34" s="68"/>
      <c r="BH34" s="68"/>
      <c r="BI34" s="68"/>
      <c r="BJ34" s="12"/>
      <c r="BK34" s="2"/>
      <c r="BL34" s="69"/>
      <c r="BM34" s="70"/>
      <c r="BN34" s="70"/>
      <c r="BO34" s="70"/>
      <c r="BP34" s="70"/>
      <c r="BQ34" s="70"/>
      <c r="BR34" s="70"/>
      <c r="BS34" s="70"/>
      <c r="BT34" s="70"/>
      <c r="BU34" s="70"/>
      <c r="BV34" s="70"/>
      <c r="BW34" s="70"/>
      <c r="BX34" s="70"/>
      <c r="BY34" s="70"/>
      <c r="BZ34" s="71"/>
    </row>
    <row r="35" spans="1:78" ht="13.5" customHeight="1" x14ac:dyDescent="0.15">
      <c r="A35" s="2"/>
      <c r="B35" s="4"/>
      <c r="C35" s="68"/>
      <c r="D35" s="68"/>
      <c r="E35" s="68"/>
      <c r="F35" s="68"/>
      <c r="G35" s="68"/>
      <c r="H35" s="68"/>
      <c r="I35" s="68"/>
      <c r="J35" s="68"/>
      <c r="K35" s="68"/>
      <c r="L35" s="68"/>
      <c r="M35" s="68"/>
      <c r="N35" s="68"/>
      <c r="O35" s="68"/>
      <c r="P35" s="68"/>
      <c r="Q35" s="11"/>
      <c r="R35" s="68"/>
      <c r="S35" s="68"/>
      <c r="T35" s="68"/>
      <c r="U35" s="68"/>
      <c r="V35" s="68"/>
      <c r="W35" s="68"/>
      <c r="X35" s="68"/>
      <c r="Y35" s="68"/>
      <c r="Z35" s="68"/>
      <c r="AA35" s="68"/>
      <c r="AB35" s="68"/>
      <c r="AC35" s="68"/>
      <c r="AD35" s="68"/>
      <c r="AE35" s="68"/>
      <c r="AF35" s="11"/>
      <c r="AG35" s="68"/>
      <c r="AH35" s="68"/>
      <c r="AI35" s="68"/>
      <c r="AJ35" s="68"/>
      <c r="AK35" s="68"/>
      <c r="AL35" s="68"/>
      <c r="AM35" s="68"/>
      <c r="AN35" s="68"/>
      <c r="AO35" s="68"/>
      <c r="AP35" s="68"/>
      <c r="AQ35" s="68"/>
      <c r="AR35" s="68"/>
      <c r="AS35" s="68"/>
      <c r="AT35" s="68"/>
      <c r="AU35" s="11"/>
      <c r="AV35" s="68"/>
      <c r="AW35" s="68"/>
      <c r="AX35" s="68"/>
      <c r="AY35" s="68"/>
      <c r="AZ35" s="68"/>
      <c r="BA35" s="68"/>
      <c r="BB35" s="68"/>
      <c r="BC35" s="68"/>
      <c r="BD35" s="68"/>
      <c r="BE35" s="68"/>
      <c r="BF35" s="68"/>
      <c r="BG35" s="68"/>
      <c r="BH35" s="68"/>
      <c r="BI35" s="68"/>
      <c r="BJ35" s="12"/>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62" t="s">
        <v>33</v>
      </c>
      <c r="BM45" s="63"/>
      <c r="BN45" s="63"/>
      <c r="BO45" s="63"/>
      <c r="BP45" s="63"/>
      <c r="BQ45" s="63"/>
      <c r="BR45" s="63"/>
      <c r="BS45" s="63"/>
      <c r="BT45" s="63"/>
      <c r="BU45" s="63"/>
      <c r="BV45" s="63"/>
      <c r="BW45" s="63"/>
      <c r="BX45" s="63"/>
      <c r="BY45" s="63"/>
      <c r="BZ45" s="6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65"/>
      <c r="BM46" s="66"/>
      <c r="BN46" s="66"/>
      <c r="BO46" s="66"/>
      <c r="BP46" s="66"/>
      <c r="BQ46" s="66"/>
      <c r="BR46" s="66"/>
      <c r="BS46" s="66"/>
      <c r="BT46" s="66"/>
      <c r="BU46" s="66"/>
      <c r="BV46" s="66"/>
      <c r="BW46" s="66"/>
      <c r="BX46" s="66"/>
      <c r="BY46" s="66"/>
      <c r="BZ46" s="6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69"/>
      <c r="BM55" s="70"/>
      <c r="BN55" s="70"/>
      <c r="BO55" s="70"/>
      <c r="BP55" s="70"/>
      <c r="BQ55" s="70"/>
      <c r="BR55" s="70"/>
      <c r="BS55" s="70"/>
      <c r="BT55" s="70"/>
      <c r="BU55" s="70"/>
      <c r="BV55" s="70"/>
      <c r="BW55" s="70"/>
      <c r="BX55" s="70"/>
      <c r="BY55" s="70"/>
      <c r="BZ55" s="71"/>
    </row>
    <row r="56" spans="1:78" ht="13.5" customHeight="1" x14ac:dyDescent="0.15">
      <c r="A56" s="2"/>
      <c r="B56" s="4"/>
      <c r="C56" s="68" t="s">
        <v>51</v>
      </c>
      <c r="D56" s="68"/>
      <c r="E56" s="68"/>
      <c r="F56" s="68"/>
      <c r="G56" s="68"/>
      <c r="H56" s="68"/>
      <c r="I56" s="68"/>
      <c r="J56" s="68"/>
      <c r="K56" s="68"/>
      <c r="L56" s="68"/>
      <c r="M56" s="68"/>
      <c r="N56" s="68"/>
      <c r="O56" s="68"/>
      <c r="P56" s="68"/>
      <c r="Q56" s="11"/>
      <c r="R56" s="68" t="s">
        <v>19</v>
      </c>
      <c r="S56" s="68"/>
      <c r="T56" s="68"/>
      <c r="U56" s="68"/>
      <c r="V56" s="68"/>
      <c r="W56" s="68"/>
      <c r="X56" s="68"/>
      <c r="Y56" s="68"/>
      <c r="Z56" s="68"/>
      <c r="AA56" s="68"/>
      <c r="AB56" s="68"/>
      <c r="AC56" s="68"/>
      <c r="AD56" s="68"/>
      <c r="AE56" s="68"/>
      <c r="AF56" s="11"/>
      <c r="AG56" s="68" t="s">
        <v>52</v>
      </c>
      <c r="AH56" s="68"/>
      <c r="AI56" s="68"/>
      <c r="AJ56" s="68"/>
      <c r="AK56" s="68"/>
      <c r="AL56" s="68"/>
      <c r="AM56" s="68"/>
      <c r="AN56" s="68"/>
      <c r="AO56" s="68"/>
      <c r="AP56" s="68"/>
      <c r="AQ56" s="68"/>
      <c r="AR56" s="68"/>
      <c r="AS56" s="68"/>
      <c r="AT56" s="68"/>
      <c r="AU56" s="11"/>
      <c r="AV56" s="68" t="s">
        <v>53</v>
      </c>
      <c r="AW56" s="68"/>
      <c r="AX56" s="68"/>
      <c r="AY56" s="68"/>
      <c r="AZ56" s="68"/>
      <c r="BA56" s="68"/>
      <c r="BB56" s="68"/>
      <c r="BC56" s="68"/>
      <c r="BD56" s="68"/>
      <c r="BE56" s="68"/>
      <c r="BF56" s="68"/>
      <c r="BG56" s="68"/>
      <c r="BH56" s="68"/>
      <c r="BI56" s="68"/>
      <c r="BJ56" s="12"/>
      <c r="BK56" s="2"/>
      <c r="BL56" s="69"/>
      <c r="BM56" s="70"/>
      <c r="BN56" s="70"/>
      <c r="BO56" s="70"/>
      <c r="BP56" s="70"/>
      <c r="BQ56" s="70"/>
      <c r="BR56" s="70"/>
      <c r="BS56" s="70"/>
      <c r="BT56" s="70"/>
      <c r="BU56" s="70"/>
      <c r="BV56" s="70"/>
      <c r="BW56" s="70"/>
      <c r="BX56" s="70"/>
      <c r="BY56" s="70"/>
      <c r="BZ56" s="71"/>
    </row>
    <row r="57" spans="1:78" ht="13.5" customHeight="1" x14ac:dyDescent="0.15">
      <c r="A57" s="2"/>
      <c r="B57" s="4"/>
      <c r="C57" s="68"/>
      <c r="D57" s="68"/>
      <c r="E57" s="68"/>
      <c r="F57" s="68"/>
      <c r="G57" s="68"/>
      <c r="H57" s="68"/>
      <c r="I57" s="68"/>
      <c r="J57" s="68"/>
      <c r="K57" s="68"/>
      <c r="L57" s="68"/>
      <c r="M57" s="68"/>
      <c r="N57" s="68"/>
      <c r="O57" s="68"/>
      <c r="P57" s="68"/>
      <c r="Q57" s="11"/>
      <c r="R57" s="68"/>
      <c r="S57" s="68"/>
      <c r="T57" s="68"/>
      <c r="U57" s="68"/>
      <c r="V57" s="68"/>
      <c r="W57" s="68"/>
      <c r="X57" s="68"/>
      <c r="Y57" s="68"/>
      <c r="Z57" s="68"/>
      <c r="AA57" s="68"/>
      <c r="AB57" s="68"/>
      <c r="AC57" s="68"/>
      <c r="AD57" s="68"/>
      <c r="AE57" s="68"/>
      <c r="AF57" s="11"/>
      <c r="AG57" s="68"/>
      <c r="AH57" s="68"/>
      <c r="AI57" s="68"/>
      <c r="AJ57" s="68"/>
      <c r="AK57" s="68"/>
      <c r="AL57" s="68"/>
      <c r="AM57" s="68"/>
      <c r="AN57" s="68"/>
      <c r="AO57" s="68"/>
      <c r="AP57" s="68"/>
      <c r="AQ57" s="68"/>
      <c r="AR57" s="68"/>
      <c r="AS57" s="68"/>
      <c r="AT57" s="68"/>
      <c r="AU57" s="11"/>
      <c r="AV57" s="68"/>
      <c r="AW57" s="68"/>
      <c r="AX57" s="68"/>
      <c r="AY57" s="68"/>
      <c r="AZ57" s="68"/>
      <c r="BA57" s="68"/>
      <c r="BB57" s="68"/>
      <c r="BC57" s="68"/>
      <c r="BD57" s="68"/>
      <c r="BE57" s="68"/>
      <c r="BF57" s="68"/>
      <c r="BG57" s="68"/>
      <c r="BH57" s="68"/>
      <c r="BI57" s="68"/>
      <c r="BJ57" s="12"/>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69"/>
      <c r="BM59" s="70"/>
      <c r="BN59" s="70"/>
      <c r="BO59" s="70"/>
      <c r="BP59" s="70"/>
      <c r="BQ59" s="70"/>
      <c r="BR59" s="70"/>
      <c r="BS59" s="70"/>
      <c r="BT59" s="70"/>
      <c r="BU59" s="70"/>
      <c r="BV59" s="70"/>
      <c r="BW59" s="70"/>
      <c r="BX59" s="70"/>
      <c r="BY59" s="70"/>
      <c r="BZ59" s="71"/>
    </row>
    <row r="60" spans="1:78" ht="13.5" customHeight="1" x14ac:dyDescent="0.15">
      <c r="A60" s="2"/>
      <c r="B60" s="59" t="s">
        <v>49</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62" t="s">
        <v>50</v>
      </c>
      <c r="BM64" s="63"/>
      <c r="BN64" s="63"/>
      <c r="BO64" s="63"/>
      <c r="BP64" s="63"/>
      <c r="BQ64" s="63"/>
      <c r="BR64" s="63"/>
      <c r="BS64" s="63"/>
      <c r="BT64" s="63"/>
      <c r="BU64" s="63"/>
      <c r="BV64" s="63"/>
      <c r="BW64" s="63"/>
      <c r="BX64" s="63"/>
      <c r="BY64" s="63"/>
      <c r="BZ64" s="6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65"/>
      <c r="BM65" s="66"/>
      <c r="BN65" s="66"/>
      <c r="BO65" s="66"/>
      <c r="BP65" s="66"/>
      <c r="BQ65" s="66"/>
      <c r="BR65" s="66"/>
      <c r="BS65" s="66"/>
      <c r="BT65" s="66"/>
      <c r="BU65" s="66"/>
      <c r="BV65" s="66"/>
      <c r="BW65" s="66"/>
      <c r="BX65" s="66"/>
      <c r="BY65" s="66"/>
      <c r="BZ65" s="6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69"/>
      <c r="BM78" s="70"/>
      <c r="BN78" s="70"/>
      <c r="BO78" s="70"/>
      <c r="BP78" s="70"/>
      <c r="BQ78" s="70"/>
      <c r="BR78" s="70"/>
      <c r="BS78" s="70"/>
      <c r="BT78" s="70"/>
      <c r="BU78" s="70"/>
      <c r="BV78" s="70"/>
      <c r="BW78" s="70"/>
      <c r="BX78" s="70"/>
      <c r="BY78" s="70"/>
      <c r="BZ78" s="71"/>
    </row>
    <row r="79" spans="1:78" ht="13.5" customHeight="1" x14ac:dyDescent="0.15">
      <c r="A79" s="2"/>
      <c r="B79" s="4"/>
      <c r="C79" s="68" t="s">
        <v>20</v>
      </c>
      <c r="D79" s="68"/>
      <c r="E79" s="68"/>
      <c r="F79" s="68"/>
      <c r="G79" s="68"/>
      <c r="H79" s="68"/>
      <c r="I79" s="68"/>
      <c r="J79" s="68"/>
      <c r="K79" s="68"/>
      <c r="L79" s="68"/>
      <c r="M79" s="68"/>
      <c r="N79" s="68"/>
      <c r="O79" s="68"/>
      <c r="P79" s="68"/>
      <c r="Q79" s="68"/>
      <c r="R79" s="68"/>
      <c r="S79" s="68"/>
      <c r="T79" s="68"/>
      <c r="U79" s="11"/>
      <c r="V79" s="11"/>
      <c r="W79" s="68" t="s">
        <v>54</v>
      </c>
      <c r="X79" s="68"/>
      <c r="Y79" s="68"/>
      <c r="Z79" s="68"/>
      <c r="AA79" s="68"/>
      <c r="AB79" s="68"/>
      <c r="AC79" s="68"/>
      <c r="AD79" s="68"/>
      <c r="AE79" s="68"/>
      <c r="AF79" s="68"/>
      <c r="AG79" s="68"/>
      <c r="AH79" s="68"/>
      <c r="AI79" s="68"/>
      <c r="AJ79" s="68"/>
      <c r="AK79" s="68"/>
      <c r="AL79" s="68"/>
      <c r="AM79" s="68"/>
      <c r="AN79" s="68"/>
      <c r="AO79" s="11"/>
      <c r="AP79" s="11"/>
      <c r="AQ79" s="68" t="s">
        <v>56</v>
      </c>
      <c r="AR79" s="68"/>
      <c r="AS79" s="68"/>
      <c r="AT79" s="68"/>
      <c r="AU79" s="68"/>
      <c r="AV79" s="68"/>
      <c r="AW79" s="68"/>
      <c r="AX79" s="68"/>
      <c r="AY79" s="68"/>
      <c r="AZ79" s="68"/>
      <c r="BA79" s="68"/>
      <c r="BB79" s="68"/>
      <c r="BC79" s="68"/>
      <c r="BD79" s="68"/>
      <c r="BE79" s="68"/>
      <c r="BF79" s="68"/>
      <c r="BG79" s="68"/>
      <c r="BH79" s="68"/>
      <c r="BI79" s="7"/>
      <c r="BJ79" s="12"/>
      <c r="BK79" s="2"/>
      <c r="BL79" s="69"/>
      <c r="BM79" s="70"/>
      <c r="BN79" s="70"/>
      <c r="BO79" s="70"/>
      <c r="BP79" s="70"/>
      <c r="BQ79" s="70"/>
      <c r="BR79" s="70"/>
      <c r="BS79" s="70"/>
      <c r="BT79" s="70"/>
      <c r="BU79" s="70"/>
      <c r="BV79" s="70"/>
      <c r="BW79" s="70"/>
      <c r="BX79" s="70"/>
      <c r="BY79" s="70"/>
      <c r="BZ79" s="71"/>
    </row>
    <row r="80" spans="1:78" ht="13.5" customHeight="1" x14ac:dyDescent="0.15">
      <c r="A80" s="2"/>
      <c r="B80" s="4"/>
      <c r="C80" s="68"/>
      <c r="D80" s="68"/>
      <c r="E80" s="68"/>
      <c r="F80" s="68"/>
      <c r="G80" s="68"/>
      <c r="H80" s="68"/>
      <c r="I80" s="68"/>
      <c r="J80" s="68"/>
      <c r="K80" s="68"/>
      <c r="L80" s="68"/>
      <c r="M80" s="68"/>
      <c r="N80" s="68"/>
      <c r="O80" s="68"/>
      <c r="P80" s="68"/>
      <c r="Q80" s="68"/>
      <c r="R80" s="68"/>
      <c r="S80" s="68"/>
      <c r="T80" s="68"/>
      <c r="U80" s="11"/>
      <c r="V80" s="11"/>
      <c r="W80" s="68"/>
      <c r="X80" s="68"/>
      <c r="Y80" s="68"/>
      <c r="Z80" s="68"/>
      <c r="AA80" s="68"/>
      <c r="AB80" s="68"/>
      <c r="AC80" s="68"/>
      <c r="AD80" s="68"/>
      <c r="AE80" s="68"/>
      <c r="AF80" s="68"/>
      <c r="AG80" s="68"/>
      <c r="AH80" s="68"/>
      <c r="AI80" s="68"/>
      <c r="AJ80" s="68"/>
      <c r="AK80" s="68"/>
      <c r="AL80" s="68"/>
      <c r="AM80" s="68"/>
      <c r="AN80" s="68"/>
      <c r="AO80" s="11"/>
      <c r="AP80" s="11"/>
      <c r="AQ80" s="68"/>
      <c r="AR80" s="68"/>
      <c r="AS80" s="68"/>
      <c r="AT80" s="68"/>
      <c r="AU80" s="68"/>
      <c r="AV80" s="68"/>
      <c r="AW80" s="68"/>
      <c r="AX80" s="68"/>
      <c r="AY80" s="68"/>
      <c r="AZ80" s="68"/>
      <c r="BA80" s="68"/>
      <c r="BB80" s="68"/>
      <c r="BC80" s="68"/>
      <c r="BD80" s="68"/>
      <c r="BE80" s="68"/>
      <c r="BF80" s="68"/>
      <c r="BG80" s="68"/>
      <c r="BH80" s="68"/>
      <c r="BI80" s="7"/>
      <c r="BJ80" s="12"/>
      <c r="BK80" s="2"/>
      <c r="BL80" s="69"/>
      <c r="BM80" s="70"/>
      <c r="BN80" s="70"/>
      <c r="BO80" s="70"/>
      <c r="BP80" s="70"/>
      <c r="BQ80" s="70"/>
      <c r="BR80" s="70"/>
      <c r="BS80" s="70"/>
      <c r="BT80" s="70"/>
      <c r="BU80" s="70"/>
      <c r="BV80" s="70"/>
      <c r="BW80" s="70"/>
      <c r="BX80" s="70"/>
      <c r="BY80" s="70"/>
      <c r="BZ80" s="71"/>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72"/>
      <c r="BM82" s="73"/>
      <c r="BN82" s="73"/>
      <c r="BO82" s="73"/>
      <c r="BP82" s="73"/>
      <c r="BQ82" s="73"/>
      <c r="BR82" s="73"/>
      <c r="BS82" s="73"/>
      <c r="BT82" s="73"/>
      <c r="BU82" s="73"/>
      <c r="BV82" s="73"/>
      <c r="BW82" s="73"/>
      <c r="BX82" s="73"/>
      <c r="BY82" s="73"/>
      <c r="BZ82" s="74"/>
    </row>
    <row r="83" spans="1:78" x14ac:dyDescent="0.15">
      <c r="C83" s="2" t="s">
        <v>40</v>
      </c>
    </row>
    <row r="84" spans="1:78" x14ac:dyDescent="0.15">
      <c r="C84" s="2" t="s">
        <v>4</v>
      </c>
    </row>
    <row r="85" spans="1:78" hidden="1" x14ac:dyDescent="0.15">
      <c r="B85" s="6" t="s">
        <v>6</v>
      </c>
      <c r="C85" s="6"/>
      <c r="D85" s="6"/>
      <c r="E85" s="6" t="s">
        <v>57</v>
      </c>
      <c r="F85" s="6" t="s">
        <v>32</v>
      </c>
      <c r="G85" s="6" t="s">
        <v>59</v>
      </c>
      <c r="H85" s="6" t="s">
        <v>60</v>
      </c>
      <c r="I85" s="6" t="s">
        <v>62</v>
      </c>
      <c r="J85" s="6" t="s">
        <v>29</v>
      </c>
      <c r="K85" s="6" t="s">
        <v>63</v>
      </c>
      <c r="L85" s="6" t="s">
        <v>55</v>
      </c>
      <c r="M85" s="6" t="s">
        <v>42</v>
      </c>
      <c r="N85" s="6" t="s">
        <v>58</v>
      </c>
      <c r="O85" s="6" t="s">
        <v>31</v>
      </c>
    </row>
    <row r="86" spans="1:78" hidden="1" x14ac:dyDescent="0.15">
      <c r="B86" s="6"/>
      <c r="C86" s="6"/>
      <c r="D86" s="6"/>
      <c r="E86" s="6" t="str">
        <f>データ!AI6</f>
        <v/>
      </c>
      <c r="F86" s="6" t="s">
        <v>65</v>
      </c>
      <c r="G86" s="6" t="s">
        <v>65</v>
      </c>
      <c r="H86" s="6" t="str">
        <f>データ!BP6</f>
        <v>【329.28】</v>
      </c>
      <c r="I86" s="6" t="str">
        <f>データ!CA6</f>
        <v>【60.55】</v>
      </c>
      <c r="J86" s="6" t="str">
        <f>データ!CL6</f>
        <v>【269.12】</v>
      </c>
      <c r="K86" s="6" t="str">
        <f>データ!CW6</f>
        <v>【59.35】</v>
      </c>
      <c r="L86" s="6" t="str">
        <f>データ!DH6</f>
        <v>【76.98】</v>
      </c>
      <c r="M86" s="6" t="s">
        <v>65</v>
      </c>
      <c r="N86" s="6" t="s">
        <v>65</v>
      </c>
      <c r="O86" s="6" t="str">
        <f>データ!EO6</f>
        <v>【-】</v>
      </c>
    </row>
  </sheetData>
  <sheetProtection algorithmName="SHA-512" hashValue="k0fc2tQxmxRfyQT0/SfXEJYvmM2j9SBhuAVoyKkVBNKAHOImNudWk6s45cDtlEzrRTFBHWIPkwvl9HEOo9Fm8A==" saltValue="jyc2SszNbIYcLCVkBCcY0A==" spinCount="100000"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67</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68</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44</v>
      </c>
      <c r="B3" s="29" t="s">
        <v>64</v>
      </c>
      <c r="C3" s="29" t="s">
        <v>47</v>
      </c>
      <c r="D3" s="29" t="s">
        <v>23</v>
      </c>
      <c r="E3" s="29" t="s">
        <v>37</v>
      </c>
      <c r="F3" s="29" t="s">
        <v>61</v>
      </c>
      <c r="G3" s="29" t="s">
        <v>69</v>
      </c>
      <c r="H3" s="77" t="s">
        <v>10</v>
      </c>
      <c r="I3" s="78"/>
      <c r="J3" s="78"/>
      <c r="K3" s="78"/>
      <c r="L3" s="78"/>
      <c r="M3" s="78"/>
      <c r="N3" s="78"/>
      <c r="O3" s="78"/>
      <c r="P3" s="78"/>
      <c r="Q3" s="78"/>
      <c r="R3" s="78"/>
      <c r="S3" s="78"/>
      <c r="T3" s="78"/>
      <c r="U3" s="78"/>
      <c r="V3" s="78"/>
      <c r="W3" s="78"/>
      <c r="X3" s="79"/>
      <c r="Y3" s="75" t="s">
        <v>70</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49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7"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x14ac:dyDescent="0.15">
      <c r="A5" s="27" t="s">
        <v>83</v>
      </c>
      <c r="B5" s="31"/>
      <c r="C5" s="31"/>
      <c r="D5" s="31"/>
      <c r="E5" s="31"/>
      <c r="F5" s="31"/>
      <c r="G5" s="31"/>
      <c r="H5" s="35" t="s">
        <v>84</v>
      </c>
      <c r="I5" s="35" t="s">
        <v>85</v>
      </c>
      <c r="J5" s="35" t="s">
        <v>86</v>
      </c>
      <c r="K5" s="35" t="s">
        <v>87</v>
      </c>
      <c r="L5" s="35" t="s">
        <v>88</v>
      </c>
      <c r="M5" s="35" t="s">
        <v>14</v>
      </c>
      <c r="N5" s="35" t="s">
        <v>3</v>
      </c>
      <c r="O5" s="35" t="s">
        <v>89</v>
      </c>
      <c r="P5" s="35" t="s">
        <v>90</v>
      </c>
      <c r="Q5" s="35" t="s">
        <v>91</v>
      </c>
      <c r="R5" s="35" t="s">
        <v>92</v>
      </c>
      <c r="S5" s="35" t="s">
        <v>66</v>
      </c>
      <c r="T5" s="35" t="s">
        <v>93</v>
      </c>
      <c r="U5" s="35" t="s">
        <v>94</v>
      </c>
      <c r="V5" s="35" t="s">
        <v>95</v>
      </c>
      <c r="W5" s="35" t="s">
        <v>96</v>
      </c>
      <c r="X5" s="35" t="s">
        <v>97</v>
      </c>
      <c r="Y5" s="35" t="s">
        <v>35</v>
      </c>
      <c r="Z5" s="35" t="s">
        <v>98</v>
      </c>
      <c r="AA5" s="35" t="s">
        <v>99</v>
      </c>
      <c r="AB5" s="35" t="s">
        <v>100</v>
      </c>
      <c r="AC5" s="35" t="s">
        <v>101</v>
      </c>
      <c r="AD5" s="35" t="s">
        <v>102</v>
      </c>
      <c r="AE5" s="35" t="s">
        <v>103</v>
      </c>
      <c r="AF5" s="35" t="s">
        <v>104</v>
      </c>
      <c r="AG5" s="35" t="s">
        <v>105</v>
      </c>
      <c r="AH5" s="35" t="s">
        <v>106</v>
      </c>
      <c r="AI5" s="35" t="s">
        <v>6</v>
      </c>
      <c r="AJ5" s="35" t="s">
        <v>35</v>
      </c>
      <c r="AK5" s="35" t="s">
        <v>98</v>
      </c>
      <c r="AL5" s="35" t="s">
        <v>99</v>
      </c>
      <c r="AM5" s="35" t="s">
        <v>100</v>
      </c>
      <c r="AN5" s="35" t="s">
        <v>101</v>
      </c>
      <c r="AO5" s="35" t="s">
        <v>102</v>
      </c>
      <c r="AP5" s="35" t="s">
        <v>103</v>
      </c>
      <c r="AQ5" s="35" t="s">
        <v>104</v>
      </c>
      <c r="AR5" s="35" t="s">
        <v>105</v>
      </c>
      <c r="AS5" s="35" t="s">
        <v>106</v>
      </c>
      <c r="AT5" s="35" t="s">
        <v>107</v>
      </c>
      <c r="AU5" s="35" t="s">
        <v>35</v>
      </c>
      <c r="AV5" s="35" t="s">
        <v>98</v>
      </c>
      <c r="AW5" s="35" t="s">
        <v>99</v>
      </c>
      <c r="AX5" s="35" t="s">
        <v>100</v>
      </c>
      <c r="AY5" s="35" t="s">
        <v>101</v>
      </c>
      <c r="AZ5" s="35" t="s">
        <v>102</v>
      </c>
      <c r="BA5" s="35" t="s">
        <v>103</v>
      </c>
      <c r="BB5" s="35" t="s">
        <v>104</v>
      </c>
      <c r="BC5" s="35" t="s">
        <v>105</v>
      </c>
      <c r="BD5" s="35" t="s">
        <v>106</v>
      </c>
      <c r="BE5" s="35" t="s">
        <v>107</v>
      </c>
      <c r="BF5" s="35" t="s">
        <v>35</v>
      </c>
      <c r="BG5" s="35" t="s">
        <v>98</v>
      </c>
      <c r="BH5" s="35" t="s">
        <v>99</v>
      </c>
      <c r="BI5" s="35" t="s">
        <v>100</v>
      </c>
      <c r="BJ5" s="35" t="s">
        <v>101</v>
      </c>
      <c r="BK5" s="35" t="s">
        <v>102</v>
      </c>
      <c r="BL5" s="35" t="s">
        <v>103</v>
      </c>
      <c r="BM5" s="35" t="s">
        <v>104</v>
      </c>
      <c r="BN5" s="35" t="s">
        <v>105</v>
      </c>
      <c r="BO5" s="35" t="s">
        <v>106</v>
      </c>
      <c r="BP5" s="35" t="s">
        <v>107</v>
      </c>
      <c r="BQ5" s="35" t="s">
        <v>35</v>
      </c>
      <c r="BR5" s="35" t="s">
        <v>98</v>
      </c>
      <c r="BS5" s="35" t="s">
        <v>99</v>
      </c>
      <c r="BT5" s="35" t="s">
        <v>100</v>
      </c>
      <c r="BU5" s="35" t="s">
        <v>101</v>
      </c>
      <c r="BV5" s="35" t="s">
        <v>102</v>
      </c>
      <c r="BW5" s="35" t="s">
        <v>103</v>
      </c>
      <c r="BX5" s="35" t="s">
        <v>104</v>
      </c>
      <c r="BY5" s="35" t="s">
        <v>105</v>
      </c>
      <c r="BZ5" s="35" t="s">
        <v>106</v>
      </c>
      <c r="CA5" s="35" t="s">
        <v>107</v>
      </c>
      <c r="CB5" s="35" t="s">
        <v>35</v>
      </c>
      <c r="CC5" s="35" t="s">
        <v>98</v>
      </c>
      <c r="CD5" s="35" t="s">
        <v>99</v>
      </c>
      <c r="CE5" s="35" t="s">
        <v>100</v>
      </c>
      <c r="CF5" s="35" t="s">
        <v>101</v>
      </c>
      <c r="CG5" s="35" t="s">
        <v>102</v>
      </c>
      <c r="CH5" s="35" t="s">
        <v>103</v>
      </c>
      <c r="CI5" s="35" t="s">
        <v>104</v>
      </c>
      <c r="CJ5" s="35" t="s">
        <v>105</v>
      </c>
      <c r="CK5" s="35" t="s">
        <v>106</v>
      </c>
      <c r="CL5" s="35" t="s">
        <v>107</v>
      </c>
      <c r="CM5" s="35" t="s">
        <v>35</v>
      </c>
      <c r="CN5" s="35" t="s">
        <v>98</v>
      </c>
      <c r="CO5" s="35" t="s">
        <v>99</v>
      </c>
      <c r="CP5" s="35" t="s">
        <v>100</v>
      </c>
      <c r="CQ5" s="35" t="s">
        <v>101</v>
      </c>
      <c r="CR5" s="35" t="s">
        <v>102</v>
      </c>
      <c r="CS5" s="35" t="s">
        <v>103</v>
      </c>
      <c r="CT5" s="35" t="s">
        <v>104</v>
      </c>
      <c r="CU5" s="35" t="s">
        <v>105</v>
      </c>
      <c r="CV5" s="35" t="s">
        <v>106</v>
      </c>
      <c r="CW5" s="35" t="s">
        <v>107</v>
      </c>
      <c r="CX5" s="35" t="s">
        <v>35</v>
      </c>
      <c r="CY5" s="35" t="s">
        <v>98</v>
      </c>
      <c r="CZ5" s="35" t="s">
        <v>99</v>
      </c>
      <c r="DA5" s="35" t="s">
        <v>100</v>
      </c>
      <c r="DB5" s="35" t="s">
        <v>101</v>
      </c>
      <c r="DC5" s="35" t="s">
        <v>102</v>
      </c>
      <c r="DD5" s="35" t="s">
        <v>103</v>
      </c>
      <c r="DE5" s="35" t="s">
        <v>104</v>
      </c>
      <c r="DF5" s="35" t="s">
        <v>105</v>
      </c>
      <c r="DG5" s="35" t="s">
        <v>106</v>
      </c>
      <c r="DH5" s="35" t="s">
        <v>107</v>
      </c>
      <c r="DI5" s="35" t="s">
        <v>35</v>
      </c>
      <c r="DJ5" s="35" t="s">
        <v>98</v>
      </c>
      <c r="DK5" s="35" t="s">
        <v>99</v>
      </c>
      <c r="DL5" s="35" t="s">
        <v>100</v>
      </c>
      <c r="DM5" s="35" t="s">
        <v>101</v>
      </c>
      <c r="DN5" s="35" t="s">
        <v>102</v>
      </c>
      <c r="DO5" s="35" t="s">
        <v>103</v>
      </c>
      <c r="DP5" s="35" t="s">
        <v>104</v>
      </c>
      <c r="DQ5" s="35" t="s">
        <v>105</v>
      </c>
      <c r="DR5" s="35" t="s">
        <v>106</v>
      </c>
      <c r="DS5" s="35" t="s">
        <v>107</v>
      </c>
      <c r="DT5" s="35" t="s">
        <v>35</v>
      </c>
      <c r="DU5" s="35" t="s">
        <v>98</v>
      </c>
      <c r="DV5" s="35" t="s">
        <v>99</v>
      </c>
      <c r="DW5" s="35" t="s">
        <v>100</v>
      </c>
      <c r="DX5" s="35" t="s">
        <v>101</v>
      </c>
      <c r="DY5" s="35" t="s">
        <v>102</v>
      </c>
      <c r="DZ5" s="35" t="s">
        <v>103</v>
      </c>
      <c r="EA5" s="35" t="s">
        <v>104</v>
      </c>
      <c r="EB5" s="35" t="s">
        <v>105</v>
      </c>
      <c r="EC5" s="35" t="s">
        <v>106</v>
      </c>
      <c r="ED5" s="35" t="s">
        <v>107</v>
      </c>
      <c r="EE5" s="35" t="s">
        <v>35</v>
      </c>
      <c r="EF5" s="35" t="s">
        <v>98</v>
      </c>
      <c r="EG5" s="35" t="s">
        <v>99</v>
      </c>
      <c r="EH5" s="35" t="s">
        <v>100</v>
      </c>
      <c r="EI5" s="35" t="s">
        <v>101</v>
      </c>
      <c r="EJ5" s="35" t="s">
        <v>102</v>
      </c>
      <c r="EK5" s="35" t="s">
        <v>103</v>
      </c>
      <c r="EL5" s="35" t="s">
        <v>104</v>
      </c>
      <c r="EM5" s="35" t="s">
        <v>105</v>
      </c>
      <c r="EN5" s="35" t="s">
        <v>106</v>
      </c>
      <c r="EO5" s="35" t="s">
        <v>107</v>
      </c>
    </row>
    <row r="6" spans="1:145" s="26" customFormat="1" x14ac:dyDescent="0.15">
      <c r="A6" s="27" t="s">
        <v>108</v>
      </c>
      <c r="B6" s="32">
        <f t="shared" ref="B6:X6" si="1">B7</f>
        <v>2017</v>
      </c>
      <c r="C6" s="32">
        <f t="shared" si="1"/>
        <v>112071</v>
      </c>
      <c r="D6" s="32">
        <f t="shared" si="1"/>
        <v>47</v>
      </c>
      <c r="E6" s="32">
        <f t="shared" si="1"/>
        <v>18</v>
      </c>
      <c r="F6" s="32">
        <f t="shared" si="1"/>
        <v>0</v>
      </c>
      <c r="G6" s="32">
        <f t="shared" si="1"/>
        <v>0</v>
      </c>
      <c r="H6" s="32" t="str">
        <f t="shared" si="1"/>
        <v>埼玉県　秩父市</v>
      </c>
      <c r="I6" s="32" t="str">
        <f t="shared" si="1"/>
        <v>法非適用</v>
      </c>
      <c r="J6" s="32" t="str">
        <f t="shared" si="1"/>
        <v>下水道事業</v>
      </c>
      <c r="K6" s="32" t="str">
        <f t="shared" si="1"/>
        <v>特定地域生活排水処理</v>
      </c>
      <c r="L6" s="32" t="str">
        <f t="shared" si="1"/>
        <v>K2</v>
      </c>
      <c r="M6" s="32" t="str">
        <f t="shared" si="1"/>
        <v>非設置</v>
      </c>
      <c r="N6" s="36" t="str">
        <f t="shared" si="1"/>
        <v>-</v>
      </c>
      <c r="O6" s="36" t="str">
        <f t="shared" si="1"/>
        <v>該当数値なし</v>
      </c>
      <c r="P6" s="36">
        <f t="shared" si="1"/>
        <v>10.15</v>
      </c>
      <c r="Q6" s="36">
        <f t="shared" si="1"/>
        <v>100</v>
      </c>
      <c r="R6" s="36">
        <f t="shared" si="1"/>
        <v>1188</v>
      </c>
      <c r="S6" s="36">
        <f t="shared" si="1"/>
        <v>63720</v>
      </c>
      <c r="T6" s="36">
        <f t="shared" si="1"/>
        <v>577.83000000000004</v>
      </c>
      <c r="U6" s="36">
        <f t="shared" si="1"/>
        <v>110.27</v>
      </c>
      <c r="V6" s="36">
        <f t="shared" si="1"/>
        <v>6429</v>
      </c>
      <c r="W6" s="36">
        <f t="shared" si="1"/>
        <v>0.25</v>
      </c>
      <c r="X6" s="36">
        <f t="shared" si="1"/>
        <v>25716</v>
      </c>
      <c r="Y6" s="40">
        <f t="shared" ref="Y6:AH6" si="2">IF(Y7="",NA(),Y7)</f>
        <v>71.44</v>
      </c>
      <c r="Z6" s="40">
        <f t="shared" si="2"/>
        <v>63.23</v>
      </c>
      <c r="AA6" s="40">
        <f t="shared" si="2"/>
        <v>75.81</v>
      </c>
      <c r="AB6" s="40">
        <f t="shared" si="2"/>
        <v>76.569999999999993</v>
      </c>
      <c r="AC6" s="40">
        <f t="shared" si="2"/>
        <v>58.5</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1521.56</v>
      </c>
      <c r="BG6" s="40">
        <f t="shared" si="5"/>
        <v>829.53</v>
      </c>
      <c r="BH6" s="40">
        <f t="shared" si="5"/>
        <v>861.17</v>
      </c>
      <c r="BI6" s="40">
        <f t="shared" si="5"/>
        <v>776.03</v>
      </c>
      <c r="BJ6" s="40">
        <f t="shared" si="5"/>
        <v>764.35</v>
      </c>
      <c r="BK6" s="40">
        <f t="shared" si="5"/>
        <v>446.63</v>
      </c>
      <c r="BL6" s="40">
        <f t="shared" si="5"/>
        <v>261.08</v>
      </c>
      <c r="BM6" s="40">
        <f t="shared" si="5"/>
        <v>241.49</v>
      </c>
      <c r="BN6" s="40">
        <f t="shared" si="5"/>
        <v>248.44</v>
      </c>
      <c r="BO6" s="40">
        <f t="shared" si="5"/>
        <v>244.85</v>
      </c>
      <c r="BP6" s="36" t="str">
        <f>IF(BP7="","",IF(BP7="-","【-】","【"&amp;SUBSTITUTE(TEXT(BP7,"#,##0.00"),"-","△")&amp;"】"))</f>
        <v>【329.28】</v>
      </c>
      <c r="BQ6" s="40">
        <f t="shared" ref="BQ6:BZ6" si="6">IF(BQ7="",NA(),BQ7)</f>
        <v>65.400000000000006</v>
      </c>
      <c r="BR6" s="40">
        <f t="shared" si="6"/>
        <v>91.06</v>
      </c>
      <c r="BS6" s="40">
        <f t="shared" si="6"/>
        <v>38.520000000000003</v>
      </c>
      <c r="BT6" s="40">
        <f t="shared" si="6"/>
        <v>42.55</v>
      </c>
      <c r="BU6" s="40">
        <f t="shared" si="6"/>
        <v>41.69</v>
      </c>
      <c r="BV6" s="40">
        <f t="shared" si="6"/>
        <v>58.53</v>
      </c>
      <c r="BW6" s="40">
        <f t="shared" si="6"/>
        <v>68.61</v>
      </c>
      <c r="BX6" s="40">
        <f t="shared" si="6"/>
        <v>65.7</v>
      </c>
      <c r="BY6" s="40">
        <f t="shared" si="6"/>
        <v>66.73</v>
      </c>
      <c r="BZ6" s="40">
        <f t="shared" si="6"/>
        <v>64.78</v>
      </c>
      <c r="CA6" s="36" t="str">
        <f>IF(CA7="","",IF(CA7="-","【-】","【"&amp;SUBSTITUTE(TEXT(CA7,"#,##0.00"),"-","△")&amp;"】"))</f>
        <v>【60.55】</v>
      </c>
      <c r="CB6" s="40">
        <f t="shared" ref="CB6:CK6" si="7">IF(CB7="",NA(),CB7)</f>
        <v>80.44</v>
      </c>
      <c r="CC6" s="40">
        <f t="shared" si="7"/>
        <v>61.12</v>
      </c>
      <c r="CD6" s="40">
        <f t="shared" si="7"/>
        <v>139.78</v>
      </c>
      <c r="CE6" s="40">
        <f t="shared" si="7"/>
        <v>130.54</v>
      </c>
      <c r="CF6" s="40">
        <f t="shared" si="7"/>
        <v>133.75</v>
      </c>
      <c r="CG6" s="40">
        <f t="shared" si="7"/>
        <v>266.57</v>
      </c>
      <c r="CH6" s="40">
        <f t="shared" si="7"/>
        <v>241.18</v>
      </c>
      <c r="CI6" s="40">
        <f t="shared" si="7"/>
        <v>247.94</v>
      </c>
      <c r="CJ6" s="40">
        <f t="shared" si="7"/>
        <v>241.29</v>
      </c>
      <c r="CK6" s="40">
        <f t="shared" si="7"/>
        <v>250.21</v>
      </c>
      <c r="CL6" s="36" t="str">
        <f>IF(CL7="","",IF(CL7="-","【-】","【"&amp;SUBSTITUTE(TEXT(CL7,"#,##0.00"),"-","△")&amp;"】"))</f>
        <v>【269.12】</v>
      </c>
      <c r="CM6" s="40">
        <f t="shared" ref="CM6:CV6" si="8">IF(CM7="",NA(),CM7)</f>
        <v>57.02</v>
      </c>
      <c r="CN6" s="40">
        <f t="shared" si="8"/>
        <v>56.64</v>
      </c>
      <c r="CO6" s="40">
        <f t="shared" si="8"/>
        <v>56.41</v>
      </c>
      <c r="CP6" s="40">
        <f t="shared" si="8"/>
        <v>56.28</v>
      </c>
      <c r="CQ6" s="40">
        <f t="shared" si="8"/>
        <v>56.02</v>
      </c>
      <c r="CR6" s="40">
        <f t="shared" si="8"/>
        <v>58.06</v>
      </c>
      <c r="CS6" s="40">
        <f t="shared" si="8"/>
        <v>53.84</v>
      </c>
      <c r="CT6" s="40">
        <f t="shared" si="8"/>
        <v>60.25</v>
      </c>
      <c r="CU6" s="40">
        <f t="shared" si="8"/>
        <v>61.94</v>
      </c>
      <c r="CV6" s="40">
        <f t="shared" si="8"/>
        <v>61.79</v>
      </c>
      <c r="CW6" s="36" t="str">
        <f>IF(CW7="","",IF(CW7="-","【-】","【"&amp;SUBSTITUTE(TEXT(CW7,"#,##0.00"),"-","△")&amp;"】"))</f>
        <v>【59.35】</v>
      </c>
      <c r="CX6" s="40">
        <f t="shared" ref="CX6:DG6" si="9">IF(CX7="",NA(),CX7)</f>
        <v>100</v>
      </c>
      <c r="CY6" s="40">
        <f t="shared" si="9"/>
        <v>100</v>
      </c>
      <c r="CZ6" s="40">
        <f t="shared" si="9"/>
        <v>100</v>
      </c>
      <c r="DA6" s="40">
        <f t="shared" si="9"/>
        <v>100</v>
      </c>
      <c r="DB6" s="40">
        <f t="shared" si="9"/>
        <v>100</v>
      </c>
      <c r="DC6" s="40">
        <f t="shared" si="9"/>
        <v>75.790000000000006</v>
      </c>
      <c r="DD6" s="40">
        <f t="shared" si="9"/>
        <v>95.04</v>
      </c>
      <c r="DE6" s="40">
        <f t="shared" si="9"/>
        <v>95.26</v>
      </c>
      <c r="DF6" s="40">
        <f t="shared" si="9"/>
        <v>94.14</v>
      </c>
      <c r="DG6" s="40">
        <f t="shared" si="9"/>
        <v>92.44</v>
      </c>
      <c r="DH6" s="36" t="str">
        <f>IF(DH7="","",IF(DH7="-","【-】","【"&amp;SUBSTITUTE(TEXT(DH7,"#,##0.00"),"-","△")&amp;"】"))</f>
        <v>【76.98】</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40" t="str">
        <f t="shared" ref="EE6:EN6" si="12">IF(EE7="",NA(),EE7)</f>
        <v>-</v>
      </c>
      <c r="EF6" s="40" t="str">
        <f t="shared" si="12"/>
        <v>-</v>
      </c>
      <c r="EG6" s="40" t="str">
        <f t="shared" si="12"/>
        <v>-</v>
      </c>
      <c r="EH6" s="40" t="str">
        <f t="shared" si="12"/>
        <v>-</v>
      </c>
      <c r="EI6" s="40" t="str">
        <f t="shared" si="12"/>
        <v>-</v>
      </c>
      <c r="EJ6" s="40" t="str">
        <f t="shared" si="12"/>
        <v>-</v>
      </c>
      <c r="EK6" s="40" t="str">
        <f t="shared" si="12"/>
        <v>-</v>
      </c>
      <c r="EL6" s="40" t="str">
        <f t="shared" si="12"/>
        <v>-</v>
      </c>
      <c r="EM6" s="40" t="str">
        <f t="shared" si="12"/>
        <v>-</v>
      </c>
      <c r="EN6" s="40" t="str">
        <f t="shared" si="12"/>
        <v>-</v>
      </c>
      <c r="EO6" s="36" t="str">
        <f>IF(EO7="","",IF(EO7="-","【-】","【"&amp;SUBSTITUTE(TEXT(EO7,"#,##0.00"),"-","△")&amp;"】"))</f>
        <v>【-】</v>
      </c>
    </row>
    <row r="7" spans="1:145" s="26" customFormat="1" x14ac:dyDescent="0.15">
      <c r="A7" s="27"/>
      <c r="B7" s="33">
        <v>2017</v>
      </c>
      <c r="C7" s="33">
        <v>112071</v>
      </c>
      <c r="D7" s="33">
        <v>47</v>
      </c>
      <c r="E7" s="33">
        <v>18</v>
      </c>
      <c r="F7" s="33">
        <v>0</v>
      </c>
      <c r="G7" s="33">
        <v>0</v>
      </c>
      <c r="H7" s="33" t="s">
        <v>48</v>
      </c>
      <c r="I7" s="33" t="s">
        <v>109</v>
      </c>
      <c r="J7" s="33" t="s">
        <v>110</v>
      </c>
      <c r="K7" s="33" t="s">
        <v>111</v>
      </c>
      <c r="L7" s="33" t="s">
        <v>112</v>
      </c>
      <c r="M7" s="33" t="s">
        <v>113</v>
      </c>
      <c r="N7" s="37" t="s">
        <v>65</v>
      </c>
      <c r="O7" s="37" t="s">
        <v>114</v>
      </c>
      <c r="P7" s="37">
        <v>10.15</v>
      </c>
      <c r="Q7" s="37">
        <v>100</v>
      </c>
      <c r="R7" s="37">
        <v>1188</v>
      </c>
      <c r="S7" s="37">
        <v>63720</v>
      </c>
      <c r="T7" s="37">
        <v>577.83000000000004</v>
      </c>
      <c r="U7" s="37">
        <v>110.27</v>
      </c>
      <c r="V7" s="37">
        <v>6429</v>
      </c>
      <c r="W7" s="37">
        <v>0.25</v>
      </c>
      <c r="X7" s="37">
        <v>25716</v>
      </c>
      <c r="Y7" s="37">
        <v>71.44</v>
      </c>
      <c r="Z7" s="37">
        <v>63.23</v>
      </c>
      <c r="AA7" s="37">
        <v>75.81</v>
      </c>
      <c r="AB7" s="37">
        <v>76.569999999999993</v>
      </c>
      <c r="AC7" s="37">
        <v>58.5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1521.56</v>
      </c>
      <c r="BG7" s="37">
        <v>829.53</v>
      </c>
      <c r="BH7" s="37">
        <v>861.17</v>
      </c>
      <c r="BI7" s="37">
        <v>776.03</v>
      </c>
      <c r="BJ7" s="37">
        <v>764.35</v>
      </c>
      <c r="BK7" s="37">
        <v>446.63</v>
      </c>
      <c r="BL7" s="37">
        <v>261.08</v>
      </c>
      <c r="BM7" s="37">
        <v>241.49</v>
      </c>
      <c r="BN7" s="37">
        <v>248.44</v>
      </c>
      <c r="BO7" s="37">
        <v>244.85</v>
      </c>
      <c r="BP7" s="37">
        <v>329.28</v>
      </c>
      <c r="BQ7" s="37">
        <v>65.400000000000006</v>
      </c>
      <c r="BR7" s="37">
        <v>91.06</v>
      </c>
      <c r="BS7" s="37">
        <v>38.520000000000003</v>
      </c>
      <c r="BT7" s="37">
        <v>42.55</v>
      </c>
      <c r="BU7" s="37">
        <v>41.69</v>
      </c>
      <c r="BV7" s="37">
        <v>58.53</v>
      </c>
      <c r="BW7" s="37">
        <v>68.61</v>
      </c>
      <c r="BX7" s="37">
        <v>65.7</v>
      </c>
      <c r="BY7" s="37">
        <v>66.73</v>
      </c>
      <c r="BZ7" s="37">
        <v>64.78</v>
      </c>
      <c r="CA7" s="37">
        <v>60.55</v>
      </c>
      <c r="CB7" s="37">
        <v>80.44</v>
      </c>
      <c r="CC7" s="37">
        <v>61.12</v>
      </c>
      <c r="CD7" s="37">
        <v>139.78</v>
      </c>
      <c r="CE7" s="37">
        <v>130.54</v>
      </c>
      <c r="CF7" s="37">
        <v>133.75</v>
      </c>
      <c r="CG7" s="37">
        <v>266.57</v>
      </c>
      <c r="CH7" s="37">
        <v>241.18</v>
      </c>
      <c r="CI7" s="37">
        <v>247.94</v>
      </c>
      <c r="CJ7" s="37">
        <v>241.29</v>
      </c>
      <c r="CK7" s="37">
        <v>250.21</v>
      </c>
      <c r="CL7" s="37">
        <v>269.12</v>
      </c>
      <c r="CM7" s="37">
        <v>57.02</v>
      </c>
      <c r="CN7" s="37">
        <v>56.64</v>
      </c>
      <c r="CO7" s="37">
        <v>56.41</v>
      </c>
      <c r="CP7" s="37">
        <v>56.28</v>
      </c>
      <c r="CQ7" s="37">
        <v>56.02</v>
      </c>
      <c r="CR7" s="37">
        <v>58.06</v>
      </c>
      <c r="CS7" s="37">
        <v>53.84</v>
      </c>
      <c r="CT7" s="37">
        <v>60.25</v>
      </c>
      <c r="CU7" s="37">
        <v>61.94</v>
      </c>
      <c r="CV7" s="37">
        <v>61.79</v>
      </c>
      <c r="CW7" s="37">
        <v>59.35</v>
      </c>
      <c r="CX7" s="37">
        <v>100</v>
      </c>
      <c r="CY7" s="37">
        <v>100</v>
      </c>
      <c r="CZ7" s="37">
        <v>100</v>
      </c>
      <c r="DA7" s="37">
        <v>100</v>
      </c>
      <c r="DB7" s="37">
        <v>100</v>
      </c>
      <c r="DC7" s="37">
        <v>75.790000000000006</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65</v>
      </c>
      <c r="EF7" s="37" t="s">
        <v>65</v>
      </c>
      <c r="EG7" s="37" t="s">
        <v>65</v>
      </c>
      <c r="EH7" s="37" t="s">
        <v>65</v>
      </c>
      <c r="EI7" s="37" t="s">
        <v>65</v>
      </c>
      <c r="EJ7" s="37" t="s">
        <v>65</v>
      </c>
      <c r="EK7" s="37" t="s">
        <v>65</v>
      </c>
      <c r="EL7" s="37" t="s">
        <v>65</v>
      </c>
      <c r="EM7" s="37" t="s">
        <v>65</v>
      </c>
      <c r="EN7" s="37" t="s">
        <v>65</v>
      </c>
      <c r="EO7" s="37" t="s">
        <v>65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64</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2019-01-30T08:36:24Z</cp:lastPrinted>
  <dcterms:created xsi:type="dcterms:W3CDTF">2018-12-03T09:39:04Z</dcterms:created>
  <dcterms:modified xsi:type="dcterms:W3CDTF">2019-01-30T08:36:44Z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2019-01-18T02:18:25Z</vt:filetime>
  </property>
</Properties>
</file>