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edirect01\redirect\10012542\Desktop\(2019.1.24〆)公営企業に係る経営比較分析表（平成29年度決算）の分析等について\01水道事業\【経営比較分析表】2017_112038_46_010\"/>
    </mc:Choice>
  </mc:AlternateContent>
  <workbookProtection workbookAlgorithmName="SHA-512" workbookHashValue="NPKbvPaB43SpTTJ6xp5/GpAgi5yMDpVN3RpMCYOpQXhWWhb0LZ0QxOne4fG1HRKC11Jdw0uRkgWxMOeowAeBcw==" workbookSaltValue="QvU2wziW2q1DOz7Pmj5V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<sst xmlns="http://schemas.openxmlformats.org/spreadsheetml/2006/main" count="232" uniqueCount="120">
  <si>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</si>
  <si>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</si>
  <si>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</si>
  <si>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</si>
  <si>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</si>
  <si>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</si>
  <si>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</si>
  <si>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</si>
  <si>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</si>
  <si>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</si>
  <si>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</si>
  <si>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</si>
  <si>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</si>
  <si>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</si>
  <si>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</si>
  <si>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</si>
  <si>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</si>
  <si>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</si>
  <si>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</si>
  <si>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</si>
  <si>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</si>
  <si>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</si>
  <si>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</si>
  <si>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</si>
  <si>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</si>
  <si>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</si>
  <si>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</si>
  <si>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</si>
  <si>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</si>
  <si>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</si>
  <si>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</si>
  <si>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</si>
  <si>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</si>
  <si>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</si>
  <si>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</si>
  <si>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</si>
  <si>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</si>
  <si>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</si>
  <si>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</si>
  <si>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</si>
  <si>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</si>
  <si>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</si>
  <si>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</si>
  <si>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</si>
  <si>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</si>
  <si>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</si>
  <si>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</si>
  <si>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</si>
  <si>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</si>
  <si>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</si>
  <si>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</si>
  <si>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</si>
  <si>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</si>
  <si>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</si>
  <si>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</si>
  <si>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</si>
  <si>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</si>
  <si>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</si>
  <si>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</si>
  <si>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</si>
  <si>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</si>
  <si>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</si>
  <si>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</si>
  <si>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</si>
  <si>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</si>
  <si>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</si>
  <si>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</si>
  <si>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</si>
  <si>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</si>
  <si>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</si>
  <si>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</si>
  <si>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</si>
  <si>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</si>
  <si>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</si>
  <si>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</si>
  <si>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</si>
  <si>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</si>
  <si>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</si>
  <si>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</si>
  <si>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</si>
  <si>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</si>
  <si>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</si>
  <si>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</si>
  <si>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</si>
  <si>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</si>
  <si>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</si>
  <si>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</si>
  <si>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</si>
  <si>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</si>
  <si>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</si>
  <si>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</si>
  <si>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</si>
  <si>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</si>
  <si>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</si>
  <si>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</si>
  <si>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</si>
  <si>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</si>
  <si>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</si>
  <si>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</si>
  <si>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</si>
  <si>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</si>
  <si>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</si>
  <si>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</si>
  <si>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</si>
  <si>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</si>
  <si>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川口市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</si>
  <si>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</si>
  <si>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</si>
  <si>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</si>
  <si>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</si>
  <si>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</si>
  <si>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</si>
  <si>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</si>
  <si>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</si>
  <si>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</si>
  <si>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</si>
  <si>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</si>
  <si>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川口市水道局中長期経営計画「アクアプラン川口21～第2次川口市地域水道ビジョン～　改訂版」のもと、基幹施設の更新、耐震化及び財政健全化等に取り組んでいます。しかしながら、将来的な給水収益の減少や、経年化施設の更新、減価償却費等経常費用の増加への対策が必要となっています。
　平成28年度に施設更新基本計画を策定し、施設の統廃合、ダウンサイジングによるコスト削減に取り組んでいるところですが、今後、次期中長期経営計画及び中長期的な投資と財源の計画を反映した経営戦略を策定し、経営の健全化を強化していきます。</t>
    <rPh sb="1" eb="3">
      <t>カワグチ</t>
    </rPh>
    <rPh sb="3" eb="4">
      <t>シ</t>
    </rPh>
    <rPh sb="4" eb="7">
      <t>スイドウキョク</t>
    </rPh>
    <rPh sb="7" eb="10">
      <t>チュウチョウキ</t>
    </rPh>
    <rPh sb="10" eb="12">
      <t>ケイエイ</t>
    </rPh>
    <rPh sb="12" eb="14">
      <t>ケイカク</t>
    </rPh>
    <rPh sb="21" eb="23">
      <t>カワグチ</t>
    </rPh>
    <rPh sb="26" eb="27">
      <t>ダイ</t>
    </rPh>
    <rPh sb="28" eb="29">
      <t>ツギ</t>
    </rPh>
    <rPh sb="29" eb="31">
      <t>カワグチ</t>
    </rPh>
    <rPh sb="31" eb="32">
      <t>シ</t>
    </rPh>
    <rPh sb="32" eb="34">
      <t>チイキ</t>
    </rPh>
    <rPh sb="34" eb="36">
      <t>スイドウ</t>
    </rPh>
    <rPh sb="42" eb="45">
      <t>カイテイバン</t>
    </rPh>
    <rPh sb="50" eb="52">
      <t>キカン</t>
    </rPh>
    <rPh sb="52" eb="54">
      <t>シセツ</t>
    </rPh>
    <rPh sb="55" eb="57">
      <t>コウシン</t>
    </rPh>
    <rPh sb="58" eb="61">
      <t>タイシンカ</t>
    </rPh>
    <rPh sb="61" eb="62">
      <t>オヨ</t>
    </rPh>
    <rPh sb="63" eb="65">
      <t>ザイセイ</t>
    </rPh>
    <rPh sb="65" eb="68">
      <t>ケンゼンカ</t>
    </rPh>
    <rPh sb="68" eb="69">
      <t>ナド</t>
    </rPh>
    <rPh sb="70" eb="71">
      <t>ト</t>
    </rPh>
    <rPh sb="72" eb="73">
      <t>ク</t>
    </rPh>
    <rPh sb="86" eb="89">
      <t>ショウライテキ</t>
    </rPh>
    <rPh sb="90" eb="92">
      <t>キュウスイ</t>
    </rPh>
    <rPh sb="92" eb="94">
      <t>シュウエキ</t>
    </rPh>
    <rPh sb="95" eb="97">
      <t>ゲンショウ</t>
    </rPh>
    <rPh sb="99" eb="101">
      <t>ケイネン</t>
    </rPh>
    <rPh sb="101" eb="102">
      <t>カ</t>
    </rPh>
    <rPh sb="102" eb="104">
      <t>シセツ</t>
    </rPh>
    <rPh sb="105" eb="107">
      <t>コウシン</t>
    </rPh>
    <rPh sb="108" eb="110">
      <t>ゲンカ</t>
    </rPh>
    <rPh sb="110" eb="112">
      <t>ショウキャク</t>
    </rPh>
    <rPh sb="112" eb="113">
      <t>ヒ</t>
    </rPh>
    <rPh sb="113" eb="114">
      <t>ナド</t>
    </rPh>
    <rPh sb="114" eb="116">
      <t>ケイジョウ</t>
    </rPh>
    <rPh sb="116" eb="118">
      <t>ヒヨウ</t>
    </rPh>
    <rPh sb="119" eb="121">
      <t>ゾウカ</t>
    </rPh>
    <rPh sb="123" eb="125">
      <t>タイサク</t>
    </rPh>
    <rPh sb="126" eb="128">
      <t>ヒツヨウ</t>
    </rPh>
    <rPh sb="138" eb="140">
      <t>ヘイセイ</t>
    </rPh>
    <rPh sb="142" eb="144">
      <t>ネンド</t>
    </rPh>
    <rPh sb="145" eb="147">
      <t>シセツ</t>
    </rPh>
    <rPh sb="147" eb="149">
      <t>コウシン</t>
    </rPh>
    <rPh sb="149" eb="151">
      <t>キホン</t>
    </rPh>
    <rPh sb="151" eb="153">
      <t>ケイカク</t>
    </rPh>
    <rPh sb="154" eb="156">
      <t>サクテイ</t>
    </rPh>
    <rPh sb="158" eb="160">
      <t>シセツ</t>
    </rPh>
    <rPh sb="161" eb="164">
      <t>トウハイゴウ</t>
    </rPh>
    <rPh sb="179" eb="181">
      <t>サクゲン</t>
    </rPh>
    <rPh sb="182" eb="183">
      <t>ト</t>
    </rPh>
    <rPh sb="184" eb="185">
      <t>ク</t>
    </rPh>
    <rPh sb="196" eb="198">
      <t>コンゴ</t>
    </rPh>
    <rPh sb="199" eb="201">
      <t>ジキ</t>
    </rPh>
    <rPh sb="201" eb="204">
      <t>チュウチョウキ</t>
    </rPh>
    <rPh sb="204" eb="206">
      <t>ケイエイ</t>
    </rPh>
    <rPh sb="206" eb="208">
      <t>ケイカク</t>
    </rPh>
    <rPh sb="208" eb="209">
      <t>オヨ</t>
    </rPh>
    <rPh sb="210" eb="213">
      <t>チュウチョウキ</t>
    </rPh>
    <rPh sb="213" eb="214">
      <t>テキ</t>
    </rPh>
    <rPh sb="215" eb="217">
      <t>トウシ</t>
    </rPh>
    <rPh sb="218" eb="220">
      <t>ザイゲン</t>
    </rPh>
    <rPh sb="221" eb="223">
      <t>ケイカク</t>
    </rPh>
    <rPh sb="224" eb="226">
      <t>ハンエイ</t>
    </rPh>
    <rPh sb="228" eb="230">
      <t>ケイエイ</t>
    </rPh>
    <rPh sb="230" eb="232">
      <t>センリャク</t>
    </rPh>
    <rPh sb="233" eb="235">
      <t>サクテイ</t>
    </rPh>
    <rPh sb="237" eb="239">
      <t>ケイエイ</t>
    </rPh>
    <rPh sb="240" eb="243">
      <t>ケンゼンカ</t>
    </rPh>
    <rPh sb="244" eb="246">
      <t>キョウカ</t>
    </rPh>
    <phoneticPr fontId="4"/>
  </si>
  <si>
    <t>①有形固定資産減価償却率は、計画的な施設設備の更新に努めており、類似団体平均値を下回り、ほぼ横ばいで推移しています。
②管路経年化率は、年々上昇していますが、本市の管路の設置は昭和50年代以降に集中し、現時点で法定耐用年数40年を超えた管路が少ないことから、類似団体平均値を下回る水準となっています。
③管路更新率は、類似団体と同水準にあります。管路更新にあたっては、経過年数や管種、漏水事故の発生状況などを勘案し、優先順位を見極めながら計画的に実施しています。</t>
    <rPh sb="1" eb="3">
      <t>ユウケイ</t>
    </rPh>
    <rPh sb="3" eb="5">
      <t>コテイ</t>
    </rPh>
    <rPh sb="5" eb="7">
      <t>シサン</t>
    </rPh>
    <rPh sb="7" eb="9">
      <t>ゲンカ</t>
    </rPh>
    <rPh sb="9" eb="11">
      <t>ショウキャク</t>
    </rPh>
    <rPh sb="11" eb="12">
      <t>リツ</t>
    </rPh>
    <rPh sb="14" eb="17">
      <t>ケイカクテキ</t>
    </rPh>
    <rPh sb="18" eb="20">
      <t>シセツ</t>
    </rPh>
    <rPh sb="20" eb="22">
      <t>セツビ</t>
    </rPh>
    <rPh sb="23" eb="25">
      <t>コウシン</t>
    </rPh>
    <rPh sb="26" eb="27">
      <t>ツト</t>
    </rPh>
    <rPh sb="32" eb="34">
      <t>ルイジ</t>
    </rPh>
    <rPh sb="34" eb="36">
      <t>ダンタイ</t>
    </rPh>
    <rPh sb="36" eb="39">
      <t>ヘイキンチ</t>
    </rPh>
    <rPh sb="40" eb="42">
      <t>シタマワ</t>
    </rPh>
    <rPh sb="46" eb="47">
      <t>ヨコ</t>
    </rPh>
    <rPh sb="50" eb="52">
      <t>スイイ</t>
    </rPh>
    <rPh sb="60" eb="62">
      <t>カンロ</t>
    </rPh>
    <rPh sb="62" eb="64">
      <t>ケイネン</t>
    </rPh>
    <rPh sb="64" eb="65">
      <t>カ</t>
    </rPh>
    <rPh sb="65" eb="66">
      <t>リツ</t>
    </rPh>
    <rPh sb="68" eb="70">
      <t>ネンネン</t>
    </rPh>
    <rPh sb="70" eb="72">
      <t>ジョウショウ</t>
    </rPh>
    <phoneticPr fontId="4"/>
  </si>
  <si>
    <t>①経常収支比率は、毎年100％を超える水準で推移しているものの、収益が伸び悩む中で、減価償却費や維持管理費の増加が見込まれることから、下落傾向にあります。
③流動比率は、平成29年度に建設改良費の増等により現金預金が減少したことから数値が下落し、類似団体の平均を下回りましたが、200％を超える水準を保っています。
④企業債残高対給水収益比率は、平成28年度に続き増加しています。給水収益が横ばいで推移しているのに対し、建設改良費の増等に伴い企業債残高が増加したことによるものです。
⑤料金回収率は、供給単価がやや増加したものの、給水原価も増となったことから、昨年度に引き続き100％を下回りました。適切な料金収入の確保が必要です。
⑥給水原価は増加傾向にあり、類似団体より高額となっています。これは、施設更新に伴う減価償却費等が増加しているためです。
⑦施設利用率は、平成28年度までの減少傾向から一転し増加しました。配水量の動向を注視しつつ施設の統廃合及びダウンサイジングによる適正な施設更新が必要になります。
⑧有収率は、類似団体平均値を下回り、平成29年度は前年度より低下しました。漏水調査の実施や老朽管の更新など、更なる有収率向上施策の推進が必要です。</t>
    <rPh sb="1" eb="3">
      <t>ケイジョウ</t>
    </rPh>
    <rPh sb="3" eb="5">
      <t>シュウシ</t>
    </rPh>
    <rPh sb="5" eb="7">
      <t>ヒリツ</t>
    </rPh>
    <rPh sb="9" eb="11">
      <t>マイトシ</t>
    </rPh>
    <rPh sb="16" eb="17">
      <t>コ</t>
    </rPh>
    <rPh sb="19" eb="21">
      <t>スイジュン</t>
    </rPh>
    <rPh sb="22" eb="24">
      <t>スイイ</t>
    </rPh>
    <rPh sb="32" eb="34">
      <t>シュウエキ</t>
    </rPh>
    <rPh sb="35" eb="36">
      <t>ノ</t>
    </rPh>
    <rPh sb="37" eb="38">
      <t>ナヤ</t>
    </rPh>
    <rPh sb="39" eb="40">
      <t>ナカ</t>
    </rPh>
    <rPh sb="42" eb="44">
      <t>ゲンカ</t>
    </rPh>
    <rPh sb="44" eb="46">
      <t>ショウキャク</t>
    </rPh>
    <rPh sb="46" eb="47">
      <t>ヒ</t>
    </rPh>
    <rPh sb="48" eb="50">
      <t>イジ</t>
    </rPh>
    <rPh sb="50" eb="53">
      <t>カンリヒ</t>
    </rPh>
    <rPh sb="54" eb="56">
      <t>ゾウカ</t>
    </rPh>
    <rPh sb="57" eb="59">
      <t>ミコ</t>
    </rPh>
    <rPh sb="67" eb="69">
      <t>ゲラク</t>
    </rPh>
    <rPh sb="69" eb="71">
      <t>ケイコウ</t>
    </rPh>
    <rPh sb="79" eb="81">
      <t>リュウドウ</t>
    </rPh>
    <rPh sb="81" eb="83">
      <t>ヒリツ</t>
    </rPh>
    <rPh sb="85" eb="87">
      <t>ヘイセイ</t>
    </rPh>
    <rPh sb="89" eb="91">
      <t>ネンド</t>
    </rPh>
    <rPh sb="92" eb="94">
      <t>ケンセツ</t>
    </rPh>
    <rPh sb="94" eb="96">
      <t>カイリョウ</t>
    </rPh>
    <rPh sb="96" eb="97">
      <t>ヒ</t>
    </rPh>
    <rPh sb="98" eb="100">
      <t>ゾウトウ</t>
    </rPh>
    <rPh sb="103" eb="105">
      <t>ゲンキン</t>
    </rPh>
    <rPh sb="105" eb="107">
      <t>ヨキン</t>
    </rPh>
    <rPh sb="108" eb="110">
      <t>ゲンショウ</t>
    </rPh>
    <rPh sb="116" eb="118">
      <t>スウチ</t>
    </rPh>
    <rPh sb="119" eb="121">
      <t>ゲラク</t>
    </rPh>
    <rPh sb="144" eb="145">
      <t>コ</t>
    </rPh>
    <rPh sb="147" eb="149">
      <t>スイジュン</t>
    </rPh>
    <rPh sb="150" eb="151">
      <t>タモ</t>
    </rPh>
    <rPh sb="159" eb="161">
      <t>キギョウ</t>
    </rPh>
    <rPh sb="161" eb="162">
      <t>サイ</t>
    </rPh>
    <rPh sb="162" eb="164">
      <t>ザンダカ</t>
    </rPh>
    <rPh sb="164" eb="165">
      <t>タイ</t>
    </rPh>
    <rPh sb="165" eb="167">
      <t>キュウスイ</t>
    </rPh>
    <rPh sb="167" eb="169">
      <t>シュウエキ</t>
    </rPh>
    <rPh sb="169" eb="171">
      <t>ヒリツ</t>
    </rPh>
    <rPh sb="173" eb="175">
      <t>ヘイセイ</t>
    </rPh>
    <rPh sb="177" eb="179">
      <t>ネンド</t>
    </rPh>
    <rPh sb="180" eb="181">
      <t>ツヅ</t>
    </rPh>
    <rPh sb="182" eb="184">
      <t>ゾウカ</t>
    </rPh>
    <rPh sb="190" eb="192">
      <t>キュウスイ</t>
    </rPh>
    <rPh sb="192" eb="194">
      <t>シュウエキ</t>
    </rPh>
    <rPh sb="195" eb="196">
      <t>ヨコ</t>
    </rPh>
    <rPh sb="199" eb="201">
      <t>スイイ</t>
    </rPh>
    <rPh sb="207" eb="208">
      <t>タイ</t>
    </rPh>
    <rPh sb="210" eb="212">
      <t>ケンセツ</t>
    </rPh>
    <rPh sb="212" eb="214">
      <t>カイリョウ</t>
    </rPh>
    <rPh sb="214" eb="215">
      <t>ヒ</t>
    </rPh>
    <rPh sb="216" eb="218">
      <t>ゾウトウ</t>
    </rPh>
    <rPh sb="219" eb="220">
      <t>トモナ</t>
    </rPh>
    <rPh sb="221" eb="223">
      <t>キギョウ</t>
    </rPh>
    <rPh sb="223" eb="224">
      <t>サイ</t>
    </rPh>
    <rPh sb="224" eb="226">
      <t>ザンダカ</t>
    </rPh>
    <rPh sb="227" eb="229">
      <t>ゾウカ</t>
    </rPh>
    <rPh sb="243" eb="245">
      <t>リョウキン</t>
    </rPh>
    <rPh sb="245" eb="247">
      <t>カイシュウ</t>
    </rPh>
    <rPh sb="247" eb="248">
      <t>リツ</t>
    </rPh>
    <rPh sb="250" eb="252">
      <t>キョウキュウ</t>
    </rPh>
    <rPh sb="252" eb="254">
      <t>タンカ</t>
    </rPh>
    <rPh sb="257" eb="259">
      <t>ゾウカ</t>
    </rPh>
    <rPh sb="265" eb="267">
      <t>キュウスイ</t>
    </rPh>
    <rPh sb="267" eb="269">
      <t>ゲンカ</t>
    </rPh>
    <rPh sb="270" eb="271">
      <t>ゾウ</t>
    </rPh>
    <rPh sb="280" eb="283">
      <t>サクネンド</t>
    </rPh>
    <rPh sb="293" eb="295">
      <t>シタマワ</t>
    </rPh>
    <rPh sb="300" eb="302">
      <t>テキセツ</t>
    </rPh>
    <rPh sb="305" eb="307">
      <t>シュウニュウ</t>
    </rPh>
    <rPh sb="308" eb="310">
      <t>カクホ</t>
    </rPh>
    <rPh sb="311" eb="313">
      <t>ヒツヨウ</t>
    </rPh>
    <rPh sb="318" eb="320">
      <t>キュウスイ</t>
    </rPh>
    <rPh sb="320" eb="322">
      <t>ゲンカ</t>
    </rPh>
    <rPh sb="323" eb="325">
      <t>ゾウカ</t>
    </rPh>
    <rPh sb="325" eb="327">
      <t>ケイコウ</t>
    </rPh>
    <rPh sb="331" eb="333">
      <t>ルイジ</t>
    </rPh>
    <rPh sb="333" eb="335">
      <t>ダンタイ</t>
    </rPh>
    <rPh sb="337" eb="339">
      <t>コウガク</t>
    </rPh>
    <rPh sb="351" eb="353">
      <t>シセツ</t>
    </rPh>
    <rPh sb="353" eb="355">
      <t>コウシン</t>
    </rPh>
    <rPh sb="356" eb="357">
      <t>トモナ</t>
    </rPh>
    <rPh sb="358" eb="360">
      <t>ゲンカ</t>
    </rPh>
    <rPh sb="360" eb="362">
      <t>ショウキャク</t>
    </rPh>
    <rPh sb="362" eb="363">
      <t>ヒ</t>
    </rPh>
    <rPh sb="363" eb="364">
      <t>ナド</t>
    </rPh>
    <rPh sb="365" eb="367">
      <t>ゾウカ</t>
    </rPh>
    <rPh sb="378" eb="380">
      <t>シセツ</t>
    </rPh>
    <rPh sb="380" eb="383">
      <t>リヨウリツ</t>
    </rPh>
    <rPh sb="385" eb="387">
      <t>ヘイセイ</t>
    </rPh>
    <rPh sb="389" eb="391">
      <t>ネンド</t>
    </rPh>
    <rPh sb="394" eb="396">
      <t>ゲンショウ</t>
    </rPh>
    <rPh sb="396" eb="398">
      <t>ケイコウ</t>
    </rPh>
    <rPh sb="400" eb="402">
      <t>イッテン</t>
    </rPh>
    <rPh sb="403" eb="405">
      <t>ゾウカ</t>
    </rPh>
    <rPh sb="410" eb="412">
      <t>ハイスイ</t>
    </rPh>
    <rPh sb="412" eb="413">
      <t>リョウ</t>
    </rPh>
    <rPh sb="414" eb="416">
      <t>ドウコウ</t>
    </rPh>
    <rPh sb="417" eb="419">
      <t>チュウシ</t>
    </rPh>
    <rPh sb="422" eb="424">
      <t>シセツ</t>
    </rPh>
    <rPh sb="425" eb="428">
      <t>トウハイゴウ</t>
    </rPh>
    <rPh sb="428" eb="429">
      <t>オヨ</t>
    </rPh>
    <rPh sb="441" eb="443">
      <t>テキセイ</t>
    </rPh>
    <rPh sb="444" eb="446">
      <t>シセツ</t>
    </rPh>
    <rPh sb="446" eb="448">
      <t>コウシン</t>
    </rPh>
    <rPh sb="449" eb="451">
      <t>ヒツヨウ</t>
    </rPh>
    <rPh sb="459" eb="460">
      <t>アリ</t>
    </rPh>
    <rPh sb="488" eb="490">
      <t>テイカ</t>
    </rPh>
    <rPh sb="495" eb="497">
      <t>ロウスイ</t>
    </rPh>
    <rPh sb="497" eb="499">
      <t>チョウサ</t>
    </rPh>
    <rPh sb="500" eb="502">
      <t>ジッシ</t>
    </rPh>
    <rPh sb="503" eb="505">
      <t>ロウキュウ</t>
    </rPh>
    <rPh sb="505" eb="506">
      <t>カン</t>
    </rPh>
    <rPh sb="507" eb="509">
      <t>コウシン</t>
    </rPh>
    <rPh sb="512" eb="513">
      <t>サラ</t>
    </rPh>
    <rPh sb="515" eb="516">
      <t>アリ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</si>
</sst>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0.54</c:v>
                </c:pt>
                <c:pt idx="1">
                  <c:v>0.68</c:v>
                </c:pt>
                <c:pt idx="2">
                  <c:v>0.71</c:v>
                </c:pt>
                <c:pt idx="3">
                  <c:v>0.71</c:v>
                </c:pt>
                <c:pt idx="4">
                  <c:v>0.74</c:v>
                </c:pt>
              </c:numCache>
            </c:numRef>
          </c:val>
          <c:extLst>
            <c:ext xmlns:c16="http://schemas.microsoft.com/office/drawing/2014/chart" uri="{C3380CC4-5D6E-409C-BE32-E72D297353CC}">
              <c16:uniqueId val="{00000000-ADC4-46E5-9F56-ACE7F90D46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ADC4-46E5-9F56-ACE7F90D46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63.25</c:v>
                </c:pt>
                <c:pt idx="1">
                  <c:v>62.81</c:v>
                </c:pt>
                <c:pt idx="2">
                  <c:v>62.54</c:v>
                </c:pt>
                <c:pt idx="3">
                  <c:v>62.53</c:v>
                </c:pt>
                <c:pt idx="4">
                  <c:v>63.24</c:v>
                </c:pt>
              </c:numCache>
            </c:numRef>
          </c:val>
          <c:extLst>
            <c:ext xmlns:c16="http://schemas.microsoft.com/office/drawing/2014/chart" uri="{C3380CC4-5D6E-409C-BE32-E72D297353CC}">
              <c16:uniqueId val="{00000000-F9A8-4ACC-81F6-99F3D91C33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F9A8-4ACC-81F6-99F3D91C33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90.3</c:v>
                </c:pt>
                <c:pt idx="1">
                  <c:v>89.96</c:v>
                </c:pt>
                <c:pt idx="2">
                  <c:v>90.33</c:v>
                </c:pt>
                <c:pt idx="3">
                  <c:v>90.52</c:v>
                </c:pt>
                <c:pt idx="4">
                  <c:v>89.99</c:v>
                </c:pt>
              </c:numCache>
            </c:numRef>
          </c:val>
          <c:extLst>
            <c:ext xmlns:c16="http://schemas.microsoft.com/office/drawing/2014/chart" uri="{C3380CC4-5D6E-409C-BE32-E72D297353CC}">
              <c16:uniqueId val="{00000000-A4F3-4129-9C77-BB85052E7B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A4F3-4129-9C77-BB85052E7B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111.25</c:v>
                </c:pt>
                <c:pt idx="1">
                  <c:v>111.59</c:v>
                </c:pt>
                <c:pt idx="2">
                  <c:v>109.99</c:v>
                </c:pt>
                <c:pt idx="3">
                  <c:v>110.25</c:v>
                </c:pt>
                <c:pt idx="4">
                  <c:v>109.2</c:v>
                </c:pt>
              </c:numCache>
            </c:numRef>
          </c:val>
          <c:extLst>
            <c:ext xmlns:c16="http://schemas.microsoft.com/office/drawing/2014/chart" uri="{C3380CC4-5D6E-409C-BE32-E72D297353CC}">
              <c16:uniqueId val="{00000000-D009-4848-951A-29144F75ED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D009-4848-951A-29144F75ED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40.68</c:v>
                </c:pt>
                <c:pt idx="1">
                  <c:v>42.4</c:v>
                </c:pt>
                <c:pt idx="2">
                  <c:v>42.83</c:v>
                </c:pt>
                <c:pt idx="3">
                  <c:v>43.53</c:v>
                </c:pt>
                <c:pt idx="4">
                  <c:v>43.32</c:v>
                </c:pt>
              </c:numCache>
            </c:numRef>
          </c:val>
          <c:extLst>
            <c:ext xmlns:c16="http://schemas.microsoft.com/office/drawing/2014/chart" uri="{C3380CC4-5D6E-409C-BE32-E72D297353CC}">
              <c16:uniqueId val="{00000000-41E5-4106-AA6F-3BFF83D8F4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41E5-4106-AA6F-3BFF83D8F4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6.46</c:v>
                </c:pt>
                <c:pt idx="1">
                  <c:v>8.2799999999999994</c:v>
                </c:pt>
                <c:pt idx="2">
                  <c:v>9.6199999999999992</c:v>
                </c:pt>
                <c:pt idx="3">
                  <c:v>10.46</c:v>
                </c:pt>
                <c:pt idx="4">
                  <c:v>11.91</c:v>
                </c:pt>
              </c:numCache>
            </c:numRef>
          </c:val>
          <c:extLst>
            <c:ext xmlns:c16="http://schemas.microsoft.com/office/drawing/2014/chart" uri="{C3380CC4-5D6E-409C-BE32-E72D297353CC}">
              <c16:uniqueId val="{00000000-CA1F-4BAC-9BCD-20B6AC5D7D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CA1F-4BAC-9BCD-20B6AC5D7D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39-4ABC-B1C2-14347A8DF4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5139-4ABC-B1C2-14347A8DF4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1058.0899999999999</c:v>
                </c:pt>
                <c:pt idx="1">
                  <c:v>290.02</c:v>
                </c:pt>
                <c:pt idx="2">
                  <c:v>276.3</c:v>
                </c:pt>
                <c:pt idx="3">
                  <c:v>278.83999999999997</c:v>
                </c:pt>
                <c:pt idx="4">
                  <c:v>250.32</c:v>
                </c:pt>
              </c:numCache>
            </c:numRef>
          </c:val>
          <c:extLst>
            <c:ext xmlns:c16="http://schemas.microsoft.com/office/drawing/2014/chart" uri="{C3380CC4-5D6E-409C-BE32-E72D297353CC}">
              <c16:uniqueId val="{00000000-55CC-46CB-8283-1AB4D686CC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55CC-46CB-8283-1AB4D686CC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281.24</c:v>
                </c:pt>
                <c:pt idx="1">
                  <c:v>280.06</c:v>
                </c:pt>
                <c:pt idx="2">
                  <c:v>278.61</c:v>
                </c:pt>
                <c:pt idx="3">
                  <c:v>286.45999999999998</c:v>
                </c:pt>
                <c:pt idx="4">
                  <c:v>291.60000000000002</c:v>
                </c:pt>
              </c:numCache>
            </c:numRef>
          </c:val>
          <c:extLst>
            <c:ext xmlns:c16="http://schemas.microsoft.com/office/drawing/2014/chart" uri="{C3380CC4-5D6E-409C-BE32-E72D297353CC}">
              <c16:uniqueId val="{00000000-8583-4E6D-8A36-D434A30405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8583-4E6D-8A36-D434A30405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99.44</c:v>
                </c:pt>
                <c:pt idx="1">
                  <c:v>101.96</c:v>
                </c:pt>
                <c:pt idx="2">
                  <c:v>100.6</c:v>
                </c:pt>
                <c:pt idx="3">
                  <c:v>99.5</c:v>
                </c:pt>
                <c:pt idx="4">
                  <c:v>98.58</c:v>
                </c:pt>
              </c:numCache>
            </c:numRef>
          </c:val>
          <c:extLst>
            <c:ext xmlns:c16="http://schemas.microsoft.com/office/drawing/2014/chart" uri="{C3380CC4-5D6E-409C-BE32-E72D297353CC}">
              <c16:uniqueId val="{00000000-CCE0-43D7-90D6-CC89E1E662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CCE0-43D7-90D6-CC89E1E662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168.41</c:v>
                </c:pt>
                <c:pt idx="1">
                  <c:v>163.78</c:v>
                </c:pt>
                <c:pt idx="2">
                  <c:v>166.01</c:v>
                </c:pt>
                <c:pt idx="3">
                  <c:v>167.96</c:v>
                </c:pt>
                <c:pt idx="4">
                  <c:v>170.01</c:v>
                </c:pt>
              </c:numCache>
            </c:numRef>
          </c:val>
          <c:extLst>
            <c:ext xmlns:c16="http://schemas.microsoft.com/office/drawing/2014/chart" uri="{C3380CC4-5D6E-409C-BE32-E72D297353CC}">
              <c16:uniqueId val="{00000000-D1EE-40CE-8D13-7AAEA43DD3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D1EE-40CE-8D13-7AAEA43DD3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川口市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600050</v>
      </c>
      <c r="AM8" s="70"/>
      <c r="AN8" s="70"/>
      <c r="AO8" s="70"/>
      <c r="AP8" s="70"/>
      <c r="AQ8" s="70"/>
      <c r="AR8" s="70"/>
      <c r="AS8" s="70"/>
      <c r="AT8" s="66">
        <f>データ!$S$6</f>
        <v>61.95</v>
      </c>
      <c r="AU8" s="67"/>
      <c r="AV8" s="67"/>
      <c r="AW8" s="67"/>
      <c r="AX8" s="67"/>
      <c r="AY8" s="67"/>
      <c r="AZ8" s="67"/>
      <c r="BA8" s="67"/>
      <c r="BB8" s="69">
        <f>データ!$T$6</f>
        <v>9686.0400000000009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60.52</v>
      </c>
      <c r="J10" s="67"/>
      <c r="K10" s="67"/>
      <c r="L10" s="67"/>
      <c r="M10" s="67"/>
      <c r="N10" s="67"/>
      <c r="O10" s="68"/>
      <c r="P10" s="69">
        <f>データ!$P$6</f>
        <v>100</v>
      </c>
      <c r="Q10" s="69"/>
      <c r="R10" s="69"/>
      <c r="S10" s="69"/>
      <c r="T10" s="69"/>
      <c r="U10" s="69"/>
      <c r="V10" s="69"/>
      <c r="W10" s="70">
        <f>データ!$Q$6</f>
        <v>2224</v>
      </c>
      <c r="X10" s="70"/>
      <c r="Y10" s="70"/>
      <c r="Z10" s="70"/>
      <c r="AA10" s="70"/>
      <c r="AB10" s="70"/>
      <c r="AC10" s="70"/>
      <c r="AD10" s="2"/>
      <c r="AE10" s="2"/>
      <c r="AF10" s="2"/>
      <c r="AG10" s="2"/>
      <c r="AH10" s="4"/>
      <c r="AI10" s="4"/>
      <c r="AJ10" s="4"/>
      <c r="AK10" s="4"/>
      <c r="AL10" s="70">
        <f>データ!$U$6</f>
        <v>601048</v>
      </c>
      <c r="AM10" s="70"/>
      <c r="AN10" s="70"/>
      <c r="AO10" s="70"/>
      <c r="AP10" s="70"/>
      <c r="AQ10" s="70"/>
      <c r="AR10" s="70"/>
      <c r="AS10" s="70"/>
      <c r="AT10" s="66">
        <f>データ!$V$6</f>
        <v>61.95</v>
      </c>
      <c r="AU10" s="67"/>
      <c r="AV10" s="67"/>
      <c r="AW10" s="67"/>
      <c r="AX10" s="67"/>
      <c r="AY10" s="67"/>
      <c r="AZ10" s="67"/>
      <c r="BA10" s="67"/>
      <c r="BB10" s="69">
        <f>データ!$W$6</f>
        <v>9702.15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tEIahd//HrYuu9bo2h6K8LqOTJs+ZeyqAMUAXtHgJkBtt0tIcshvQfCE0k2EOqSBHIs/ppyfJTowGpWwnRWvA==" saltValue="A6/yf5/nRObQGUtgC+RgC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112038</v>
      </c>
      <c r="D6" s="33">
        <f t="shared" si="3"/>
        <v>46</v>
      </c>
      <c r="E6" s="33">
        <f t="shared" si="3"/>
        <v>1</v>
      </c>
      <c r="F6" s="33">
        <f t="shared" si="3"/>
        <v>0</v>
      </c>
      <c r="G6" s="33">
        <f t="shared" si="3"/>
        <v>1</v>
      </c>
      <c r="H6" s="33" t="str">
        <f t="shared" si="3"/>
        <v>埼玉県　川口市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60.52</v>
      </c>
      <c r="P6" s="34">
        <f t="shared" si="3"/>
        <v>100</v>
      </c>
      <c r="Q6" s="34">
        <f t="shared" si="3"/>
        <v>2224</v>
      </c>
      <c r="R6" s="34">
        <f t="shared" si="3"/>
        <v>600050</v>
      </c>
      <c r="S6" s="34">
        <f t="shared" si="3"/>
        <v>61.95</v>
      </c>
      <c r="T6" s="34">
        <f t="shared" si="3"/>
        <v>9686.0400000000009</v>
      </c>
      <c r="U6" s="34">
        <f t="shared" si="3"/>
        <v>601048</v>
      </c>
      <c r="V6" s="34">
        <f t="shared" si="3"/>
        <v>61.95</v>
      </c>
      <c r="W6" s="34">
        <f t="shared" si="3"/>
        <v>9702.15</v>
      </c>
      <c r="X6" s="35">
        <f>IF(X7="",NA(),X7)</f>
        <v>111.25</v>
      </c>
      <c r="Y6" s="35">
        <f t="shared" ref="Y6:AG6" si="4">IF(Y7="",NA(),Y7)</f>
        <v>111.59</v>
      </c>
      <c r="Z6" s="35">
        <f t="shared" si="4"/>
        <v>109.99</v>
      </c>
      <c r="AA6" s="35">
        <f t="shared" si="4"/>
        <v>110.25</v>
      </c>
      <c r="AB6" s="35">
        <f t="shared" si="4"/>
        <v>109.2</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1058.0899999999999</v>
      </c>
      <c r="AU6" s="35">
        <f t="shared" ref="AU6:BC6" si="6">IF(AU7="",NA(),AU7)</f>
        <v>290.02</v>
      </c>
      <c r="AV6" s="35">
        <f t="shared" si="6"/>
        <v>276.3</v>
      </c>
      <c r="AW6" s="35">
        <f t="shared" si="6"/>
        <v>278.83999999999997</v>
      </c>
      <c r="AX6" s="35">
        <f t="shared" si="6"/>
        <v>250.32</v>
      </c>
      <c r="AY6" s="35">
        <f t="shared" si="6"/>
        <v>473.46</v>
      </c>
      <c r="AZ6" s="35">
        <f t="shared" si="6"/>
        <v>240.81</v>
      </c>
      <c r="BA6" s="35">
        <f t="shared" si="6"/>
        <v>241.71</v>
      </c>
      <c r="BB6" s="35">
        <f t="shared" si="6"/>
        <v>249.08</v>
      </c>
      <c r="BC6" s="35">
        <f t="shared" si="6"/>
        <v>254.05</v>
      </c>
      <c r="BD6" s="34" t="str">
        <f>IF(BD7="","",IF(BD7="-","【-】","【"&amp;SUBSTITUTE(TEXT(BD7,"#,##0.00"),"-","△")&amp;"】"))</f>
        <v>【264.34】</v>
      </c>
      <c r="BE6" s="35">
        <f>IF(BE7="",NA(),BE7)</f>
        <v>281.24</v>
      </c>
      <c r="BF6" s="35">
        <f t="shared" ref="BF6:BN6" si="7">IF(BF7="",NA(),BF7)</f>
        <v>280.06</v>
      </c>
      <c r="BG6" s="35">
        <f t="shared" si="7"/>
        <v>278.61</v>
      </c>
      <c r="BH6" s="35">
        <f t="shared" si="7"/>
        <v>286.45999999999998</v>
      </c>
      <c r="BI6" s="35">
        <f t="shared" si="7"/>
        <v>291.60000000000002</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99.44</v>
      </c>
      <c r="BQ6" s="35">
        <f t="shared" ref="BQ6:BY6" si="8">IF(BQ7="",NA(),BQ7)</f>
        <v>101.96</v>
      </c>
      <c r="BR6" s="35">
        <f t="shared" si="8"/>
        <v>100.6</v>
      </c>
      <c r="BS6" s="35">
        <f t="shared" si="8"/>
        <v>99.5</v>
      </c>
      <c r="BT6" s="35">
        <f t="shared" si="8"/>
        <v>98.58</v>
      </c>
      <c r="BU6" s="35">
        <f t="shared" si="8"/>
        <v>100.77</v>
      </c>
      <c r="BV6" s="35">
        <f t="shared" si="8"/>
        <v>107.74</v>
      </c>
      <c r="BW6" s="35">
        <f t="shared" si="8"/>
        <v>108.81</v>
      </c>
      <c r="BX6" s="35">
        <f t="shared" si="8"/>
        <v>110.87</v>
      </c>
      <c r="BY6" s="35">
        <f t="shared" si="8"/>
        <v>110.3</v>
      </c>
      <c r="BZ6" s="34" t="str">
        <f>IF(BZ7="","",IF(BZ7="-","【-】","【"&amp;SUBSTITUTE(TEXT(BZ7,"#,##0.00"),"-","△")&amp;"】"))</f>
        <v>【104.36】</v>
      </c>
      <c r="CA6" s="35">
        <f>IF(CA7="",NA(),CA7)</f>
        <v>168.41</v>
      </c>
      <c r="CB6" s="35">
        <f t="shared" ref="CB6:CJ6" si="9">IF(CB7="",NA(),CB7)</f>
        <v>163.78</v>
      </c>
      <c r="CC6" s="35">
        <f t="shared" si="9"/>
        <v>166.01</v>
      </c>
      <c r="CD6" s="35">
        <f t="shared" si="9"/>
        <v>167.96</v>
      </c>
      <c r="CE6" s="35">
        <f t="shared" si="9"/>
        <v>170.01</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63.25</v>
      </c>
      <c r="CM6" s="35">
        <f t="shared" ref="CM6:CU6" si="10">IF(CM7="",NA(),CM7)</f>
        <v>62.81</v>
      </c>
      <c r="CN6" s="35">
        <f t="shared" si="10"/>
        <v>62.54</v>
      </c>
      <c r="CO6" s="35">
        <f t="shared" si="10"/>
        <v>62.53</v>
      </c>
      <c r="CP6" s="35">
        <f t="shared" si="10"/>
        <v>63.24</v>
      </c>
      <c r="CQ6" s="35">
        <f t="shared" si="10"/>
        <v>63.91</v>
      </c>
      <c r="CR6" s="35">
        <f t="shared" si="10"/>
        <v>63.25</v>
      </c>
      <c r="CS6" s="35">
        <f t="shared" si="10"/>
        <v>63.03</v>
      </c>
      <c r="CT6" s="35">
        <f t="shared" si="10"/>
        <v>63.18</v>
      </c>
      <c r="CU6" s="35">
        <f t="shared" si="10"/>
        <v>63.54</v>
      </c>
      <c r="CV6" s="34" t="str">
        <f>IF(CV7="","",IF(CV7="-","【-】","【"&amp;SUBSTITUTE(TEXT(CV7,"#,##0.00"),"-","△")&amp;"】"))</f>
        <v>【60.41】</v>
      </c>
      <c r="CW6" s="35">
        <f>IF(CW7="",NA(),CW7)</f>
        <v>90.3</v>
      </c>
      <c r="CX6" s="35">
        <f t="shared" ref="CX6:DF6" si="11">IF(CX7="",NA(),CX7)</f>
        <v>89.96</v>
      </c>
      <c r="CY6" s="35">
        <f t="shared" si="11"/>
        <v>90.33</v>
      </c>
      <c r="CZ6" s="35">
        <f t="shared" si="11"/>
        <v>90.52</v>
      </c>
      <c r="DA6" s="35">
        <f t="shared" si="11"/>
        <v>89.99</v>
      </c>
      <c r="DB6" s="35">
        <f t="shared" si="11"/>
        <v>91.45</v>
      </c>
      <c r="DC6" s="35">
        <f t="shared" si="11"/>
        <v>91.07</v>
      </c>
      <c r="DD6" s="35">
        <f t="shared" si="11"/>
        <v>91.21</v>
      </c>
      <c r="DE6" s="35">
        <f t="shared" si="11"/>
        <v>91.6</v>
      </c>
      <c r="DF6" s="35">
        <f t="shared" si="11"/>
        <v>91.48</v>
      </c>
      <c r="DG6" s="34" t="str">
        <f>IF(DG7="","",IF(DG7="-","【-】","【"&amp;SUBSTITUTE(TEXT(DG7,"#,##0.00"),"-","△")&amp;"】"))</f>
        <v>【89.93】</v>
      </c>
      <c r="DH6" s="35">
        <f>IF(DH7="",NA(),DH7)</f>
        <v>40.68</v>
      </c>
      <c r="DI6" s="35">
        <f t="shared" ref="DI6:DQ6" si="12">IF(DI7="",NA(),DI7)</f>
        <v>42.4</v>
      </c>
      <c r="DJ6" s="35">
        <f t="shared" si="12"/>
        <v>42.83</v>
      </c>
      <c r="DK6" s="35">
        <f t="shared" si="12"/>
        <v>43.53</v>
      </c>
      <c r="DL6" s="35">
        <f t="shared" si="12"/>
        <v>43.32</v>
      </c>
      <c r="DM6" s="35">
        <f t="shared" si="12"/>
        <v>45.38</v>
      </c>
      <c r="DN6" s="35">
        <f t="shared" si="12"/>
        <v>47.7</v>
      </c>
      <c r="DO6" s="35">
        <f t="shared" si="12"/>
        <v>48.41</v>
      </c>
      <c r="DP6" s="35">
        <f t="shared" si="12"/>
        <v>49.1</v>
      </c>
      <c r="DQ6" s="35">
        <f t="shared" si="12"/>
        <v>49.66</v>
      </c>
      <c r="DR6" s="34" t="str">
        <f>IF(DR7="","",IF(DR7="-","【-】","【"&amp;SUBSTITUTE(TEXT(DR7,"#,##0.00"),"-","△")&amp;"】"))</f>
        <v>【48.12】</v>
      </c>
      <c r="DS6" s="35">
        <f>IF(DS7="",NA(),DS7)</f>
        <v>6.46</v>
      </c>
      <c r="DT6" s="35">
        <f t="shared" ref="DT6:EB6" si="13">IF(DT7="",NA(),DT7)</f>
        <v>8.2799999999999994</v>
      </c>
      <c r="DU6" s="35">
        <f t="shared" si="13"/>
        <v>9.6199999999999992</v>
      </c>
      <c r="DV6" s="35">
        <f t="shared" si="13"/>
        <v>10.46</v>
      </c>
      <c r="DW6" s="35">
        <f t="shared" si="13"/>
        <v>11.91</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0.54</v>
      </c>
      <c r="EE6" s="35">
        <f t="shared" ref="EE6:EM6" si="14">IF(EE7="",NA(),EE7)</f>
        <v>0.68</v>
      </c>
      <c r="EF6" s="35">
        <f t="shared" si="14"/>
        <v>0.71</v>
      </c>
      <c r="EG6" s="35">
        <f t="shared" si="14"/>
        <v>0.71</v>
      </c>
      <c r="EH6" s="35">
        <f t="shared" si="14"/>
        <v>0.74</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112038</v>
      </c>
      <c r="D7" s="37">
        <v>46</v>
      </c>
      <c r="E7" s="37">
        <v>1</v>
      </c>
      <c r="F7" s="37">
        <v>0</v>
      </c>
      <c r="G7" s="37">
        <v>1</v>
      </c>
      <c r="H7" s="37" t="s">
        <v>105</v>
      </c>
      <c r="I7" s="37" t="s">
        <v>106</v>
      </c>
      <c r="J7" s="37" t="s">
        <v>107</v>
      </c>
      <c r="K7" s="37" t="s">
        <v>108</v>
      </c>
      <c r="L7" s="37" t="s">
        <v>109</v>
      </c>
      <c r="M7" s="37" t="s">
        <v>110</v>
      </c>
      <c r="N7" s="38" t="s">
        <v>111</v>
      </c>
      <c r="O7" s="38">
        <v>60.52</v>
      </c>
      <c r="P7" s="38">
        <v>100</v>
      </c>
      <c r="Q7" s="38">
        <v>2224</v>
      </c>
      <c r="R7" s="38">
        <v>600050</v>
      </c>
      <c r="S7" s="38">
        <v>61.95</v>
      </c>
      <c r="T7" s="38">
        <v>9686.0400000000009</v>
      </c>
      <c r="U7" s="38">
        <v>601048</v>
      </c>
      <c r="V7" s="38">
        <v>61.95</v>
      </c>
      <c r="W7" s="38">
        <v>9702.15</v>
      </c>
      <c r="X7" s="38">
        <v>111.25</v>
      </c>
      <c r="Y7" s="38">
        <v>111.59</v>
      </c>
      <c r="Z7" s="38">
        <v>109.99</v>
      </c>
      <c r="AA7" s="38">
        <v>110.25</v>
      </c>
      <c r="AB7" s="38">
        <v>109.2</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1058.0899999999999</v>
      </c>
      <c r="AU7" s="38">
        <v>290.02</v>
      </c>
      <c r="AV7" s="38">
        <v>276.3</v>
      </c>
      <c r="AW7" s="38">
        <v>278.83999999999997</v>
      </c>
      <c r="AX7" s="38">
        <v>250.32</v>
      </c>
      <c r="AY7" s="38">
        <v>473.46</v>
      </c>
      <c r="AZ7" s="38">
        <v>240.81</v>
      </c>
      <c r="BA7" s="38">
        <v>241.71</v>
      </c>
      <c r="BB7" s="38">
        <v>249.08</v>
      </c>
      <c r="BC7" s="38">
        <v>254.05</v>
      </c>
      <c r="BD7" s="38">
        <v>264.33999999999997</v>
      </c>
      <c r="BE7" s="38">
        <v>281.24</v>
      </c>
      <c r="BF7" s="38">
        <v>280.06</v>
      </c>
      <c r="BG7" s="38">
        <v>278.61</v>
      </c>
      <c r="BH7" s="38">
        <v>286.45999999999998</v>
      </c>
      <c r="BI7" s="38">
        <v>291.60000000000002</v>
      </c>
      <c r="BJ7" s="38">
        <v>285.77</v>
      </c>
      <c r="BK7" s="38">
        <v>283.10000000000002</v>
      </c>
      <c r="BL7" s="38">
        <v>274.14</v>
      </c>
      <c r="BM7" s="38">
        <v>266.66000000000003</v>
      </c>
      <c r="BN7" s="38">
        <v>258.63</v>
      </c>
      <c r="BO7" s="38">
        <v>274.27</v>
      </c>
      <c r="BP7" s="38">
        <v>99.44</v>
      </c>
      <c r="BQ7" s="38">
        <v>101.96</v>
      </c>
      <c r="BR7" s="38">
        <v>100.6</v>
      </c>
      <c r="BS7" s="38">
        <v>99.5</v>
      </c>
      <c r="BT7" s="38">
        <v>98.58</v>
      </c>
      <c r="BU7" s="38">
        <v>100.77</v>
      </c>
      <c r="BV7" s="38">
        <v>107.74</v>
      </c>
      <c r="BW7" s="38">
        <v>108.81</v>
      </c>
      <c r="BX7" s="38">
        <v>110.87</v>
      </c>
      <c r="BY7" s="38">
        <v>110.3</v>
      </c>
      <c r="BZ7" s="38">
        <v>104.36</v>
      </c>
      <c r="CA7" s="38">
        <v>168.41</v>
      </c>
      <c r="CB7" s="38">
        <v>163.78</v>
      </c>
      <c r="CC7" s="38">
        <v>166.01</v>
      </c>
      <c r="CD7" s="38">
        <v>167.96</v>
      </c>
      <c r="CE7" s="38">
        <v>170.01</v>
      </c>
      <c r="CF7" s="38">
        <v>165.74</v>
      </c>
      <c r="CG7" s="38">
        <v>154.33000000000001</v>
      </c>
      <c r="CH7" s="38">
        <v>152.94999999999999</v>
      </c>
      <c r="CI7" s="38">
        <v>150.54</v>
      </c>
      <c r="CJ7" s="38">
        <v>151.85</v>
      </c>
      <c r="CK7" s="38">
        <v>165.71</v>
      </c>
      <c r="CL7" s="38">
        <v>63.25</v>
      </c>
      <c r="CM7" s="38">
        <v>62.81</v>
      </c>
      <c r="CN7" s="38">
        <v>62.54</v>
      </c>
      <c r="CO7" s="38">
        <v>62.53</v>
      </c>
      <c r="CP7" s="38">
        <v>63.24</v>
      </c>
      <c r="CQ7" s="38">
        <v>63.91</v>
      </c>
      <c r="CR7" s="38">
        <v>63.25</v>
      </c>
      <c r="CS7" s="38">
        <v>63.03</v>
      </c>
      <c r="CT7" s="38">
        <v>63.18</v>
      </c>
      <c r="CU7" s="38">
        <v>63.54</v>
      </c>
      <c r="CV7" s="38">
        <v>60.41</v>
      </c>
      <c r="CW7" s="38">
        <v>90.3</v>
      </c>
      <c r="CX7" s="38">
        <v>89.96</v>
      </c>
      <c r="CY7" s="38">
        <v>90.33</v>
      </c>
      <c r="CZ7" s="38">
        <v>90.52</v>
      </c>
      <c r="DA7" s="38">
        <v>89.99</v>
      </c>
      <c r="DB7" s="38">
        <v>91.45</v>
      </c>
      <c r="DC7" s="38">
        <v>91.07</v>
      </c>
      <c r="DD7" s="38">
        <v>91.21</v>
      </c>
      <c r="DE7" s="38">
        <v>91.6</v>
      </c>
      <c r="DF7" s="38">
        <v>91.48</v>
      </c>
      <c r="DG7" s="38">
        <v>89.93</v>
      </c>
      <c r="DH7" s="38">
        <v>40.68</v>
      </c>
      <c r="DI7" s="38">
        <v>42.4</v>
      </c>
      <c r="DJ7" s="38">
        <v>42.83</v>
      </c>
      <c r="DK7" s="38">
        <v>43.53</v>
      </c>
      <c r="DL7" s="38">
        <v>43.32</v>
      </c>
      <c r="DM7" s="38">
        <v>45.38</v>
      </c>
      <c r="DN7" s="38">
        <v>47.7</v>
      </c>
      <c r="DO7" s="38">
        <v>48.41</v>
      </c>
      <c r="DP7" s="38">
        <v>49.1</v>
      </c>
      <c r="DQ7" s="38">
        <v>49.66</v>
      </c>
      <c r="DR7" s="38">
        <v>48.12</v>
      </c>
      <c r="DS7" s="38">
        <v>6.46</v>
      </c>
      <c r="DT7" s="38">
        <v>8.2799999999999994</v>
      </c>
      <c r="DU7" s="38">
        <v>9.6199999999999992</v>
      </c>
      <c r="DV7" s="38">
        <v>10.46</v>
      </c>
      <c r="DW7" s="38">
        <v>11.91</v>
      </c>
      <c r="DX7" s="38">
        <v>13.33</v>
      </c>
      <c r="DY7" s="38">
        <v>14.54</v>
      </c>
      <c r="DZ7" s="38">
        <v>16.16</v>
      </c>
      <c r="EA7" s="38">
        <v>17.420000000000002</v>
      </c>
      <c r="EB7" s="38">
        <v>18.940000000000001</v>
      </c>
      <c r="EC7" s="38">
        <v>15.89</v>
      </c>
      <c r="ED7" s="38">
        <v>0.54</v>
      </c>
      <c r="EE7" s="38">
        <v>0.68</v>
      </c>
      <c r="EF7" s="38">
        <v>0.71</v>
      </c>
      <c r="EG7" s="38">
        <v>0.71</v>
      </c>
      <c r="EH7" s="38">
        <v>0.74</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川口市水道局</cp:lastModifiedBy>
  <cp:lastPrinted>2019-01-25T09:01:21Z</cp:lastPrinted>
  <dcterms:created xsi:type="dcterms:W3CDTF">2018-12-03T08:28:38Z</dcterms:created>
  <dcterms:modified xsi:type="dcterms:W3CDTF">2019-01-25T09:28:36Z</dcterms:modified>
  <cp:category/>
</cp:coreProperties>
</file>