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Yc5m/2nDBvcyILCHB3wguRplqzhfClb0dmQ0FzbHjJD62Ah/S+XvGosVor47p6F9ADPk+bXpxyS6eCd7XJkCg==" workbookSaltValue="WAfkyyhAngPxIRx/sV1be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<sst xmlns:r="http://schemas.openxmlformats.org/officeDocument/2006/relationships" xmlns="http://schemas.openxmlformats.org/spreadsheetml/2006/main" count="123" uniqueCount="123">
  <si>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</si>
  <si>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</si>
  <si>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事業名</t>
  </si>
  <si>
    <t>①収益的収支比率
　前年度に引き続き実施した機能保全対策事業について、機能診断実施数増加に伴う農山漁村地域整備交付金の増加で総収益が増加したが、総費用も同様に増加したため前年度より0.84ポイントの低下となった。
⑤経費回収率
　類似団体平均を下回り例年通り汚水処理費を使用料のみでは賄えていない状況である。
　汚水処理費の増加に対し使用料収入が伸び悩んだため、前年度より5.44ポイントの低下となった。
⑥汚水処理原価
　機能保全対策事業の箇所数の増加に伴い汚水処理費も増加し類似団体平均よりも原価が高く、前年度よりも18.09円の上昇となった。
⑦施設利用率
　類似団体平均よりも高い水準を維持しており、前年度より1.55ポイント上昇し類似団体に比べて効率的に稼働していると言えるが、処理能力的には余裕があるため引き続き未接続世帯の早期接続を促進していく。
⑧水洗化率
　前年度より0.54ポイント上昇したものの、ここ数年は、類似団体平均よりも低い水準となっている。引き続き未接続世帯の早期接続を促進していく。</t>
    <rPh sb="1" eb="4">
      <t>シュウエキテキ</t>
    </rPh>
    <rPh sb="4" eb="6">
      <t>シュウシ</t>
    </rPh>
    <rPh sb="6" eb="8">
      <t>ヒリツ</t>
    </rPh>
    <rPh sb="10" eb="11">
      <t>ゼン</t>
    </rPh>
    <rPh sb="11" eb="13">
      <t>ネンド</t>
    </rPh>
    <rPh sb="14" eb="15">
      <t>ヒ</t>
    </rPh>
    <rPh sb="16" eb="17">
      <t>ツヅ</t>
    </rPh>
    <rPh sb="18" eb="20">
      <t>ジッシ</t>
    </rPh>
    <rPh sb="22" eb="24">
      <t>キノウ</t>
    </rPh>
    <rPh sb="24" eb="26">
      <t>ホゼン</t>
    </rPh>
    <rPh sb="26" eb="28">
      <t>タイサク</t>
    </rPh>
    <rPh sb="28" eb="30">
      <t>ジギョウ</t>
    </rPh>
    <rPh sb="35" eb="37">
      <t>キノウ</t>
    </rPh>
    <rPh sb="37" eb="39">
      <t>シンダン</t>
    </rPh>
    <rPh sb="39" eb="41">
      <t>ジッシ</t>
    </rPh>
    <rPh sb="41" eb="42">
      <t>カズ</t>
    </rPh>
    <rPh sb="42" eb="44">
      <t>ゾウカ</t>
    </rPh>
    <rPh sb="45" eb="46">
      <t>トモナ</t>
    </rPh>
    <rPh sb="47" eb="48">
      <t>ミノリ</t>
    </rPh>
    <rPh sb="48" eb="49">
      <t>ヤマ</t>
    </rPh>
    <rPh sb="49" eb="51">
      <t>ギョソン</t>
    </rPh>
    <rPh sb="51" eb="53">
      <t>チイキ</t>
    </rPh>
    <rPh sb="53" eb="55">
      <t>セイビ</t>
    </rPh>
    <rPh sb="55" eb="58">
      <t>コウフキン</t>
    </rPh>
    <rPh sb="59" eb="61">
      <t>ゾウカ</t>
    </rPh>
    <rPh sb="62" eb="65">
      <t>ソウシュウエキ</t>
    </rPh>
    <rPh sb="66" eb="68">
      <t>ゾウカ</t>
    </rPh>
    <rPh sb="72" eb="75">
      <t>ソウヒヨウ</t>
    </rPh>
    <rPh sb="76" eb="78">
      <t>ドウヨウ</t>
    </rPh>
    <rPh sb="79" eb="81">
      <t>ゾウカ</t>
    </rPh>
    <rPh sb="85" eb="88">
      <t>ゼンネンド</t>
    </rPh>
    <rPh sb="99" eb="101">
      <t>テイカ</t>
    </rPh>
    <rPh sb="109" eb="111">
      <t>ケイヒ</t>
    </rPh>
    <rPh sb="111" eb="113">
      <t>カイシュウ</t>
    </rPh>
    <rPh sb="113" eb="114">
      <t>リツ</t>
    </rPh>
    <rPh sb="116" eb="118">
      <t>ルイジ</t>
    </rPh>
    <rPh sb="118" eb="120">
      <t>ダンタイ</t>
    </rPh>
    <rPh sb="120" eb="122">
      <t>ヘイキン</t>
    </rPh>
    <rPh sb="123" eb="125">
      <t>シタマワ</t>
    </rPh>
    <rPh sb="126" eb="128">
      <t>レイネン</t>
    </rPh>
    <rPh sb="128" eb="129">
      <t>ドオ</t>
    </rPh>
    <rPh sb="130" eb="132">
      <t>オスイ</t>
    </rPh>
    <rPh sb="132" eb="134">
      <t>ショリ</t>
    </rPh>
    <rPh sb="134" eb="135">
      <t>ヒ</t>
    </rPh>
    <rPh sb="136" eb="139">
      <t>シヨウリョウ</t>
    </rPh>
    <rPh sb="143" eb="144">
      <t>マカナ</t>
    </rPh>
    <rPh sb="149" eb="151">
      <t>ジョウキョウ</t>
    </rPh>
    <rPh sb="157" eb="159">
      <t>オスイ</t>
    </rPh>
    <rPh sb="159" eb="162">
      <t>ショリヒ</t>
    </rPh>
    <rPh sb="163" eb="165">
      <t>ゾウカ</t>
    </rPh>
    <rPh sb="166" eb="167">
      <t>タイ</t>
    </rPh>
    <rPh sb="168" eb="171">
      <t>シヨウリョウ</t>
    </rPh>
    <rPh sb="171" eb="173">
      <t>シュウニュウ</t>
    </rPh>
    <rPh sb="174" eb="175">
      <t>ノ</t>
    </rPh>
    <rPh sb="176" eb="177">
      <t>ナヤ</t>
    </rPh>
    <rPh sb="182" eb="185">
      <t>ゼンネンド</t>
    </rPh>
    <rPh sb="196" eb="198">
      <t>テイカ</t>
    </rPh>
    <rPh sb="206" eb="208">
      <t>オスイ</t>
    </rPh>
    <rPh sb="208" eb="210">
      <t>ショリ</t>
    </rPh>
    <rPh sb="210" eb="212">
      <t>ゲンカ</t>
    </rPh>
    <rPh sb="214" eb="216">
      <t>キノウ</t>
    </rPh>
    <rPh sb="216" eb="218">
      <t>ホゼン</t>
    </rPh>
    <rPh sb="218" eb="220">
      <t>タイサク</t>
    </rPh>
    <rPh sb="220" eb="222">
      <t>ジギョウ</t>
    </rPh>
    <rPh sb="223" eb="225">
      <t>カショ</t>
    </rPh>
    <rPh sb="225" eb="226">
      <t>カズ</t>
    </rPh>
    <rPh sb="227" eb="229">
      <t>ゾウカ</t>
    </rPh>
    <rPh sb="230" eb="231">
      <t>トモナ</t>
    </rPh>
    <rPh sb="232" eb="234">
      <t>オスイ</t>
    </rPh>
    <rPh sb="234" eb="237">
      <t>ショリヒ</t>
    </rPh>
    <rPh sb="238" eb="240">
      <t>ゾウカ</t>
    </rPh>
    <rPh sb="241" eb="243">
      <t>ルイジ</t>
    </rPh>
    <rPh sb="243" eb="245">
      <t>ダンタイ</t>
    </rPh>
    <rPh sb="245" eb="247">
      <t>ヘイキン</t>
    </rPh>
    <rPh sb="250" eb="252">
      <t>ゲンカ</t>
    </rPh>
    <rPh sb="253" eb="254">
      <t>タカ</t>
    </rPh>
    <rPh sb="256" eb="259">
      <t>ゼンネンド</t>
    </rPh>
    <rPh sb="267" eb="268">
      <t>エン</t>
    </rPh>
    <rPh sb="269" eb="271">
      <t>ジョウショウ</t>
    </rPh>
    <rPh sb="279" eb="281">
      <t>シセツ</t>
    </rPh>
    <rPh sb="281" eb="284">
      <t>リヨウリツ</t>
    </rPh>
    <rPh sb="286" eb="288">
      <t>ルイジ</t>
    </rPh>
    <rPh sb="288" eb="290">
      <t>ダンタイ</t>
    </rPh>
    <rPh sb="290" eb="292">
      <t>ヘイキン</t>
    </rPh>
    <rPh sb="295" eb="296">
      <t>タカ</t>
    </rPh>
    <rPh sb="297" eb="299">
      <t>スイジュン</t>
    </rPh>
    <rPh sb="300" eb="302">
      <t>イジ</t>
    </rPh>
    <rPh sb="307" eb="310">
      <t>ゼンネンド</t>
    </rPh>
    <rPh sb="320" eb="322">
      <t>ジョウショウ</t>
    </rPh>
    <rPh sb="323" eb="325">
      <t>ルイジ</t>
    </rPh>
    <rPh sb="325" eb="327">
      <t>ダンタイ</t>
    </rPh>
    <rPh sb="328" eb="329">
      <t>クラ</t>
    </rPh>
    <rPh sb="331" eb="334">
      <t>コウリツテキ</t>
    </rPh>
    <rPh sb="335" eb="337">
      <t>カドウ</t>
    </rPh>
    <rPh sb="342" eb="343">
      <t>イ</t>
    </rPh>
    <rPh sb="347" eb="349">
      <t>ショリ</t>
    </rPh>
    <rPh sb="349" eb="351">
      <t>ノウリョク</t>
    </rPh>
    <rPh sb="351" eb="352">
      <t>テキ</t>
    </rPh>
    <rPh sb="354" eb="356">
      <t>ヨユウ</t>
    </rPh>
    <rPh sb="361" eb="362">
      <t>ヒ</t>
    </rPh>
    <rPh sb="363" eb="364">
      <t>ツヅ</t>
    </rPh>
    <rPh sb="365" eb="368">
      <t>ミセツゾク</t>
    </rPh>
    <rPh sb="368" eb="370">
      <t>セタイ</t>
    </rPh>
    <rPh sb="371" eb="373">
      <t>ソウキ</t>
    </rPh>
    <rPh sb="373" eb="375">
      <t>セツゾク</t>
    </rPh>
    <rPh sb="376" eb="378">
      <t>ソクシン</t>
    </rPh>
    <rPh sb="386" eb="389">
      <t>スイセンカ</t>
    </rPh>
    <rPh sb="389" eb="390">
      <t>リツ</t>
    </rPh>
    <rPh sb="392" eb="395">
      <t>ゼンネンド</t>
    </rPh>
    <rPh sb="405" eb="407">
      <t>ジョウショウ</t>
    </rPh>
    <rPh sb="415" eb="417">
      <t>スウネン</t>
    </rPh>
    <rPh sb="419" eb="421">
      <t>ルイジ</t>
    </rPh>
    <rPh sb="421" eb="423">
      <t>ダンタイ</t>
    </rPh>
    <rPh sb="423" eb="425">
      <t>ヘイキン</t>
    </rPh>
    <rPh sb="428" eb="429">
      <t>ヒク</t>
    </rPh>
    <rPh sb="430" eb="432">
      <t>スイジュン</t>
    </rPh>
    <rPh sb="439" eb="440">
      <t>ヒ</t>
    </rPh>
    <rPh sb="441" eb="442">
      <t>ツヅ</t>
    </rPh>
    <rPh sb="443" eb="446">
      <t>ミセツゾク</t>
    </rPh>
    <rPh sb="446" eb="448">
      <t>セタイ</t>
    </rPh>
    <rPh sb="449" eb="451">
      <t>ソウキ</t>
    </rPh>
    <rPh sb="451" eb="453">
      <t>セツゾク</t>
    </rPh>
    <rPh sb="454" eb="456">
      <t>ソクシン</t>
    </rPh>
    <phoneticPr fontId="1"/>
  </si>
  <si>
    <t>資金不足比率</t>
    <rPh sb="0" eb="2">
      <t>シキン</t>
    </rPh>
    <rPh sb="2" eb="4">
      <t>フソク</t>
    </rPh>
    <rPh sb="4" eb="6">
      <t>ヒリツ</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</si>
  <si>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</si>
  <si>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</si>
  <si>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</si>
  <si>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</si>
  <si>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</si>
  <si>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</si>
  <si>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</si>
  <si>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</si>
  <si>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</si>
  <si>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</si>
  <si>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</si>
  <si>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</si>
  <si>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</si>
  <si>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</si>
  <si>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</si>
  <si>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</si>
  <si>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</si>
  <si>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</si>
  <si>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</si>
  <si>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</si>
  <si>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</si>
  <si>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</si>
  <si>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</si>
  <si>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</si>
  <si>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</si>
  <si>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</si>
  <si>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</si>
  <si>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</si>
  <si>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</si>
  <si>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</si>
  <si>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</si>
  <si>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</si>
  <si>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</si>
  <si>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</si>
  <si>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t>
  </si>
  <si>
    <t>平成29年度全国平均</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</si>
  <si>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</si>
  <si>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</si>
  <si>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2①</t>
  </si>
  <si>
    <t>「単年度の収支」</t>
  </si>
  <si>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</si>
  <si>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</si>
  <si>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</si>
  <si>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</si>
  <si>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</si>
  <si>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</si>
  <si>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</si>
  <si>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</si>
  <si>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</si>
  <si>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</si>
  <si>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</si>
  <si>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</si>
  <si>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</si>
  <si>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2②</t>
  </si>
  <si>
    <t>1③</t>
  </si>
  <si>
    <t>1④</t>
  </si>
  <si>
    <t>事業CD</t>
    <rPh sb="0" eb="2">
      <t>ジギョウ</t>
    </rPh>
    <phoneticPr fontId="1"/>
  </si>
  <si>
    <t>1⑤</t>
  </si>
  <si>
    <t>1⑦</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</si>
  <si>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</si>
  <si>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</si>
  <si>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</si>
  <si>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</si>
  <si>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</si>
  <si>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</si>
  <si>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</si>
  <si>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</si>
  <si>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</si>
  <si>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</si>
  <si>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</si>
  <si>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</si>
  <si>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</si>
  <si>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</si>
  <si>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</si>
  <si>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</si>
  <si>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</si>
  <si>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</si>
  <si>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</si>
  <si>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</si>
  <si>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</si>
  <si>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</si>
  <si>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</si>
  <si>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</si>
  <si>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</si>
  <si>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</si>
  <si>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</si>
  <si>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</si>
  <si>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</si>
  <si>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</si>
  <si>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</si>
  <si>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</si>
  <si>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</si>
  <si>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</si>
  <si>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</si>
  <si>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</si>
  <si>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</si>
  <si>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</si>
  <si>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</si>
  <si>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</si>
  <si>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</si>
  <si>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</si>
  <si>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</si>
  <si>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</si>
  <si>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</si>
  <si>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埼玉県　熊谷市</t>
  </si>
  <si>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</si>
  <si>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</si>
  <si>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</si>
  <si>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</si>
  <si>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</si>
  <si>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</si>
  <si>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</si>
  <si>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</si>
  <si>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</si>
  <si>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</si>
  <si>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</si>
  <si>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管渠改善率については、一般的な管渠の耐用年数である50年に達していないことから、更新は発生していない状況から数値化はされていないが、前年度に引き続き機能診断調査委託を実施し、今後策定予定の機能保全対策計画で計画的な処理施設と管路施設の更新検討が必要となってくる。
</t>
    <rPh sb="2" eb="3">
      <t>カン</t>
    </rPh>
    <rPh sb="3" eb="4">
      <t>キョ</t>
    </rPh>
    <rPh sb="4" eb="7">
      <t>カイゼンリツ</t>
    </rPh>
    <rPh sb="13" eb="16">
      <t>イッパンテキ</t>
    </rPh>
    <rPh sb="17" eb="18">
      <t>カン</t>
    </rPh>
    <rPh sb="18" eb="19">
      <t>キョ</t>
    </rPh>
    <rPh sb="20" eb="22">
      <t>タイヨウ</t>
    </rPh>
    <rPh sb="22" eb="24">
      <t>ネンスウ</t>
    </rPh>
    <rPh sb="29" eb="30">
      <t>ネン</t>
    </rPh>
    <rPh sb="31" eb="32">
      <t>タッ</t>
    </rPh>
    <rPh sb="42" eb="44">
      <t>コウシン</t>
    </rPh>
    <rPh sb="45" eb="47">
      <t>ハッセイ</t>
    </rPh>
    <rPh sb="52" eb="54">
      <t>ジョウキョウ</t>
    </rPh>
    <rPh sb="56" eb="59">
      <t>スウチカ</t>
    </rPh>
    <rPh sb="68" eb="71">
      <t>ゼンネンド</t>
    </rPh>
    <rPh sb="72" eb="73">
      <t>ヒ</t>
    </rPh>
    <rPh sb="74" eb="75">
      <t>ツヅ</t>
    </rPh>
    <rPh sb="76" eb="78">
      <t>キノウ</t>
    </rPh>
    <rPh sb="78" eb="80">
      <t>シンダン</t>
    </rPh>
    <rPh sb="80" eb="82">
      <t>チョウサ</t>
    </rPh>
    <rPh sb="82" eb="84">
      <t>イタク</t>
    </rPh>
    <rPh sb="85" eb="87">
      <t>ジッシ</t>
    </rPh>
    <rPh sb="89" eb="91">
      <t>コンゴ</t>
    </rPh>
    <rPh sb="91" eb="93">
      <t>サクテイ</t>
    </rPh>
    <rPh sb="93" eb="95">
      <t>ヨテイ</t>
    </rPh>
    <rPh sb="96" eb="98">
      <t>キノウ</t>
    </rPh>
    <rPh sb="98" eb="100">
      <t>ホゼン</t>
    </rPh>
    <rPh sb="100" eb="102">
      <t>タイサク</t>
    </rPh>
    <rPh sb="102" eb="104">
      <t>ケイカク</t>
    </rPh>
    <rPh sb="105" eb="108">
      <t>ケイカクテキ</t>
    </rPh>
    <rPh sb="109" eb="111">
      <t>ショリ</t>
    </rPh>
    <rPh sb="111" eb="113">
      <t>シセツ</t>
    </rPh>
    <rPh sb="114" eb="116">
      <t>カンロ</t>
    </rPh>
    <rPh sb="116" eb="118">
      <t>シセツ</t>
    </rPh>
    <rPh sb="119" eb="121">
      <t>コウシン</t>
    </rPh>
    <rPh sb="121" eb="123">
      <t>ケントウ</t>
    </rPh>
    <rPh sb="124" eb="126">
      <t>ヒツヨウ</t>
    </rPh>
    <phoneticPr fontId="1"/>
  </si>
  <si>
    <t xml:space="preserve">
　H28年度より着手した最適整備構想の機能診断調査委託を今年度も引き続き実施し、汚水処理費が増加したのに対して、使用料収入が伸び悩んだため、全体的な指標は若干低下している。
　依然として汚水処理費を使用料では賄いきれず、基準外繰入金により補填している状況であり、効率的な事業運営が求められている。
　今後策定予定の機能保全対策計画で、施設の老朽化に伴う維持管理増加や統廃合、公共下水道への接続による大規模改修時に財源不足とならないよう十分に検討する必要があるが、公営企業会計への移行も視野に入れ調整作業はきめ細やかなものが必要となる。</t>
    <rPh sb="5" eb="7">
      <t>ネンド</t>
    </rPh>
    <rPh sb="9" eb="11">
      <t>チャクシュ</t>
    </rPh>
    <rPh sb="13" eb="15">
      <t>サイテキ</t>
    </rPh>
    <rPh sb="15" eb="17">
      <t>セイビ</t>
    </rPh>
    <rPh sb="17" eb="19">
      <t>コウソウ</t>
    </rPh>
    <rPh sb="20" eb="22">
      <t>キノウ</t>
    </rPh>
    <rPh sb="22" eb="24">
      <t>シンダン</t>
    </rPh>
    <rPh sb="24" eb="26">
      <t>チョウサ</t>
    </rPh>
    <rPh sb="26" eb="28">
      <t>イタク</t>
    </rPh>
    <rPh sb="29" eb="32">
      <t>コンネンド</t>
    </rPh>
    <rPh sb="33" eb="34">
      <t>ヒ</t>
    </rPh>
    <rPh sb="35" eb="36">
      <t>ツヅ</t>
    </rPh>
    <rPh sb="37" eb="39">
      <t>ジッシ</t>
    </rPh>
    <rPh sb="41" eb="43">
      <t>オスイ</t>
    </rPh>
    <rPh sb="43" eb="46">
      <t>ショリヒ</t>
    </rPh>
    <rPh sb="47" eb="49">
      <t>ゾウカ</t>
    </rPh>
    <rPh sb="53" eb="54">
      <t>タイ</t>
    </rPh>
    <rPh sb="57" eb="60">
      <t>シヨウリョウ</t>
    </rPh>
    <rPh sb="60" eb="62">
      <t>シュウニュウ</t>
    </rPh>
    <rPh sb="63" eb="64">
      <t>ノ</t>
    </rPh>
    <rPh sb="65" eb="66">
      <t>ナヤ</t>
    </rPh>
    <rPh sb="71" eb="74">
      <t>ゼンタイテキ</t>
    </rPh>
    <rPh sb="75" eb="77">
      <t>シヒョウ</t>
    </rPh>
    <rPh sb="78" eb="80">
      <t>ジャッカン</t>
    </rPh>
    <rPh sb="80" eb="82">
      <t>テイカ</t>
    </rPh>
    <rPh sb="89" eb="91">
      <t>イゼン</t>
    </rPh>
    <rPh sb="94" eb="96">
      <t>オスイ</t>
    </rPh>
    <rPh sb="96" eb="99">
      <t>ショリヒ</t>
    </rPh>
    <rPh sb="100" eb="103">
      <t>シヨウリョウ</t>
    </rPh>
    <rPh sb="105" eb="106">
      <t>マカナ</t>
    </rPh>
    <rPh sb="111" eb="114">
      <t>キジュンガイ</t>
    </rPh>
    <rPh sb="114" eb="117">
      <t>クリイレキン</t>
    </rPh>
    <rPh sb="120" eb="122">
      <t>ホテン</t>
    </rPh>
    <rPh sb="126" eb="128">
      <t>ジョウキョウ</t>
    </rPh>
    <rPh sb="132" eb="135">
      <t>コウリツテキ</t>
    </rPh>
    <rPh sb="136" eb="138">
      <t>ジギョウ</t>
    </rPh>
    <rPh sb="138" eb="140">
      <t>ウンエイ</t>
    </rPh>
    <rPh sb="141" eb="142">
      <t>モト</t>
    </rPh>
    <rPh sb="151" eb="153">
      <t>コンゴ</t>
    </rPh>
    <rPh sb="153" eb="155">
      <t>サクテイ</t>
    </rPh>
    <rPh sb="155" eb="157">
      <t>ヨテイ</t>
    </rPh>
    <rPh sb="158" eb="160">
      <t>キノウ</t>
    </rPh>
    <rPh sb="160" eb="162">
      <t>ホゼン</t>
    </rPh>
    <rPh sb="162" eb="164">
      <t>タイサク</t>
    </rPh>
    <rPh sb="164" eb="166">
      <t>ケイカク</t>
    </rPh>
    <rPh sb="168" eb="170">
      <t>シセツ</t>
    </rPh>
    <rPh sb="171" eb="174">
      <t>ロウキュウカ</t>
    </rPh>
    <rPh sb="175" eb="176">
      <t>トモナ</t>
    </rPh>
    <rPh sb="177" eb="179">
      <t>イジ</t>
    </rPh>
    <rPh sb="179" eb="181">
      <t>カンリ</t>
    </rPh>
    <rPh sb="181" eb="183">
      <t>ゾウカ</t>
    </rPh>
    <rPh sb="184" eb="187">
      <t>トウハイゴウ</t>
    </rPh>
    <rPh sb="188" eb="190">
      <t>コウキョウ</t>
    </rPh>
    <rPh sb="190" eb="193">
      <t>ゲスイドウ</t>
    </rPh>
    <rPh sb="195" eb="197">
      <t>セツゾク</t>
    </rPh>
    <rPh sb="200" eb="203">
      <t>ダイキボ</t>
    </rPh>
    <rPh sb="203" eb="205">
      <t>カイシュウ</t>
    </rPh>
    <rPh sb="205" eb="206">
      <t>トキ</t>
    </rPh>
    <rPh sb="207" eb="209">
      <t>ザイゲン</t>
    </rPh>
    <rPh sb="209" eb="211">
      <t>ブソク</t>
    </rPh>
    <rPh sb="218" eb="220">
      <t>ジュウブン</t>
    </rPh>
    <rPh sb="221" eb="223">
      <t>ケントウ</t>
    </rPh>
    <rPh sb="225" eb="227">
      <t>ヒツヨウ</t>
    </rPh>
    <rPh sb="232" eb="234">
      <t>コウエイ</t>
    </rPh>
    <rPh sb="234" eb="236">
      <t>キギョウ</t>
    </rPh>
    <rPh sb="236" eb="238">
      <t>カイケイ</t>
    </rPh>
    <rPh sb="240" eb="242">
      <t>イコウ</t>
    </rPh>
    <rPh sb="243" eb="245">
      <t>シヤ</t>
    </rPh>
    <rPh sb="246" eb="247">
      <t>イ</t>
    </rPh>
    <rPh sb="248" eb="250">
      <t>チョウセイ</t>
    </rPh>
    <rPh sb="250" eb="252">
      <t>サギョウ</t>
    </rPh>
    <rPh sb="255" eb="256">
      <t>コマ</t>
    </rPh>
    <rPh sb="262" eb="264">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</si>
</sst>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3.e-002</c:v>
                </c:pt>
                <c:pt idx="1">
                  <c:v>2.e-002</c:v>
                </c:pt>
                <c:pt idx="2">
                  <c:v>1.e-002</c:v>
                </c:pt>
                <c:pt idx="3">
                  <c:v>5.e-002</c:v>
                </c:pt>
                <c:pt idx="4">
                  <c:v>0.44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73.290000000000006</c:v>
                </c:pt>
                <c:pt idx="1">
                  <c:v>74.97</c:v>
                </c:pt>
                <c:pt idx="2">
                  <c:v>77.5</c:v>
                </c:pt>
                <c:pt idx="3">
                  <c:v>78.86</c:v>
                </c:pt>
                <c:pt idx="4">
                  <c:v>78.02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1126.77</c:v>
                </c:pt>
                <c:pt idx="1">
                  <c:v>1044.8</c:v>
                </c:pt>
                <c:pt idx="2">
                  <c:v>1081.8</c:v>
                </c:pt>
                <c:pt idx="3">
                  <c:v>685.34</c:v>
                </c:pt>
                <c:pt idx="4">
                  <c:v>684.74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65.23</c:v>
                </c:pt>
                <c:pt idx="1">
                  <c:v>66.63</c:v>
                </c:pt>
                <c:pt idx="2">
                  <c:v>68.64</c:v>
                </c:pt>
                <c:pt idx="3">
                  <c:v>66.64</c:v>
                </c:pt>
                <c:pt idx="4">
                  <c:v>61.2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50.9</c:v>
                </c:pt>
                <c:pt idx="1">
                  <c:v>50.82</c:v>
                </c:pt>
                <c:pt idx="2">
                  <c:v>52.19</c:v>
                </c:pt>
                <c:pt idx="3">
                  <c:v>59.83</c:v>
                </c:pt>
                <c:pt idx="4">
                  <c:v>65.33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228.24</c:v>
                </c:pt>
                <c:pt idx="1">
                  <c:v>233.6</c:v>
                </c:pt>
                <c:pt idx="2">
                  <c:v>215.32</c:v>
                </c:pt>
                <c:pt idx="3">
                  <c:v>224.74</c:v>
                </c:pt>
                <c:pt idx="4">
                  <c:v>242.83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293.27</c:v>
                </c:pt>
                <c:pt idx="1">
                  <c:v>300.52</c:v>
                </c:pt>
                <c:pt idx="2">
                  <c:v>296.14</c:v>
                </c:pt>
                <c:pt idx="3">
                  <c:v>246.66</c:v>
                </c:pt>
                <c:pt idx="4">
                  <c:v>227.43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66.42</c:v>
                </c:pt>
                <c:pt idx="1">
                  <c:v>64.09</c:v>
                </c:pt>
                <c:pt idx="2">
                  <c:v>67.930000000000007</c:v>
                </c:pt>
                <c:pt idx="3">
                  <c:v>67.23</c:v>
                </c:pt>
                <c:pt idx="4">
                  <c:v>68.78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53.78</c:v>
                </c:pt>
                <c:pt idx="1">
                  <c:v>53.24</c:v>
                </c:pt>
                <c:pt idx="2">
                  <c:v>52.31</c:v>
                </c:pt>
                <c:pt idx="3">
                  <c:v>56</c:v>
                </c:pt>
                <c:pt idx="4">
                  <c:v>56.01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82.04</c:v>
                </c:pt>
                <c:pt idx="1">
                  <c:v>82.85</c:v>
                </c:pt>
                <c:pt idx="2">
                  <c:v>82.08</c:v>
                </c:pt>
                <c:pt idx="3">
                  <c:v>83.64</c:v>
                </c:pt>
                <c:pt idx="4">
                  <c:v>84.18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84.06</c:v>
                </c:pt>
                <c:pt idx="1">
                  <c:v>84.07</c:v>
                </c:pt>
                <c:pt idx="2">
                  <c:v>84.32</c:v>
                </c:pt>
                <c:pt idx="3">
                  <c:v>89.51</c:v>
                </c:pt>
                <c:pt idx="4">
                  <c:v>89.77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73.290000000000006</v>
          </cell>
          <cell r="Z6">
            <v>74.97</v>
          </cell>
          <cell r="AA6">
            <v>77.5</v>
          </cell>
          <cell r="AB6">
            <v>78.86</v>
          </cell>
          <cell r="AC6">
            <v>78.02</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1126.77</v>
          </cell>
          <cell r="BL6">
            <v>1044.8</v>
          </cell>
          <cell r="BM6">
            <v>1081.8</v>
          </cell>
          <cell r="BN6">
            <v>685.34</v>
          </cell>
          <cell r="BO6">
            <v>684.74</v>
          </cell>
          <cell r="BQ6">
            <v>65.23</v>
          </cell>
          <cell r="BR6">
            <v>66.63</v>
          </cell>
          <cell r="BS6">
            <v>68.64</v>
          </cell>
          <cell r="BT6">
            <v>66.64</v>
          </cell>
          <cell r="BU6">
            <v>61.2</v>
          </cell>
          <cell r="BV6">
            <v>50.9</v>
          </cell>
          <cell r="BW6">
            <v>50.82</v>
          </cell>
          <cell r="BX6">
            <v>52.19</v>
          </cell>
          <cell r="BY6">
            <v>59.83</v>
          </cell>
          <cell r="BZ6">
            <v>65.33</v>
          </cell>
          <cell r="CB6">
            <v>228.24</v>
          </cell>
          <cell r="CC6">
            <v>233.6</v>
          </cell>
          <cell r="CD6">
            <v>215.32</v>
          </cell>
          <cell r="CE6">
            <v>224.74</v>
          </cell>
          <cell r="CF6">
            <v>242.83</v>
          </cell>
          <cell r="CG6">
            <v>293.27</v>
          </cell>
          <cell r="CH6">
            <v>300.52</v>
          </cell>
          <cell r="CI6">
            <v>296.14</v>
          </cell>
          <cell r="CJ6">
            <v>246.66</v>
          </cell>
          <cell r="CK6">
            <v>227.43</v>
          </cell>
          <cell r="CM6">
            <v>66.42</v>
          </cell>
          <cell r="CN6">
            <v>64.09</v>
          </cell>
          <cell r="CO6">
            <v>67.930000000000007</v>
          </cell>
          <cell r="CP6">
            <v>67.23</v>
          </cell>
          <cell r="CQ6">
            <v>68.78</v>
          </cell>
          <cell r="CR6">
            <v>53.78</v>
          </cell>
          <cell r="CS6">
            <v>53.24</v>
          </cell>
          <cell r="CT6">
            <v>52.31</v>
          </cell>
          <cell r="CU6">
            <v>56</v>
          </cell>
          <cell r="CV6">
            <v>56.01</v>
          </cell>
          <cell r="CX6">
            <v>82.04</v>
          </cell>
          <cell r="CY6">
            <v>82.85</v>
          </cell>
          <cell r="CZ6">
            <v>82.08</v>
          </cell>
          <cell r="DA6">
            <v>83.64</v>
          </cell>
          <cell r="DB6">
            <v>84.18</v>
          </cell>
          <cell r="DC6">
            <v>84.06</v>
          </cell>
          <cell r="DD6">
            <v>84.07</v>
          </cell>
          <cell r="DE6">
            <v>84.32</v>
          </cell>
          <cell r="DF6">
            <v>89.51</v>
          </cell>
          <cell r="DG6">
            <v>89.77</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3.e-002</v>
          </cell>
          <cell r="EK6">
            <v>2.e-002</v>
          </cell>
          <cell r="EL6">
            <v>1.e-002</v>
          </cell>
          <cell r="EM6">
            <v>5.e-002</v>
          </cell>
          <cell r="EN6">
            <v>0.44</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9</v>
      </c>
      <c r="J7" s="5"/>
      <c r="K7" s="5"/>
      <c r="L7" s="5"/>
      <c r="M7" s="5"/>
      <c r="N7" s="5"/>
      <c r="O7" s="5"/>
      <c r="P7" s="5" t="s">
        <v>2</v>
      </c>
      <c r="Q7" s="5"/>
      <c r="R7" s="5"/>
      <c r="S7" s="5"/>
      <c r="T7" s="5"/>
      <c r="U7" s="5"/>
      <c r="V7" s="5"/>
      <c r="W7" s="5" t="s">
        <v>8</v>
      </c>
      <c r="X7" s="5"/>
      <c r="Y7" s="5"/>
      <c r="Z7" s="5"/>
      <c r="AA7" s="5"/>
      <c r="AB7" s="5"/>
      <c r="AC7" s="5"/>
      <c r="AD7" s="5" t="s">
        <v>15</v>
      </c>
      <c r="AE7" s="5"/>
      <c r="AF7" s="5"/>
      <c r="AG7" s="5"/>
      <c r="AH7" s="5"/>
      <c r="AI7" s="5"/>
      <c r="AJ7" s="5"/>
      <c r="AK7" s="3"/>
      <c r="AL7" s="5" t="s">
        <v>16</v>
      </c>
      <c r="AM7" s="5"/>
      <c r="AN7" s="5"/>
      <c r="AO7" s="5"/>
      <c r="AP7" s="5"/>
      <c r="AQ7" s="5"/>
      <c r="AR7" s="5"/>
      <c r="AS7" s="5"/>
      <c r="AT7" s="5" t="s">
        <v>13</v>
      </c>
      <c r="AU7" s="5"/>
      <c r="AV7" s="5"/>
      <c r="AW7" s="5"/>
      <c r="AX7" s="5"/>
      <c r="AY7" s="5"/>
      <c r="AZ7" s="5"/>
      <c r="BA7" s="5"/>
      <c r="BB7" s="5" t="s">
        <v>12</v>
      </c>
      <c r="BC7" s="5"/>
      <c r="BD7" s="5"/>
      <c r="BE7" s="5"/>
      <c r="BF7" s="5"/>
      <c r="BG7" s="5"/>
      <c r="BH7" s="5"/>
      <c r="BI7" s="5"/>
      <c r="BJ7" s="3"/>
      <c r="BK7" s="3"/>
      <c r="BL7" s="26" t="s">
        <v>18</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198852</v>
      </c>
      <c r="AM8" s="21"/>
      <c r="AN8" s="21"/>
      <c r="AO8" s="21"/>
      <c r="AP8" s="21"/>
      <c r="AQ8" s="21"/>
      <c r="AR8" s="21"/>
      <c r="AS8" s="21"/>
      <c r="AT8" s="7">
        <f>データ!T6</f>
        <v>159.82</v>
      </c>
      <c r="AU8" s="7"/>
      <c r="AV8" s="7"/>
      <c r="AW8" s="7"/>
      <c r="AX8" s="7"/>
      <c r="AY8" s="7"/>
      <c r="AZ8" s="7"/>
      <c r="BA8" s="7"/>
      <c r="BB8" s="7">
        <f>データ!U6</f>
        <v>1244.22</v>
      </c>
      <c r="BC8" s="7"/>
      <c r="BD8" s="7"/>
      <c r="BE8" s="7"/>
      <c r="BF8" s="7"/>
      <c r="BG8" s="7"/>
      <c r="BH8" s="7"/>
      <c r="BI8" s="7"/>
      <c r="BJ8" s="3"/>
      <c r="BK8" s="3"/>
      <c r="BL8" s="27" t="s">
        <v>19</v>
      </c>
      <c r="BM8" s="37"/>
      <c r="BN8" s="44" t="s">
        <v>22</v>
      </c>
      <c r="BO8" s="47"/>
      <c r="BP8" s="47"/>
      <c r="BQ8" s="47"/>
      <c r="BR8" s="47"/>
      <c r="BS8" s="47"/>
      <c r="BT8" s="47"/>
      <c r="BU8" s="47"/>
      <c r="BV8" s="47"/>
      <c r="BW8" s="47"/>
      <c r="BX8" s="47"/>
      <c r="BY8" s="51"/>
    </row>
    <row r="9" spans="1:78" ht="18.75" customHeight="1">
      <c r="A9" s="2"/>
      <c r="B9" s="5" t="s">
        <v>23</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29</v>
      </c>
      <c r="AE9" s="5"/>
      <c r="AF9" s="5"/>
      <c r="AG9" s="5"/>
      <c r="AH9" s="5"/>
      <c r="AI9" s="5"/>
      <c r="AJ9" s="5"/>
      <c r="AK9" s="3"/>
      <c r="AL9" s="5" t="s">
        <v>31</v>
      </c>
      <c r="AM9" s="5"/>
      <c r="AN9" s="5"/>
      <c r="AO9" s="5"/>
      <c r="AP9" s="5"/>
      <c r="AQ9" s="5"/>
      <c r="AR9" s="5"/>
      <c r="AS9" s="5"/>
      <c r="AT9" s="5" t="s">
        <v>35</v>
      </c>
      <c r="AU9" s="5"/>
      <c r="AV9" s="5"/>
      <c r="AW9" s="5"/>
      <c r="AX9" s="5"/>
      <c r="AY9" s="5"/>
      <c r="AZ9" s="5"/>
      <c r="BA9" s="5"/>
      <c r="BB9" s="5" t="s">
        <v>37</v>
      </c>
      <c r="BC9" s="5"/>
      <c r="BD9" s="5"/>
      <c r="BE9" s="5"/>
      <c r="BF9" s="5"/>
      <c r="BG9" s="5"/>
      <c r="BH9" s="5"/>
      <c r="BI9" s="5"/>
      <c r="BJ9" s="3"/>
      <c r="BK9" s="3"/>
      <c r="BL9" s="28" t="s">
        <v>39</v>
      </c>
      <c r="BM9" s="38"/>
      <c r="BN9" s="45" t="s">
        <v>10</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4.8499999999999996</v>
      </c>
      <c r="Q10" s="7"/>
      <c r="R10" s="7"/>
      <c r="S10" s="7"/>
      <c r="T10" s="7"/>
      <c r="U10" s="7"/>
      <c r="V10" s="7"/>
      <c r="W10" s="7">
        <f>データ!Q6</f>
        <v>100</v>
      </c>
      <c r="X10" s="7"/>
      <c r="Y10" s="7"/>
      <c r="Z10" s="7"/>
      <c r="AA10" s="7"/>
      <c r="AB10" s="7"/>
      <c r="AC10" s="7"/>
      <c r="AD10" s="21">
        <f>データ!R6</f>
        <v>4100</v>
      </c>
      <c r="AE10" s="21"/>
      <c r="AF10" s="21"/>
      <c r="AG10" s="21"/>
      <c r="AH10" s="21"/>
      <c r="AI10" s="21"/>
      <c r="AJ10" s="21"/>
      <c r="AK10" s="2"/>
      <c r="AL10" s="21">
        <f>データ!V6</f>
        <v>9599</v>
      </c>
      <c r="AM10" s="21"/>
      <c r="AN10" s="21"/>
      <c r="AO10" s="21"/>
      <c r="AP10" s="21"/>
      <c r="AQ10" s="21"/>
      <c r="AR10" s="21"/>
      <c r="AS10" s="21"/>
      <c r="AT10" s="7">
        <f>データ!W6</f>
        <v>4.71</v>
      </c>
      <c r="AU10" s="7"/>
      <c r="AV10" s="7"/>
      <c r="AW10" s="7"/>
      <c r="AX10" s="7"/>
      <c r="AY10" s="7"/>
      <c r="AZ10" s="7"/>
      <c r="BA10" s="7"/>
      <c r="BB10" s="7">
        <f>データ!X6</f>
        <v>2038</v>
      </c>
      <c r="BC10" s="7"/>
      <c r="BD10" s="7"/>
      <c r="BE10" s="7"/>
      <c r="BF10" s="7"/>
      <c r="BG10" s="7"/>
      <c r="BH10" s="7"/>
      <c r="BI10" s="7"/>
      <c r="BJ10" s="2"/>
      <c r="BK10" s="2"/>
      <c r="BL10" s="29" t="s">
        <v>17</v>
      </c>
      <c r="BM10" s="39"/>
      <c r="BN10" s="46" t="s">
        <v>40</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3</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44</v>
      </c>
      <c r="D34" s="16"/>
      <c r="E34" s="16"/>
      <c r="F34" s="16"/>
      <c r="G34" s="16"/>
      <c r="H34" s="16"/>
      <c r="I34" s="16"/>
      <c r="J34" s="16"/>
      <c r="K34" s="16"/>
      <c r="L34" s="16"/>
      <c r="M34" s="16"/>
      <c r="N34" s="16"/>
      <c r="O34" s="16"/>
      <c r="P34" s="16"/>
      <c r="Q34" s="19"/>
      <c r="R34" s="16" t="s">
        <v>46</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47</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121</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51</v>
      </c>
      <c r="D56" s="16"/>
      <c r="E56" s="16"/>
      <c r="F56" s="16"/>
      <c r="G56" s="16"/>
      <c r="H56" s="16"/>
      <c r="I56" s="16"/>
      <c r="J56" s="16"/>
      <c r="K56" s="16"/>
      <c r="L56" s="16"/>
      <c r="M56" s="16"/>
      <c r="N56" s="16"/>
      <c r="O56" s="16"/>
      <c r="P56" s="16"/>
      <c r="Q56" s="19"/>
      <c r="R56" s="16" t="s">
        <v>20</v>
      </c>
      <c r="S56" s="16"/>
      <c r="T56" s="16"/>
      <c r="U56" s="16"/>
      <c r="V56" s="16"/>
      <c r="W56" s="16"/>
      <c r="X56" s="16"/>
      <c r="Y56" s="16"/>
      <c r="Z56" s="16"/>
      <c r="AA56" s="16"/>
      <c r="AB56" s="16"/>
      <c r="AC56" s="16"/>
      <c r="AD56" s="16"/>
      <c r="AE56" s="16"/>
      <c r="AF56" s="19"/>
      <c r="AG56" s="16" t="s">
        <v>52</v>
      </c>
      <c r="AH56" s="16"/>
      <c r="AI56" s="16"/>
      <c r="AJ56" s="16"/>
      <c r="AK56" s="16"/>
      <c r="AL56" s="16"/>
      <c r="AM56" s="16"/>
      <c r="AN56" s="16"/>
      <c r="AO56" s="16"/>
      <c r="AP56" s="16"/>
      <c r="AQ56" s="16"/>
      <c r="AR56" s="16"/>
      <c r="AS56" s="16"/>
      <c r="AT56" s="16"/>
      <c r="AU56" s="19"/>
      <c r="AV56" s="16" t="s">
        <v>53</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50</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122</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21</v>
      </c>
      <c r="D79" s="16"/>
      <c r="E79" s="16"/>
      <c r="F79" s="16"/>
      <c r="G79" s="16"/>
      <c r="H79" s="16"/>
      <c r="I79" s="16"/>
      <c r="J79" s="16"/>
      <c r="K79" s="16"/>
      <c r="L79" s="16"/>
      <c r="M79" s="16"/>
      <c r="N79" s="16"/>
      <c r="O79" s="16"/>
      <c r="P79" s="16"/>
      <c r="Q79" s="16"/>
      <c r="R79" s="16"/>
      <c r="S79" s="16"/>
      <c r="T79" s="16"/>
      <c r="U79" s="19"/>
      <c r="V79" s="19"/>
      <c r="W79" s="16" t="s">
        <v>54</v>
      </c>
      <c r="X79" s="16"/>
      <c r="Y79" s="16"/>
      <c r="Z79" s="16"/>
      <c r="AA79" s="16"/>
      <c r="AB79" s="16"/>
      <c r="AC79" s="16"/>
      <c r="AD79" s="16"/>
      <c r="AE79" s="16"/>
      <c r="AF79" s="16"/>
      <c r="AG79" s="16"/>
      <c r="AH79" s="16"/>
      <c r="AI79" s="16"/>
      <c r="AJ79" s="16"/>
      <c r="AK79" s="16"/>
      <c r="AL79" s="16"/>
      <c r="AM79" s="16"/>
      <c r="AN79" s="16"/>
      <c r="AO79" s="19"/>
      <c r="AP79" s="19"/>
      <c r="AQ79" s="16" t="s">
        <v>56</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41</v>
      </c>
    </row>
    <row r="84" spans="1:78">
      <c r="C84" s="2" t="s">
        <v>5</v>
      </c>
    </row>
    <row r="85" spans="1:78" hidden="1">
      <c r="B85" s="12" t="s">
        <v>7</v>
      </c>
      <c r="C85" s="12"/>
      <c r="D85" s="12"/>
      <c r="E85" s="12" t="s">
        <v>57</v>
      </c>
      <c r="F85" s="12" t="s">
        <v>33</v>
      </c>
      <c r="G85" s="12" t="s">
        <v>59</v>
      </c>
      <c r="H85" s="12" t="s">
        <v>60</v>
      </c>
      <c r="I85" s="12" t="s">
        <v>62</v>
      </c>
      <c r="J85" s="12" t="s">
        <v>30</v>
      </c>
      <c r="K85" s="12" t="s">
        <v>63</v>
      </c>
      <c r="L85" s="12" t="s">
        <v>55</v>
      </c>
      <c r="M85" s="12" t="s">
        <v>43</v>
      </c>
      <c r="N85" s="12" t="s">
        <v>58</v>
      </c>
      <c r="O85" s="12" t="s">
        <v>32</v>
      </c>
    </row>
    <row r="86" spans="1:78" hidden="1">
      <c r="B86" s="12"/>
      <c r="C86" s="12"/>
      <c r="D86" s="12"/>
      <c r="E86" s="12" t="str">
        <f>データ!AI6</f>
        <v/>
      </c>
      <c r="F86" s="12" t="s">
        <v>64</v>
      </c>
      <c r="G86" s="12" t="s">
        <v>64</v>
      </c>
      <c r="H86" s="12" t="str">
        <f>データ!BP6</f>
        <v>【814.89】</v>
      </c>
      <c r="I86" s="12" t="str">
        <f>データ!CA6</f>
        <v>【60.64】</v>
      </c>
      <c r="J86" s="12" t="str">
        <f>データ!CL6</f>
        <v>【255.52】</v>
      </c>
      <c r="K86" s="12" t="str">
        <f>データ!CW6</f>
        <v>【52.49】</v>
      </c>
      <c r="L86" s="12" t="str">
        <f>データ!DH6</f>
        <v>【85.49】</v>
      </c>
      <c r="M86" s="12" t="s">
        <v>64</v>
      </c>
      <c r="N86" s="12" t="s">
        <v>64</v>
      </c>
      <c r="O86" s="12" t="str">
        <f>データ!EO6</f>
        <v>【0.11】</v>
      </c>
    </row>
  </sheetData>
  <sheetProtection algorithmName="SHA-512" hashValue="KieuDqVr56dpOwfbDZlKvI0YqES1Zw/RTshNxe2QfOmd5BuhKFekM9DzqU9fu3bUw5gtfqQYUMpFW1M59bqwsg==" saltValue="opKv9r0i+tSCXb7sTtSlQ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45</v>
      </c>
      <c r="B3" s="61" t="s">
        <v>65</v>
      </c>
      <c r="C3" s="61" t="s">
        <v>48</v>
      </c>
      <c r="D3" s="61" t="s">
        <v>24</v>
      </c>
      <c r="E3" s="61" t="s">
        <v>38</v>
      </c>
      <c r="F3" s="61" t="s">
        <v>61</v>
      </c>
      <c r="G3" s="61" t="s">
        <v>69</v>
      </c>
      <c r="H3" s="67" t="s">
        <v>11</v>
      </c>
      <c r="I3" s="70"/>
      <c r="J3" s="70"/>
      <c r="K3" s="70"/>
      <c r="L3" s="70"/>
      <c r="M3" s="70"/>
      <c r="N3" s="70"/>
      <c r="O3" s="70"/>
      <c r="P3" s="70"/>
      <c r="Q3" s="70"/>
      <c r="R3" s="70"/>
      <c r="S3" s="70"/>
      <c r="T3" s="70"/>
      <c r="U3" s="70"/>
      <c r="V3" s="70"/>
      <c r="W3" s="70"/>
      <c r="X3" s="75"/>
      <c r="Y3" s="78" t="s">
        <v>70</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49</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71</v>
      </c>
      <c r="B4" s="62"/>
      <c r="C4" s="62"/>
      <c r="D4" s="62"/>
      <c r="E4" s="62"/>
      <c r="F4" s="62"/>
      <c r="G4" s="62"/>
      <c r="H4" s="68"/>
      <c r="I4" s="71"/>
      <c r="J4" s="71"/>
      <c r="K4" s="71"/>
      <c r="L4" s="71"/>
      <c r="M4" s="71"/>
      <c r="N4" s="71"/>
      <c r="O4" s="71"/>
      <c r="P4" s="71"/>
      <c r="Q4" s="71"/>
      <c r="R4" s="71"/>
      <c r="S4" s="71"/>
      <c r="T4" s="71"/>
      <c r="U4" s="71"/>
      <c r="V4" s="71"/>
      <c r="W4" s="71"/>
      <c r="X4" s="76"/>
      <c r="Y4" s="79" t="s">
        <v>72</v>
      </c>
      <c r="Z4" s="79"/>
      <c r="AA4" s="79"/>
      <c r="AB4" s="79"/>
      <c r="AC4" s="79"/>
      <c r="AD4" s="79"/>
      <c r="AE4" s="79"/>
      <c r="AF4" s="79"/>
      <c r="AG4" s="79"/>
      <c r="AH4" s="79"/>
      <c r="AI4" s="79"/>
      <c r="AJ4" s="79" t="s">
        <v>73</v>
      </c>
      <c r="AK4" s="79"/>
      <c r="AL4" s="79"/>
      <c r="AM4" s="79"/>
      <c r="AN4" s="79"/>
      <c r="AO4" s="79"/>
      <c r="AP4" s="79"/>
      <c r="AQ4" s="79"/>
      <c r="AR4" s="79"/>
      <c r="AS4" s="79"/>
      <c r="AT4" s="79"/>
      <c r="AU4" s="79" t="s">
        <v>74</v>
      </c>
      <c r="AV4" s="79"/>
      <c r="AW4" s="79"/>
      <c r="AX4" s="79"/>
      <c r="AY4" s="79"/>
      <c r="AZ4" s="79"/>
      <c r="BA4" s="79"/>
      <c r="BB4" s="79"/>
      <c r="BC4" s="79"/>
      <c r="BD4" s="79"/>
      <c r="BE4" s="79"/>
      <c r="BF4" s="79" t="s">
        <v>75</v>
      </c>
      <c r="BG4" s="79"/>
      <c r="BH4" s="79"/>
      <c r="BI4" s="79"/>
      <c r="BJ4" s="79"/>
      <c r="BK4" s="79"/>
      <c r="BL4" s="79"/>
      <c r="BM4" s="79"/>
      <c r="BN4" s="79"/>
      <c r="BO4" s="79"/>
      <c r="BP4" s="79"/>
      <c r="BQ4" s="79" t="s">
        <v>76</v>
      </c>
      <c r="BR4" s="79"/>
      <c r="BS4" s="79"/>
      <c r="BT4" s="79"/>
      <c r="BU4" s="79"/>
      <c r="BV4" s="79"/>
      <c r="BW4" s="79"/>
      <c r="BX4" s="79"/>
      <c r="BY4" s="79"/>
      <c r="BZ4" s="79"/>
      <c r="CA4" s="79"/>
      <c r="CB4" s="79" t="s">
        <v>77</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84</v>
      </c>
      <c r="I5" s="69" t="s">
        <v>85</v>
      </c>
      <c r="J5" s="69" t="s">
        <v>86</v>
      </c>
      <c r="K5" s="69" t="s">
        <v>87</v>
      </c>
      <c r="L5" s="69" t="s">
        <v>88</v>
      </c>
      <c r="M5" s="69" t="s">
        <v>15</v>
      </c>
      <c r="N5" s="69" t="s">
        <v>4</v>
      </c>
      <c r="O5" s="69" t="s">
        <v>89</v>
      </c>
      <c r="P5" s="69" t="s">
        <v>90</v>
      </c>
      <c r="Q5" s="69" t="s">
        <v>91</v>
      </c>
      <c r="R5" s="69" t="s">
        <v>92</v>
      </c>
      <c r="S5" s="69" t="s">
        <v>66</v>
      </c>
      <c r="T5" s="69" t="s">
        <v>93</v>
      </c>
      <c r="U5" s="69" t="s">
        <v>94</v>
      </c>
      <c r="V5" s="69" t="s">
        <v>95</v>
      </c>
      <c r="W5" s="69" t="s">
        <v>96</v>
      </c>
      <c r="X5" s="69" t="s">
        <v>97</v>
      </c>
      <c r="Y5" s="69" t="s">
        <v>36</v>
      </c>
      <c r="Z5" s="69" t="s">
        <v>98</v>
      </c>
      <c r="AA5" s="69" t="s">
        <v>99</v>
      </c>
      <c r="AB5" s="69" t="s">
        <v>100</v>
      </c>
      <c r="AC5" s="69" t="s">
        <v>101</v>
      </c>
      <c r="AD5" s="69" t="s">
        <v>102</v>
      </c>
      <c r="AE5" s="69" t="s">
        <v>103</v>
      </c>
      <c r="AF5" s="69" t="s">
        <v>104</v>
      </c>
      <c r="AG5" s="69" t="s">
        <v>105</v>
      </c>
      <c r="AH5" s="69" t="s">
        <v>106</v>
      </c>
      <c r="AI5" s="69" t="s">
        <v>7</v>
      </c>
      <c r="AJ5" s="69" t="s">
        <v>36</v>
      </c>
      <c r="AK5" s="69" t="s">
        <v>98</v>
      </c>
      <c r="AL5" s="69" t="s">
        <v>99</v>
      </c>
      <c r="AM5" s="69" t="s">
        <v>100</v>
      </c>
      <c r="AN5" s="69" t="s">
        <v>101</v>
      </c>
      <c r="AO5" s="69" t="s">
        <v>102</v>
      </c>
      <c r="AP5" s="69" t="s">
        <v>103</v>
      </c>
      <c r="AQ5" s="69" t="s">
        <v>104</v>
      </c>
      <c r="AR5" s="69" t="s">
        <v>105</v>
      </c>
      <c r="AS5" s="69" t="s">
        <v>106</v>
      </c>
      <c r="AT5" s="69" t="s">
        <v>107</v>
      </c>
      <c r="AU5" s="69" t="s">
        <v>36</v>
      </c>
      <c r="AV5" s="69" t="s">
        <v>98</v>
      </c>
      <c r="AW5" s="69" t="s">
        <v>99</v>
      </c>
      <c r="AX5" s="69" t="s">
        <v>100</v>
      </c>
      <c r="AY5" s="69" t="s">
        <v>101</v>
      </c>
      <c r="AZ5" s="69" t="s">
        <v>102</v>
      </c>
      <c r="BA5" s="69" t="s">
        <v>103</v>
      </c>
      <c r="BB5" s="69" t="s">
        <v>104</v>
      </c>
      <c r="BC5" s="69" t="s">
        <v>105</v>
      </c>
      <c r="BD5" s="69" t="s">
        <v>106</v>
      </c>
      <c r="BE5" s="69" t="s">
        <v>107</v>
      </c>
      <c r="BF5" s="69" t="s">
        <v>36</v>
      </c>
      <c r="BG5" s="69" t="s">
        <v>98</v>
      </c>
      <c r="BH5" s="69" t="s">
        <v>99</v>
      </c>
      <c r="BI5" s="69" t="s">
        <v>100</v>
      </c>
      <c r="BJ5" s="69" t="s">
        <v>101</v>
      </c>
      <c r="BK5" s="69" t="s">
        <v>102</v>
      </c>
      <c r="BL5" s="69" t="s">
        <v>103</v>
      </c>
      <c r="BM5" s="69" t="s">
        <v>104</v>
      </c>
      <c r="BN5" s="69" t="s">
        <v>105</v>
      </c>
      <c r="BO5" s="69" t="s">
        <v>106</v>
      </c>
      <c r="BP5" s="69" t="s">
        <v>107</v>
      </c>
      <c r="BQ5" s="69" t="s">
        <v>36</v>
      </c>
      <c r="BR5" s="69" t="s">
        <v>98</v>
      </c>
      <c r="BS5" s="69" t="s">
        <v>99</v>
      </c>
      <c r="BT5" s="69" t="s">
        <v>100</v>
      </c>
      <c r="BU5" s="69" t="s">
        <v>101</v>
      </c>
      <c r="BV5" s="69" t="s">
        <v>102</v>
      </c>
      <c r="BW5" s="69" t="s">
        <v>103</v>
      </c>
      <c r="BX5" s="69" t="s">
        <v>104</v>
      </c>
      <c r="BY5" s="69" t="s">
        <v>105</v>
      </c>
      <c r="BZ5" s="69" t="s">
        <v>106</v>
      </c>
      <c r="CA5" s="69" t="s">
        <v>107</v>
      </c>
      <c r="CB5" s="69" t="s">
        <v>36</v>
      </c>
      <c r="CC5" s="69" t="s">
        <v>98</v>
      </c>
      <c r="CD5" s="69" t="s">
        <v>99</v>
      </c>
      <c r="CE5" s="69" t="s">
        <v>100</v>
      </c>
      <c r="CF5" s="69" t="s">
        <v>101</v>
      </c>
      <c r="CG5" s="69" t="s">
        <v>102</v>
      </c>
      <c r="CH5" s="69" t="s">
        <v>103</v>
      </c>
      <c r="CI5" s="69" t="s">
        <v>104</v>
      </c>
      <c r="CJ5" s="69" t="s">
        <v>105</v>
      </c>
      <c r="CK5" s="69" t="s">
        <v>106</v>
      </c>
      <c r="CL5" s="69" t="s">
        <v>107</v>
      </c>
      <c r="CM5" s="69" t="s">
        <v>36</v>
      </c>
      <c r="CN5" s="69" t="s">
        <v>98</v>
      </c>
      <c r="CO5" s="69" t="s">
        <v>99</v>
      </c>
      <c r="CP5" s="69" t="s">
        <v>100</v>
      </c>
      <c r="CQ5" s="69" t="s">
        <v>101</v>
      </c>
      <c r="CR5" s="69" t="s">
        <v>102</v>
      </c>
      <c r="CS5" s="69" t="s">
        <v>103</v>
      </c>
      <c r="CT5" s="69" t="s">
        <v>104</v>
      </c>
      <c r="CU5" s="69" t="s">
        <v>105</v>
      </c>
      <c r="CV5" s="69" t="s">
        <v>106</v>
      </c>
      <c r="CW5" s="69" t="s">
        <v>107</v>
      </c>
      <c r="CX5" s="69" t="s">
        <v>36</v>
      </c>
      <c r="CY5" s="69" t="s">
        <v>98</v>
      </c>
      <c r="CZ5" s="69" t="s">
        <v>99</v>
      </c>
      <c r="DA5" s="69" t="s">
        <v>100</v>
      </c>
      <c r="DB5" s="69" t="s">
        <v>101</v>
      </c>
      <c r="DC5" s="69" t="s">
        <v>102</v>
      </c>
      <c r="DD5" s="69" t="s">
        <v>103</v>
      </c>
      <c r="DE5" s="69" t="s">
        <v>104</v>
      </c>
      <c r="DF5" s="69" t="s">
        <v>105</v>
      </c>
      <c r="DG5" s="69" t="s">
        <v>106</v>
      </c>
      <c r="DH5" s="69" t="s">
        <v>107</v>
      </c>
      <c r="DI5" s="69" t="s">
        <v>36</v>
      </c>
      <c r="DJ5" s="69" t="s">
        <v>98</v>
      </c>
      <c r="DK5" s="69" t="s">
        <v>99</v>
      </c>
      <c r="DL5" s="69" t="s">
        <v>100</v>
      </c>
      <c r="DM5" s="69" t="s">
        <v>101</v>
      </c>
      <c r="DN5" s="69" t="s">
        <v>102</v>
      </c>
      <c r="DO5" s="69" t="s">
        <v>103</v>
      </c>
      <c r="DP5" s="69" t="s">
        <v>104</v>
      </c>
      <c r="DQ5" s="69" t="s">
        <v>105</v>
      </c>
      <c r="DR5" s="69" t="s">
        <v>106</v>
      </c>
      <c r="DS5" s="69" t="s">
        <v>107</v>
      </c>
      <c r="DT5" s="69" t="s">
        <v>36</v>
      </c>
      <c r="DU5" s="69" t="s">
        <v>98</v>
      </c>
      <c r="DV5" s="69" t="s">
        <v>99</v>
      </c>
      <c r="DW5" s="69" t="s">
        <v>100</v>
      </c>
      <c r="DX5" s="69" t="s">
        <v>101</v>
      </c>
      <c r="DY5" s="69" t="s">
        <v>102</v>
      </c>
      <c r="DZ5" s="69" t="s">
        <v>103</v>
      </c>
      <c r="EA5" s="69" t="s">
        <v>104</v>
      </c>
      <c r="EB5" s="69" t="s">
        <v>105</v>
      </c>
      <c r="EC5" s="69" t="s">
        <v>106</v>
      </c>
      <c r="ED5" s="69" t="s">
        <v>107</v>
      </c>
      <c r="EE5" s="69" t="s">
        <v>36</v>
      </c>
      <c r="EF5" s="69" t="s">
        <v>98</v>
      </c>
      <c r="EG5" s="69" t="s">
        <v>99</v>
      </c>
      <c r="EH5" s="69" t="s">
        <v>100</v>
      </c>
      <c r="EI5" s="69" t="s">
        <v>101</v>
      </c>
      <c r="EJ5" s="69" t="s">
        <v>102</v>
      </c>
      <c r="EK5" s="69" t="s">
        <v>103</v>
      </c>
      <c r="EL5" s="69" t="s">
        <v>104</v>
      </c>
      <c r="EM5" s="69" t="s">
        <v>105</v>
      </c>
      <c r="EN5" s="69" t="s">
        <v>106</v>
      </c>
      <c r="EO5" s="69" t="s">
        <v>107</v>
      </c>
    </row>
    <row r="6" spans="1:145" s="58" customFormat="1">
      <c r="A6" s="59" t="s">
        <v>108</v>
      </c>
      <c r="B6" s="64">
        <f t="shared" ref="B6:X6" si="1">B7</f>
        <v>2017</v>
      </c>
      <c r="C6" s="64">
        <f t="shared" si="1"/>
        <v>112020</v>
      </c>
      <c r="D6" s="64">
        <f t="shared" si="1"/>
        <v>47</v>
      </c>
      <c r="E6" s="64">
        <f t="shared" si="1"/>
        <v>17</v>
      </c>
      <c r="F6" s="64">
        <f t="shared" si="1"/>
        <v>5</v>
      </c>
      <c r="G6" s="64">
        <f t="shared" si="1"/>
        <v>0</v>
      </c>
      <c r="H6" s="64" t="str">
        <f t="shared" si="1"/>
        <v>埼玉県　熊谷市</v>
      </c>
      <c r="I6" s="64" t="str">
        <f t="shared" si="1"/>
        <v>法非適用</v>
      </c>
      <c r="J6" s="64" t="str">
        <f t="shared" si="1"/>
        <v>下水道事業</v>
      </c>
      <c r="K6" s="64" t="str">
        <f t="shared" si="1"/>
        <v>農業集落排水</v>
      </c>
      <c r="L6" s="64" t="str">
        <f t="shared" si="1"/>
        <v>F1</v>
      </c>
      <c r="M6" s="64" t="str">
        <f t="shared" si="1"/>
        <v>非設置</v>
      </c>
      <c r="N6" s="72" t="str">
        <f t="shared" si="1"/>
        <v>-</v>
      </c>
      <c r="O6" s="72" t="str">
        <f t="shared" si="1"/>
        <v>該当数値なし</v>
      </c>
      <c r="P6" s="72">
        <f t="shared" si="1"/>
        <v>4.8499999999999996</v>
      </c>
      <c r="Q6" s="72">
        <f t="shared" si="1"/>
        <v>100</v>
      </c>
      <c r="R6" s="72">
        <f t="shared" si="1"/>
        <v>4100</v>
      </c>
      <c r="S6" s="72">
        <f t="shared" si="1"/>
        <v>198852</v>
      </c>
      <c r="T6" s="72">
        <f t="shared" si="1"/>
        <v>159.82</v>
      </c>
      <c r="U6" s="72">
        <f t="shared" si="1"/>
        <v>1244.22</v>
      </c>
      <c r="V6" s="72">
        <f t="shared" si="1"/>
        <v>9599</v>
      </c>
      <c r="W6" s="72">
        <f t="shared" si="1"/>
        <v>4.71</v>
      </c>
      <c r="X6" s="72">
        <f t="shared" si="1"/>
        <v>2038</v>
      </c>
      <c r="Y6" s="80">
        <f t="shared" ref="Y6:AH6" si="2">IF(Y7="",NA(),Y7)</f>
        <v>73.290000000000006</v>
      </c>
      <c r="Z6" s="80">
        <f t="shared" si="2"/>
        <v>74.97</v>
      </c>
      <c r="AA6" s="80">
        <f t="shared" si="2"/>
        <v>77.5</v>
      </c>
      <c r="AB6" s="80">
        <f t="shared" si="2"/>
        <v>78.86</v>
      </c>
      <c r="AC6" s="80">
        <f t="shared" si="2"/>
        <v>78.02</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72">
        <f t="shared" ref="BF6:BO6" si="5">IF(BF7="",NA(),BF7)</f>
        <v>0</v>
      </c>
      <c r="BG6" s="72">
        <f t="shared" si="5"/>
        <v>0</v>
      </c>
      <c r="BH6" s="72">
        <f t="shared" si="5"/>
        <v>0</v>
      </c>
      <c r="BI6" s="72">
        <f t="shared" si="5"/>
        <v>0</v>
      </c>
      <c r="BJ6" s="72">
        <f t="shared" si="5"/>
        <v>0</v>
      </c>
      <c r="BK6" s="80">
        <f t="shared" si="5"/>
        <v>1126.77</v>
      </c>
      <c r="BL6" s="80">
        <f t="shared" si="5"/>
        <v>1044.8</v>
      </c>
      <c r="BM6" s="80">
        <f t="shared" si="5"/>
        <v>1081.8</v>
      </c>
      <c r="BN6" s="80">
        <f t="shared" si="5"/>
        <v>685.34</v>
      </c>
      <c r="BO6" s="80">
        <f t="shared" si="5"/>
        <v>684.74</v>
      </c>
      <c r="BP6" s="72" t="str">
        <f>IF(BP7="","",IF(BP7="-","【-】","【"&amp;SUBSTITUTE(TEXT(BP7,"#,##0.00"),"-","△")&amp;"】"))</f>
        <v>【814.89】</v>
      </c>
      <c r="BQ6" s="80">
        <f t="shared" ref="BQ6:BZ6" si="6">IF(BQ7="",NA(),BQ7)</f>
        <v>65.23</v>
      </c>
      <c r="BR6" s="80">
        <f t="shared" si="6"/>
        <v>66.63</v>
      </c>
      <c r="BS6" s="80">
        <f t="shared" si="6"/>
        <v>68.64</v>
      </c>
      <c r="BT6" s="80">
        <f t="shared" si="6"/>
        <v>66.64</v>
      </c>
      <c r="BU6" s="80">
        <f t="shared" si="6"/>
        <v>61.2</v>
      </c>
      <c r="BV6" s="80">
        <f t="shared" si="6"/>
        <v>50.9</v>
      </c>
      <c r="BW6" s="80">
        <f t="shared" si="6"/>
        <v>50.82</v>
      </c>
      <c r="BX6" s="80">
        <f t="shared" si="6"/>
        <v>52.19</v>
      </c>
      <c r="BY6" s="80">
        <f t="shared" si="6"/>
        <v>59.83</v>
      </c>
      <c r="BZ6" s="80">
        <f t="shared" si="6"/>
        <v>65.33</v>
      </c>
      <c r="CA6" s="72" t="str">
        <f>IF(CA7="","",IF(CA7="-","【-】","【"&amp;SUBSTITUTE(TEXT(CA7,"#,##0.00"),"-","△")&amp;"】"))</f>
        <v>【60.64】</v>
      </c>
      <c r="CB6" s="80">
        <f t="shared" ref="CB6:CK6" si="7">IF(CB7="",NA(),CB7)</f>
        <v>228.24</v>
      </c>
      <c r="CC6" s="80">
        <f t="shared" si="7"/>
        <v>233.6</v>
      </c>
      <c r="CD6" s="80">
        <f t="shared" si="7"/>
        <v>215.32</v>
      </c>
      <c r="CE6" s="80">
        <f t="shared" si="7"/>
        <v>224.74</v>
      </c>
      <c r="CF6" s="80">
        <f t="shared" si="7"/>
        <v>242.83</v>
      </c>
      <c r="CG6" s="80">
        <f t="shared" si="7"/>
        <v>293.27</v>
      </c>
      <c r="CH6" s="80">
        <f t="shared" si="7"/>
        <v>300.52</v>
      </c>
      <c r="CI6" s="80">
        <f t="shared" si="7"/>
        <v>296.14</v>
      </c>
      <c r="CJ6" s="80">
        <f t="shared" si="7"/>
        <v>246.66</v>
      </c>
      <c r="CK6" s="80">
        <f t="shared" si="7"/>
        <v>227.43</v>
      </c>
      <c r="CL6" s="72" t="str">
        <f>IF(CL7="","",IF(CL7="-","【-】","【"&amp;SUBSTITUTE(TEXT(CL7,"#,##0.00"),"-","△")&amp;"】"))</f>
        <v>【255.52】</v>
      </c>
      <c r="CM6" s="80">
        <f t="shared" ref="CM6:CV6" si="8">IF(CM7="",NA(),CM7)</f>
        <v>66.42</v>
      </c>
      <c r="CN6" s="80">
        <f t="shared" si="8"/>
        <v>64.09</v>
      </c>
      <c r="CO6" s="80">
        <f t="shared" si="8"/>
        <v>67.930000000000007</v>
      </c>
      <c r="CP6" s="80">
        <f t="shared" si="8"/>
        <v>67.23</v>
      </c>
      <c r="CQ6" s="80">
        <f t="shared" si="8"/>
        <v>68.78</v>
      </c>
      <c r="CR6" s="80">
        <f t="shared" si="8"/>
        <v>53.78</v>
      </c>
      <c r="CS6" s="80">
        <f t="shared" si="8"/>
        <v>53.24</v>
      </c>
      <c r="CT6" s="80">
        <f t="shared" si="8"/>
        <v>52.31</v>
      </c>
      <c r="CU6" s="80">
        <f t="shared" si="8"/>
        <v>56</v>
      </c>
      <c r="CV6" s="80">
        <f t="shared" si="8"/>
        <v>56.01</v>
      </c>
      <c r="CW6" s="72" t="str">
        <f>IF(CW7="","",IF(CW7="-","【-】","【"&amp;SUBSTITUTE(TEXT(CW7,"#,##0.00"),"-","△")&amp;"】"))</f>
        <v>【52.49】</v>
      </c>
      <c r="CX6" s="80">
        <f t="shared" ref="CX6:DG6" si="9">IF(CX7="",NA(),CX7)</f>
        <v>82.04</v>
      </c>
      <c r="CY6" s="80">
        <f t="shared" si="9"/>
        <v>82.85</v>
      </c>
      <c r="CZ6" s="80">
        <f t="shared" si="9"/>
        <v>82.08</v>
      </c>
      <c r="DA6" s="80">
        <f t="shared" si="9"/>
        <v>83.64</v>
      </c>
      <c r="DB6" s="80">
        <f t="shared" si="9"/>
        <v>84.18</v>
      </c>
      <c r="DC6" s="80">
        <f t="shared" si="9"/>
        <v>84.06</v>
      </c>
      <c r="DD6" s="80">
        <f t="shared" si="9"/>
        <v>84.07</v>
      </c>
      <c r="DE6" s="80">
        <f t="shared" si="9"/>
        <v>84.32</v>
      </c>
      <c r="DF6" s="80">
        <f t="shared" si="9"/>
        <v>89.51</v>
      </c>
      <c r="DG6" s="80">
        <f t="shared" si="9"/>
        <v>89.77</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3.e-002</v>
      </c>
      <c r="EK6" s="80">
        <f t="shared" si="12"/>
        <v>2.e-002</v>
      </c>
      <c r="EL6" s="80">
        <f t="shared" si="12"/>
        <v>1.e-002</v>
      </c>
      <c r="EM6" s="80">
        <f t="shared" si="12"/>
        <v>5.e-002</v>
      </c>
      <c r="EN6" s="80">
        <f t="shared" si="12"/>
        <v>0.44</v>
      </c>
      <c r="EO6" s="72" t="str">
        <f>IF(EO7="","",IF(EO7="-","【-】","【"&amp;SUBSTITUTE(TEXT(EO7,"#,##0.00"),"-","△")&amp;"】"))</f>
        <v>【0.11】</v>
      </c>
    </row>
    <row r="7" spans="1:145" s="58" customFormat="1">
      <c r="A7" s="59"/>
      <c r="B7" s="65">
        <v>2017</v>
      </c>
      <c r="C7" s="65">
        <v>112020</v>
      </c>
      <c r="D7" s="65">
        <v>47</v>
      </c>
      <c r="E7" s="65">
        <v>17</v>
      </c>
      <c r="F7" s="65">
        <v>5</v>
      </c>
      <c r="G7" s="65">
        <v>0</v>
      </c>
      <c r="H7" s="65" t="s">
        <v>109</v>
      </c>
      <c r="I7" s="65" t="s">
        <v>110</v>
      </c>
      <c r="J7" s="65" t="s">
        <v>111</v>
      </c>
      <c r="K7" s="65" t="s">
        <v>112</v>
      </c>
      <c r="L7" s="65" t="s">
        <v>113</v>
      </c>
      <c r="M7" s="65" t="s">
        <v>114</v>
      </c>
      <c r="N7" s="73" t="s">
        <v>64</v>
      </c>
      <c r="O7" s="73" t="s">
        <v>115</v>
      </c>
      <c r="P7" s="73">
        <v>4.8499999999999996</v>
      </c>
      <c r="Q7" s="73">
        <v>100</v>
      </c>
      <c r="R7" s="73">
        <v>4100</v>
      </c>
      <c r="S7" s="73">
        <v>198852</v>
      </c>
      <c r="T7" s="73">
        <v>159.82</v>
      </c>
      <c r="U7" s="73">
        <v>1244.22</v>
      </c>
      <c r="V7" s="73">
        <v>9599</v>
      </c>
      <c r="W7" s="73">
        <v>4.71</v>
      </c>
      <c r="X7" s="73">
        <v>2038</v>
      </c>
      <c r="Y7" s="73">
        <v>73.290000000000006</v>
      </c>
      <c r="Z7" s="73">
        <v>74.97</v>
      </c>
      <c r="AA7" s="73">
        <v>77.5</v>
      </c>
      <c r="AB7" s="73">
        <v>78.86</v>
      </c>
      <c r="AC7" s="73">
        <v>78.02</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0</v>
      </c>
      <c r="BG7" s="73">
        <v>0</v>
      </c>
      <c r="BH7" s="73">
        <v>0</v>
      </c>
      <c r="BI7" s="73">
        <v>0</v>
      </c>
      <c r="BJ7" s="73">
        <v>0</v>
      </c>
      <c r="BK7" s="73">
        <v>1126.77</v>
      </c>
      <c r="BL7" s="73">
        <v>1044.8</v>
      </c>
      <c r="BM7" s="73">
        <v>1081.8</v>
      </c>
      <c r="BN7" s="73">
        <v>685.34</v>
      </c>
      <c r="BO7" s="73">
        <v>684.74</v>
      </c>
      <c r="BP7" s="73">
        <v>814.89</v>
      </c>
      <c r="BQ7" s="73">
        <v>65.23</v>
      </c>
      <c r="BR7" s="73">
        <v>66.63</v>
      </c>
      <c r="BS7" s="73">
        <v>68.64</v>
      </c>
      <c r="BT7" s="73">
        <v>66.64</v>
      </c>
      <c r="BU7" s="73">
        <v>61.2</v>
      </c>
      <c r="BV7" s="73">
        <v>50.9</v>
      </c>
      <c r="BW7" s="73">
        <v>50.82</v>
      </c>
      <c r="BX7" s="73">
        <v>52.19</v>
      </c>
      <c r="BY7" s="73">
        <v>59.83</v>
      </c>
      <c r="BZ7" s="73">
        <v>65.33</v>
      </c>
      <c r="CA7" s="73">
        <v>60.64</v>
      </c>
      <c r="CB7" s="73">
        <v>228.24</v>
      </c>
      <c r="CC7" s="73">
        <v>233.6</v>
      </c>
      <c r="CD7" s="73">
        <v>215.32</v>
      </c>
      <c r="CE7" s="73">
        <v>224.74</v>
      </c>
      <c r="CF7" s="73">
        <v>242.83</v>
      </c>
      <c r="CG7" s="73">
        <v>293.27</v>
      </c>
      <c r="CH7" s="73">
        <v>300.52</v>
      </c>
      <c r="CI7" s="73">
        <v>296.14</v>
      </c>
      <c r="CJ7" s="73">
        <v>246.66</v>
      </c>
      <c r="CK7" s="73">
        <v>227.43</v>
      </c>
      <c r="CL7" s="73">
        <v>255.52</v>
      </c>
      <c r="CM7" s="73">
        <v>66.42</v>
      </c>
      <c r="CN7" s="73">
        <v>64.09</v>
      </c>
      <c r="CO7" s="73">
        <v>67.930000000000007</v>
      </c>
      <c r="CP7" s="73">
        <v>67.23</v>
      </c>
      <c r="CQ7" s="73">
        <v>68.78</v>
      </c>
      <c r="CR7" s="73">
        <v>53.78</v>
      </c>
      <c r="CS7" s="73">
        <v>53.24</v>
      </c>
      <c r="CT7" s="73">
        <v>52.31</v>
      </c>
      <c r="CU7" s="73">
        <v>56</v>
      </c>
      <c r="CV7" s="73">
        <v>56.01</v>
      </c>
      <c r="CW7" s="73">
        <v>52.49</v>
      </c>
      <c r="CX7" s="73">
        <v>82.04</v>
      </c>
      <c r="CY7" s="73">
        <v>82.85</v>
      </c>
      <c r="CZ7" s="73">
        <v>82.08</v>
      </c>
      <c r="DA7" s="73">
        <v>83.64</v>
      </c>
      <c r="DB7" s="73">
        <v>84.18</v>
      </c>
      <c r="DC7" s="73">
        <v>84.06</v>
      </c>
      <c r="DD7" s="73">
        <v>84.07</v>
      </c>
      <c r="DE7" s="73">
        <v>84.32</v>
      </c>
      <c r="DF7" s="73">
        <v>89.51</v>
      </c>
      <c r="DG7" s="73">
        <v>89.77</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3.e-002</v>
      </c>
      <c r="EK7" s="73">
        <v>2.e-002</v>
      </c>
      <c r="EL7" s="73">
        <v>1.e-002</v>
      </c>
      <c r="EM7" s="73">
        <v>5.e-002</v>
      </c>
      <c r="EN7" s="73">
        <v>0.44</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kimura</cp:lastModifiedBy>
  <dcterms:created xsi:type="dcterms:W3CDTF">2018-12-03T09:22:35Z</dcterms:created>
  <dcterms:modified xsi:type="dcterms:W3CDTF">2019-01-21T04:18:05Z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2019-01-21T04:18:05Z</vt:filetime>
  </property>
</Properties>
</file>