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.2.14\温暖化対策\500_設備導入補助金\R4年度\01_検討\03_様式\"/>
    </mc:Choice>
  </mc:AlternateContent>
  <xr:revisionPtr revIDLastSave="0" documentId="13_ncr:101_{1FCED3D9-5A2A-4C4E-9D9C-CDA334D6630F}" xr6:coauthVersionLast="36" xr6:coauthVersionMax="36" xr10:uidLastSave="{00000000-0000-0000-0000-000000000000}"/>
  <bookViews>
    <workbookView xWindow="840" yWindow="396" windowWidth="19152" windowHeight="7776" xr2:uid="{00000000-000D-0000-FFFF-FFFF00000000}"/>
  </bookViews>
  <sheets>
    <sheet name="導入効果報告書" sheetId="1" r:id="rId1"/>
    <sheet name="換算シート" sheetId="2" r:id="rId2"/>
  </sheets>
  <definedNames>
    <definedName name="_xlnm.Print_Area" localSheetId="1">換算シート!$C$1:$Q$62</definedName>
    <definedName name="_xlnm.Print_Area" localSheetId="0">導入効果報告書!$A$1:$AJ$80</definedName>
  </definedNames>
  <calcPr calcId="191029"/>
</workbook>
</file>

<file path=xl/calcChain.xml><?xml version="1.0" encoding="utf-8"?>
<calcChain xmlns="http://schemas.openxmlformats.org/spreadsheetml/2006/main">
  <c r="Q49" i="2" l="1"/>
  <c r="Q48" i="2"/>
  <c r="Q50" i="2" s="1"/>
  <c r="Q46" i="2"/>
  <c r="Q45" i="2"/>
  <c r="Q44" i="2"/>
  <c r="N44" i="2"/>
  <c r="L44" i="2"/>
  <c r="Q43" i="2"/>
  <c r="Q47" i="2" s="1"/>
  <c r="N43" i="2"/>
  <c r="L43" i="2"/>
  <c r="Q42" i="2"/>
  <c r="N42" i="2"/>
  <c r="L42" i="2"/>
  <c r="L47" i="2" s="1"/>
  <c r="N47" i="2" s="1"/>
  <c r="Q40" i="2"/>
  <c r="Q39" i="2"/>
  <c r="N39" i="2"/>
  <c r="L39" i="2"/>
  <c r="Q38" i="2"/>
  <c r="N38" i="2"/>
  <c r="L38" i="2"/>
  <c r="L41" i="2" s="1"/>
  <c r="N41" i="2" s="1"/>
  <c r="Q37" i="2"/>
  <c r="N37" i="2"/>
  <c r="L37" i="2"/>
  <c r="Q36" i="2"/>
  <c r="Q41" i="2" s="1"/>
  <c r="N36" i="2"/>
  <c r="L36" i="2"/>
  <c r="Q33" i="2"/>
  <c r="N33" i="2"/>
  <c r="L33" i="2"/>
  <c r="Q32" i="2"/>
  <c r="N32" i="2"/>
  <c r="L32" i="2"/>
  <c r="Q31" i="2"/>
  <c r="N31" i="2"/>
  <c r="L31" i="2"/>
  <c r="Q30" i="2"/>
  <c r="N30" i="2"/>
  <c r="L30" i="2"/>
  <c r="Q29" i="2"/>
  <c r="N29" i="2"/>
  <c r="L29" i="2"/>
  <c r="Q28" i="2"/>
  <c r="N28" i="2"/>
  <c r="L28" i="2"/>
  <c r="Q27" i="2"/>
  <c r="N27" i="2"/>
  <c r="L27" i="2"/>
  <c r="Q26" i="2"/>
  <c r="N26" i="2"/>
  <c r="L26" i="2"/>
  <c r="Q25" i="2"/>
  <c r="N25" i="2"/>
  <c r="L25" i="2"/>
  <c r="Q24" i="2"/>
  <c r="N24" i="2"/>
  <c r="L24" i="2"/>
  <c r="Q23" i="2"/>
  <c r="N23" i="2"/>
  <c r="L23" i="2"/>
  <c r="Q22" i="2"/>
  <c r="N22" i="2"/>
  <c r="L22" i="2"/>
  <c r="Q21" i="2"/>
  <c r="N21" i="2"/>
  <c r="L21" i="2"/>
  <c r="Q20" i="2"/>
  <c r="N20" i="2"/>
  <c r="L20" i="2"/>
  <c r="Q19" i="2"/>
  <c r="N19" i="2"/>
  <c r="L19" i="2"/>
  <c r="Q18" i="2"/>
  <c r="N18" i="2"/>
  <c r="L18" i="2"/>
  <c r="Q17" i="2"/>
  <c r="N17" i="2"/>
  <c r="L17" i="2"/>
  <c r="Q16" i="2"/>
  <c r="N16" i="2"/>
  <c r="L16" i="2"/>
  <c r="Q15" i="2"/>
  <c r="N15" i="2"/>
  <c r="L15" i="2"/>
  <c r="Q14" i="2"/>
  <c r="N14" i="2"/>
  <c r="L14" i="2"/>
  <c r="Q13" i="2"/>
  <c r="N13" i="2"/>
  <c r="L13" i="2"/>
  <c r="L34" i="2" s="1"/>
  <c r="Q12" i="2"/>
  <c r="N12" i="2"/>
  <c r="L12" i="2"/>
  <c r="Q11" i="2"/>
  <c r="N11" i="2"/>
  <c r="L11" i="2"/>
  <c r="Q10" i="2"/>
  <c r="N10" i="2"/>
  <c r="L10" i="2"/>
  <c r="Q9" i="2"/>
  <c r="N9" i="2"/>
  <c r="L9" i="2"/>
  <c r="Q8" i="2"/>
  <c r="N8" i="2"/>
  <c r="L8" i="2"/>
  <c r="Q7" i="2"/>
  <c r="N7" i="2"/>
  <c r="L7" i="2"/>
  <c r="Q6" i="2"/>
  <c r="N6" i="2"/>
  <c r="L6" i="2"/>
  <c r="Q5" i="2"/>
  <c r="Q34" i="2" s="1"/>
  <c r="N5" i="2"/>
  <c r="L5" i="2"/>
  <c r="AB79" i="1"/>
  <c r="T40" i="1" s="1"/>
  <c r="U79" i="1"/>
  <c r="L40" i="1" s="1"/>
  <c r="AB40" i="1" s="1"/>
  <c r="N79" i="1"/>
  <c r="T34" i="1" s="1"/>
  <c r="G79" i="1"/>
  <c r="L34" i="1"/>
  <c r="AB43" i="1"/>
  <c r="AB37" i="1"/>
  <c r="AB34" i="1" l="1"/>
  <c r="Q52" i="2"/>
  <c r="N34" i="2"/>
  <c r="N52" i="2" s="1"/>
  <c r="L52" i="2"/>
</calcChain>
</file>

<file path=xl/sharedStrings.xml><?xml version="1.0" encoding="utf-8"?>
<sst xmlns="http://schemas.openxmlformats.org/spreadsheetml/2006/main" count="349" uniqueCount="214">
  <si>
    <t>１　事業実施者</t>
    <rPh sb="2" eb="4">
      <t>ジギョウ</t>
    </rPh>
    <rPh sb="4" eb="6">
      <t>ジッシ</t>
    </rPh>
    <rPh sb="6" eb="7">
      <t>シャ</t>
    </rPh>
    <phoneticPr fontId="1"/>
  </si>
  <si>
    <t>事業実施者</t>
    <rPh sb="0" eb="2">
      <t>ジギョウ</t>
    </rPh>
    <rPh sb="2" eb="4">
      <t>ジッシ</t>
    </rPh>
    <rPh sb="4" eb="5">
      <t>シャ</t>
    </rPh>
    <phoneticPr fontId="1"/>
  </si>
  <si>
    <t>事業者</t>
    <rPh sb="0" eb="3">
      <t>ジギョウシャ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</si>
  <si>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</si>
  <si>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</si>
  <si>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実施場所</t>
    <rPh sb="0" eb="2">
      <t>ジッシ</t>
    </rPh>
    <rPh sb="2" eb="4">
      <t>バショ</t>
    </rPh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</si>
  <si>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</si>
  <si>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</si>
  <si>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連絡先</t>
    <rPh sb="0" eb="3">
      <t>レンラクサキ</t>
    </rPh>
    <phoneticPr fontId="1"/>
  </si>
  <si>
    <t>所属名</t>
    <rPh sb="0" eb="2">
      <t>ショゾク</t>
    </rPh>
    <rPh sb="2" eb="3">
      <t>ナ</t>
    </rPh>
    <phoneticPr fontId="1"/>
  </si>
  <si>
    <t>電話</t>
    <rPh sb="0" eb="2">
      <t>デンワ</t>
    </rPh>
    <phoneticPr fontId="1"/>
  </si>
  <si>
    <t>職　名</t>
    <rPh sb="0" eb="1">
      <t>ショク</t>
    </rPh>
    <rPh sb="2" eb="3">
      <t>ナ</t>
    </rPh>
    <phoneticPr fontId="1"/>
  </si>
  <si>
    <t>ＦＡＸ</t>
    <phoneticPr fontId="1"/>
  </si>
  <si>
    <t>氏　名</t>
    <rPh sb="0" eb="1">
      <t>シ</t>
    </rPh>
    <rPh sb="2" eb="3">
      <t>ナ</t>
    </rPh>
    <phoneticPr fontId="1"/>
  </si>
  <si>
    <t>E-mail</t>
    <phoneticPr fontId="1"/>
  </si>
  <si>
    <t>２　補助概要</t>
    <rPh sb="2" eb="4">
      <t>ホジョ</t>
    </rPh>
    <rPh sb="4" eb="6">
      <t>ガイヨウ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</si>
  <si>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</si>
  <si>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</si>
  <si>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</si>
  <si>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補助金額</t>
    <rPh sb="0" eb="2">
      <t>ホジョ</t>
    </rPh>
    <rPh sb="2" eb="4">
      <t>キンガク</t>
    </rPh>
    <phoneticPr fontId="1"/>
  </si>
  <si>
    <t>円</t>
    <rPh sb="0" eb="1">
      <t>エン</t>
    </rPh>
    <phoneticPr fontId="1"/>
  </si>
  <si>
    <t>導入設備
稼働年月日</t>
    <rPh sb="0" eb="2">
      <t>ドウニュウ</t>
    </rPh>
    <rPh sb="2" eb="4">
      <t>セツビ</t>
    </rPh>
    <rPh sb="5" eb="7">
      <t>カドウ</t>
    </rPh>
    <rPh sb="7" eb="10">
      <t>ネンガッピ</t>
    </rPh>
    <phoneticPr fontId="1"/>
  </si>
  <si>
    <t>３　導入効果</t>
    <rPh sb="2" eb="4">
      <t>ドウニュウ</t>
    </rPh>
    <rPh sb="4" eb="6">
      <t>コウカ</t>
    </rPh>
    <phoneticPr fontId="1"/>
  </si>
  <si>
    <t>対象事業所全体</t>
    <rPh sb="0" eb="2">
      <t>タイショウ</t>
    </rPh>
    <rPh sb="2" eb="5">
      <t>ジギョウショ</t>
    </rPh>
    <rPh sb="5" eb="7">
      <t>ゼンタイ</t>
    </rPh>
    <phoneticPr fontId="1"/>
  </si>
  <si>
    <t>区分</t>
    <rPh sb="0" eb="2">
      <t>クブン</t>
    </rPh>
    <phoneticPr fontId="1"/>
  </si>
  <si>
    <t>効果</t>
    <rPh sb="0" eb="2">
      <t>コウカ</t>
    </rPh>
    <phoneticPr fontId="1"/>
  </si>
  <si>
    <t>エネルギー使用量
（原油換算値）</t>
    <rPh sb="5" eb="8">
      <t>シヨウリョウ</t>
    </rPh>
    <rPh sb="10" eb="12">
      <t>ゲンユ</t>
    </rPh>
    <rPh sb="12" eb="14">
      <t>カンサン</t>
    </rPh>
    <rPh sb="14" eb="15">
      <t>チ</t>
    </rPh>
    <phoneticPr fontId="1"/>
  </si>
  <si>
    <t>CO2排出量</t>
    <rPh sb="3" eb="5">
      <t>ハイシュツ</t>
    </rPh>
    <rPh sb="5" eb="6">
      <t>リョウ</t>
    </rPh>
    <phoneticPr fontId="1"/>
  </si>
  <si>
    <t>t-CO2/年</t>
    <rPh sb="6" eb="7">
      <t>ネン</t>
    </rPh>
    <phoneticPr fontId="1"/>
  </si>
  <si>
    <t>ｋｌ/年</t>
    <rPh sb="3" eb="4">
      <t>ネン</t>
    </rPh>
    <phoneticPr fontId="1"/>
  </si>
  <si>
    <t>対象設備
単体</t>
    <rPh sb="0" eb="2">
      <t>タイショウ</t>
    </rPh>
    <rPh sb="2" eb="4">
      <t>セツビ</t>
    </rPh>
    <rPh sb="5" eb="7">
      <t>タンタイ</t>
    </rPh>
    <phoneticPr fontId="1"/>
  </si>
  <si>
    <t>※対象設備単体での把握が困難な場合（個別測定していないなど）は、対象事業所全体のみ記載すること。</t>
    <rPh sb="1" eb="3">
      <t>タイショウ</t>
    </rPh>
    <rPh sb="3" eb="5">
      <t>セツビ</t>
    </rPh>
    <rPh sb="5" eb="7">
      <t>タンタイ</t>
    </rPh>
    <rPh sb="9" eb="11">
      <t>ハアク</t>
    </rPh>
    <rPh sb="12" eb="14">
      <t>コンナン</t>
    </rPh>
    <rPh sb="15" eb="17">
      <t>バアイ</t>
    </rPh>
    <rPh sb="18" eb="20">
      <t>コベツ</t>
    </rPh>
    <rPh sb="20" eb="22">
      <t>ソクテイ</t>
    </rPh>
    <rPh sb="32" eb="34">
      <t>タイショウ</t>
    </rPh>
    <rPh sb="34" eb="37">
      <t>ジギョウショ</t>
    </rPh>
    <rPh sb="37" eb="39">
      <t>ゼンタイ</t>
    </rPh>
    <rPh sb="41" eb="43">
      <t>キサイ</t>
    </rPh>
    <phoneticPr fontId="1"/>
  </si>
  <si>
    <t>（注）この様式は、導入設備の稼働から１年後に提出すること。</t>
    <rPh sb="1" eb="2">
      <t>チュウ</t>
    </rPh>
    <rPh sb="5" eb="7">
      <t>ヨウシキ</t>
    </rPh>
    <rPh sb="9" eb="11">
      <t>ドウニュウ</t>
    </rPh>
    <rPh sb="11" eb="13">
      <t>セツビ</t>
    </rPh>
    <rPh sb="14" eb="16">
      <t>カドウ</t>
    </rPh>
    <rPh sb="19" eb="21">
      <t>ネンゴ</t>
    </rPh>
    <rPh sb="22" eb="24">
      <t>テイシュツ</t>
    </rPh>
    <phoneticPr fontId="1"/>
  </si>
  <si>
    <t>（裏）</t>
    <rPh sb="1" eb="2">
      <t>ウラ</t>
    </rPh>
    <phoneticPr fontId="1"/>
  </si>
  <si>
    <t>月</t>
    <rPh sb="0" eb="1">
      <t>ツキ</t>
    </rPh>
    <phoneticPr fontId="1"/>
  </si>
  <si>
    <t>稼働</t>
    <rPh sb="0" eb="2">
      <t>カドウ</t>
    </rPh>
    <phoneticPr fontId="1"/>
  </si>
  <si>
    <t>経過</t>
    <rPh sb="0" eb="2">
      <t>ケイカ</t>
    </rPh>
    <phoneticPr fontId="1"/>
  </si>
  <si>
    <t>１か月</t>
    <rPh sb="0" eb="3">
      <t>イッカゲツ</t>
    </rPh>
    <phoneticPr fontId="1"/>
  </si>
  <si>
    <t>２か月</t>
    <rPh sb="0" eb="3">
      <t>ニカゲツ</t>
    </rPh>
    <phoneticPr fontId="1"/>
  </si>
  <si>
    <t>３か月</t>
    <rPh sb="0" eb="3">
      <t>サンカゲツ</t>
    </rPh>
    <phoneticPr fontId="1"/>
  </si>
  <si>
    <t>４か月</t>
    <rPh sb="0" eb="3">
      <t>ヨンカゲツ</t>
    </rPh>
    <phoneticPr fontId="1"/>
  </si>
  <si>
    <t>５か月</t>
    <rPh sb="0" eb="3">
      <t>ゴカゲツ</t>
    </rPh>
    <phoneticPr fontId="1"/>
  </si>
  <si>
    <t>６か月</t>
    <rPh sb="0" eb="3">
      <t>ロッカゲツ</t>
    </rPh>
    <phoneticPr fontId="1"/>
  </si>
  <si>
    <t>７か月</t>
    <rPh sb="0" eb="3">
      <t>ナナカゲツ</t>
    </rPh>
    <phoneticPr fontId="1"/>
  </si>
  <si>
    <t>８か月</t>
    <rPh sb="0" eb="3">
      <t>ハチカゲツ</t>
    </rPh>
    <phoneticPr fontId="1"/>
  </si>
  <si>
    <t>９か月</t>
    <rPh sb="0" eb="3">
      <t>キュウカゲツ</t>
    </rPh>
    <phoneticPr fontId="1"/>
  </si>
  <si>
    <t>１０か月</t>
    <rPh sb="0" eb="4">
      <t>ジュッカゲツ</t>
    </rPh>
    <phoneticPr fontId="1"/>
  </si>
  <si>
    <t>１１か月</t>
    <rPh sb="0" eb="4">
      <t>ジュウイチカゲツ</t>
    </rPh>
    <phoneticPr fontId="1"/>
  </si>
  <si>
    <t>１２か月</t>
    <rPh sb="0" eb="4">
      <t>ジュウニカゲツ</t>
    </rPh>
    <phoneticPr fontId="1"/>
  </si>
  <si>
    <t>４　エネルギー使用量の月別状況</t>
    <rPh sb="7" eb="10">
      <t>シヨウリョウ</t>
    </rPh>
    <rPh sb="11" eb="13">
      <t>ツキベツ</t>
    </rPh>
    <rPh sb="13" eb="15">
      <t>ジョウキョウ</t>
    </rPh>
    <phoneticPr fontId="1"/>
  </si>
  <si>
    <t>ｋｌ/月</t>
    <rPh sb="3" eb="4">
      <t>ツキ</t>
    </rPh>
    <phoneticPr fontId="1"/>
  </si>
  <si>
    <t>導入後</t>
    <rPh sb="0" eb="2">
      <t>ドウニュウ</t>
    </rPh>
    <rPh sb="2" eb="3">
      <t>ゴ</t>
    </rPh>
    <phoneticPr fontId="1"/>
  </si>
  <si>
    <t>導入前</t>
    <rPh sb="0" eb="2">
      <t>ドウニュウ</t>
    </rPh>
    <rPh sb="2" eb="3">
      <t>マエ</t>
    </rPh>
    <phoneticPr fontId="1"/>
  </si>
  <si>
    <t>対象設備単体</t>
    <rPh sb="0" eb="2">
      <t>タイショウ</t>
    </rPh>
    <rPh sb="2" eb="4">
      <t>セツビ</t>
    </rPh>
    <rPh sb="4" eb="6">
      <t>タンタイ</t>
    </rPh>
    <phoneticPr fontId="1"/>
  </si>
  <si>
    <t>※エネルギー使用量は、（裏面）４　エネルギー使用量の月別状況の計と一致すること。</t>
    <rPh sb="6" eb="9">
      <t>シヨウリョウ</t>
    </rPh>
    <rPh sb="12" eb="14">
      <t>ウラメン</t>
    </rPh>
    <rPh sb="22" eb="25">
      <t>シヨウリョウ</t>
    </rPh>
    <rPh sb="26" eb="28">
      <t>ツキベツ</t>
    </rPh>
    <rPh sb="28" eb="30">
      <t>ジョウキョウ</t>
    </rPh>
    <rPh sb="31" eb="32">
      <t>ケイ</t>
    </rPh>
    <rPh sb="33" eb="35">
      <t>イッチ</t>
    </rPh>
    <phoneticPr fontId="1"/>
  </si>
  <si>
    <t>計</t>
    <rPh sb="0" eb="1">
      <t>ケイ</t>
    </rPh>
    <phoneticPr fontId="1"/>
  </si>
  <si>
    <r>
      <rPr>
        <b/>
        <sz val="11"/>
        <color indexed="8"/>
        <rFont val="ＭＳ Ｐゴシック"/>
        <family val="3"/>
        <charset val="128"/>
      </rPr>
      <t>導入前</t>
    </r>
    <r>
      <rPr>
        <sz val="11"/>
        <color theme="1"/>
        <rFont val="ＭＳ Ｐゴシック"/>
        <family val="3"/>
        <charset val="128"/>
        <scheme val="minor"/>
      </rPr>
      <t>１年間</t>
    </r>
    <rPh sb="0" eb="2">
      <t>ドウニュウ</t>
    </rPh>
    <rPh sb="2" eb="3">
      <t>マエ</t>
    </rPh>
    <rPh sb="4" eb="6">
      <t>ネンカン</t>
    </rPh>
    <phoneticPr fontId="1"/>
  </si>
  <si>
    <r>
      <rPr>
        <b/>
        <sz val="11"/>
        <color indexed="8"/>
        <rFont val="ＭＳ Ｐゴシック"/>
        <family val="3"/>
        <charset val="128"/>
      </rPr>
      <t>導入後</t>
    </r>
    <r>
      <rPr>
        <sz val="11"/>
        <color theme="1"/>
        <rFont val="ＭＳ Ｐゴシック"/>
        <family val="3"/>
        <charset val="128"/>
        <scheme val="minor"/>
      </rPr>
      <t>１年間</t>
    </r>
    <rPh sb="0" eb="2">
      <t>ドウニュウ</t>
    </rPh>
    <rPh sb="2" eb="3">
      <t>アト</t>
    </rPh>
    <rPh sb="4" eb="6">
      <t>ネンカン</t>
    </rPh>
    <phoneticPr fontId="1"/>
  </si>
  <si>
    <t>年度に補助金交付を受けて実施した事業について、埼玉県民間事業者CO2排出削減</t>
    <rPh sb="0" eb="2">
      <t>ネンド</t>
    </rPh>
    <rPh sb="3" eb="6">
      <t>ホジョキン</t>
    </rPh>
    <rPh sb="6" eb="8">
      <t>コウフ</t>
    </rPh>
    <rPh sb="9" eb="10">
      <t>ウ</t>
    </rPh>
    <rPh sb="12" eb="14">
      <t>ジッシ</t>
    </rPh>
    <rPh sb="16" eb="18">
      <t>ジギョウ</t>
    </rPh>
    <phoneticPr fontId="1"/>
  </si>
  <si>
    <t>導入設備</t>
    <rPh sb="0" eb="2">
      <t>ドウニュウ</t>
    </rPh>
    <rPh sb="2" eb="4">
      <t>セツビ</t>
    </rPh>
    <phoneticPr fontId="1"/>
  </si>
  <si>
    <t>（導入効果が申請時のCO2削減量に達しなかった場合のみ記載すること）</t>
    <rPh sb="1" eb="3">
      <t>ドウニュウ</t>
    </rPh>
    <rPh sb="3" eb="5">
      <t>コウカ</t>
    </rPh>
    <rPh sb="6" eb="9">
      <t>シンセイジ</t>
    </rPh>
    <rPh sb="13" eb="15">
      <t>サクゲン</t>
    </rPh>
    <rPh sb="15" eb="16">
      <t>リョウ</t>
    </rPh>
    <rPh sb="17" eb="18">
      <t>タッ</t>
    </rPh>
    <rPh sb="23" eb="25">
      <t>バアイ</t>
    </rPh>
    <rPh sb="27" eb="29">
      <t>キサイ</t>
    </rPh>
    <phoneticPr fontId="1"/>
  </si>
  <si>
    <t>［埼玉県民間事業者CO2排出削減設備導入補助金］　簡易版「エネルギー使用量・CO2排出量換算シート」</t>
    <rPh sb="1" eb="4">
      <t>サイタマケン</t>
    </rPh>
    <rPh sb="4" eb="6">
      <t>ミンカン</t>
    </rPh>
    <rPh sb="6" eb="8">
      <t>ジギョウ</t>
    </rPh>
    <rPh sb="8" eb="9">
      <t>シャ</t>
    </rPh>
    <rPh sb="12" eb="14">
      <t>ハイシュツ</t>
    </rPh>
    <rPh sb="14" eb="16">
      <t>サクゲン</t>
    </rPh>
    <rPh sb="16" eb="18">
      <t>セツビ</t>
    </rPh>
    <rPh sb="18" eb="20">
      <t>ドウニュウ</t>
    </rPh>
    <rPh sb="20" eb="23">
      <t>ホジョキン</t>
    </rPh>
    <rPh sb="25" eb="27">
      <t>カンイ</t>
    </rPh>
    <rPh sb="27" eb="28">
      <t>バン</t>
    </rPh>
    <rPh sb="34" eb="36">
      <t>シヨウ</t>
    </rPh>
    <rPh sb="36" eb="37">
      <t>リョウ</t>
    </rPh>
    <rPh sb="41" eb="43">
      <t>ハイシュツ</t>
    </rPh>
    <rPh sb="43" eb="44">
      <t>リョウ</t>
    </rPh>
    <rPh sb="44" eb="46">
      <t>カンサン</t>
    </rPh>
    <phoneticPr fontId="1"/>
  </si>
  <si>
    <t>種類</t>
    <rPh sb="0" eb="2">
      <t>シュルイ</t>
    </rPh>
    <phoneticPr fontId="1"/>
  </si>
  <si>
    <t>使用量</t>
    <rPh sb="0" eb="3">
      <t>シヨウリョウ</t>
    </rPh>
    <phoneticPr fontId="1"/>
  </si>
  <si>
    <t>単位当たり発熱量</t>
    <rPh sb="0" eb="2">
      <t>タンイ</t>
    </rPh>
    <rPh sb="2" eb="3">
      <t>ア</t>
    </rPh>
    <rPh sb="5" eb="8">
      <t>ハツネツリョウ</t>
    </rPh>
    <phoneticPr fontId="1"/>
  </si>
  <si>
    <t>熱量</t>
    <phoneticPr fontId="1"/>
  </si>
  <si>
    <t>原油換算</t>
    <rPh sb="0" eb="2">
      <t>ゲンユ</t>
    </rPh>
    <rPh sb="2" eb="4">
      <t>カンサン</t>
    </rPh>
    <phoneticPr fontId="1"/>
  </si>
  <si>
    <t>原油換算使用量</t>
    <rPh sb="0" eb="2">
      <t>ゲンユ</t>
    </rPh>
    <rPh sb="2" eb="4">
      <t>カンサン</t>
    </rPh>
    <rPh sb="4" eb="7">
      <t>シヨウリョウ</t>
    </rPh>
    <phoneticPr fontId="1"/>
  </si>
  <si>
    <t>二酸化炭素
排出量</t>
    <phoneticPr fontId="1"/>
  </si>
  <si>
    <t>②</t>
    <phoneticPr fontId="1"/>
  </si>
  <si>
    <t>③=①×②</t>
    <phoneticPr fontId="1"/>
  </si>
  <si>
    <t>④</t>
    <phoneticPr fontId="1"/>
  </si>
  <si>
    <t>⑤=①×②×④</t>
    <phoneticPr fontId="1"/>
  </si>
  <si>
    <t>数値</t>
    <rPh sb="0" eb="2">
      <t>スウチ</t>
    </rPh>
    <phoneticPr fontId="1"/>
  </si>
  <si>
    <t>単位</t>
    <rPh sb="0" eb="2">
      <t>タンイ</t>
    </rPh>
    <phoneticPr fontId="1"/>
  </si>
  <si>
    <t>GJ</t>
    <phoneticPr fontId="1"/>
  </si>
  <si>
    <t>kL</t>
    <phoneticPr fontId="1"/>
  </si>
  <si>
    <r>
      <t>t-CO</t>
    </r>
    <r>
      <rPr>
        <vertAlign val="subscript"/>
        <sz val="11"/>
        <rFont val="ＭＳ Ｐ明朝"/>
        <family val="1"/>
        <charset val="128"/>
      </rPr>
      <t>2</t>
    </r>
    <phoneticPr fontId="1"/>
  </si>
  <si>
    <r>
      <t>エネルギー起源CO</t>
    </r>
    <r>
      <rPr>
        <vertAlign val="subscript"/>
        <sz val="11"/>
        <color indexed="8"/>
        <rFont val="ＭＳ Ｐ明朝"/>
        <family val="1"/>
        <charset val="128"/>
      </rPr>
      <t>2</t>
    </r>
    <rPh sb="5" eb="7">
      <t>キゲン</t>
    </rPh>
    <phoneticPr fontId="1"/>
  </si>
  <si>
    <t>燃料</t>
    <rPh sb="0" eb="2">
      <t>ネンリョウ</t>
    </rPh>
    <phoneticPr fontId="1"/>
  </si>
  <si>
    <t>原油（コンデンセートを除く）</t>
    <rPh sb="0" eb="2">
      <t>ゲンユ</t>
    </rPh>
    <rPh sb="11" eb="12">
      <t>ノゾ</t>
    </rPh>
    <phoneticPr fontId="1"/>
  </si>
  <si>
    <t>kL</t>
    <phoneticPr fontId="1"/>
  </si>
  <si>
    <t>GJ/kL</t>
    <phoneticPr fontId="1"/>
  </si>
  <si>
    <t>t-C/GJ</t>
  </si>
  <si>
    <t>原油のうちコンデンセート（ＮＧＬ）</t>
    <rPh sb="0" eb="2">
      <t>ゲンユ</t>
    </rPh>
    <phoneticPr fontId="1"/>
  </si>
  <si>
    <t>揮発油（ガソリン）</t>
    <rPh sb="0" eb="3">
      <t>キハツユ</t>
    </rPh>
    <phoneticPr fontId="1"/>
  </si>
  <si>
    <t>t-C/GJ</t>
    <phoneticPr fontId="1"/>
  </si>
  <si>
    <t>t-C/GJ</t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</si>
  <si>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</si>
  <si>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</si>
  <si>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Ａ重油</t>
    <rPh sb="1" eb="3">
      <t>ジュウユ</t>
    </rPh>
    <phoneticPr fontId="1"/>
  </si>
  <si>
    <t>GJ/kL</t>
    <phoneticPr fontId="1"/>
  </si>
  <si>
    <t>t-C/GJ</t>
    <phoneticPr fontId="1"/>
  </si>
  <si>
    <t>Ｂ・Ｃ重油</t>
    <rPh sb="3" eb="5">
      <t>ジュウユ</t>
    </rPh>
    <phoneticPr fontId="1"/>
  </si>
  <si>
    <t>t-C/GJ</t>
    <phoneticPr fontId="1"/>
  </si>
  <si>
    <t>石油アスファルト</t>
    <rPh sb="0" eb="2">
      <t>セキユ</t>
    </rPh>
    <phoneticPr fontId="1"/>
  </si>
  <si>
    <t>t</t>
    <phoneticPr fontId="1"/>
  </si>
  <si>
    <t>t</t>
    <phoneticPr fontId="1"/>
  </si>
  <si>
    <t>t-C/GJ</t>
    <phoneticPr fontId="1"/>
  </si>
  <si>
    <t>石油コークス</t>
    <rPh sb="0" eb="2">
      <t>セキユ</t>
    </rPh>
    <phoneticPr fontId="1"/>
  </si>
  <si>
    <t>GJ/t</t>
    <phoneticPr fontId="1"/>
  </si>
  <si>
    <t>t-C/GJ</t>
    <phoneticPr fontId="1"/>
  </si>
  <si>
    <t>石油ガス</t>
    <rPh sb="0" eb="2">
      <t>セキユ</t>
    </rPh>
    <phoneticPr fontId="1"/>
  </si>
  <si>
    <t>石油系炭化水素ガス</t>
    <rPh sb="0" eb="3">
      <t>セキユケイ</t>
    </rPh>
    <rPh sb="3" eb="5">
      <t>タンカ</t>
    </rPh>
    <rPh sb="5" eb="7">
      <t>スイソ</t>
    </rPh>
    <phoneticPr fontId="1"/>
  </si>
  <si>
    <r>
      <t>千Nｍ</t>
    </r>
    <r>
      <rPr>
        <vertAlign val="superscript"/>
        <sz val="8"/>
        <rFont val="ＭＳ Ｐ明朝"/>
        <family val="1"/>
        <charset val="128"/>
      </rPr>
      <t>3</t>
    </r>
    <rPh sb="0" eb="1">
      <t>セン</t>
    </rPh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</si>
  <si>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</si>
  <si>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t>可燃性天然ガス</t>
    <rPh sb="0" eb="3">
      <t>カネンセイ</t>
    </rPh>
    <rPh sb="3" eb="5">
      <t>テンネン</t>
    </rPh>
    <phoneticPr fontId="1"/>
  </si>
  <si>
    <t>液化天然ガス（LNG)</t>
    <rPh sb="0" eb="2">
      <t>エキカ</t>
    </rPh>
    <rPh sb="2" eb="4">
      <t>テンネン</t>
    </rPh>
    <phoneticPr fontId="1"/>
  </si>
  <si>
    <t>その他可燃性天然ガス</t>
    <rPh sb="2" eb="3">
      <t>タ</t>
    </rPh>
    <rPh sb="3" eb="6">
      <t>カネンセイ</t>
    </rPh>
    <rPh sb="6" eb="8">
      <t>テンネン</t>
    </rPh>
    <phoneticPr fontId="1"/>
  </si>
  <si>
    <t>石炭</t>
    <rPh sb="0" eb="2">
      <t>セキタン</t>
    </rPh>
    <phoneticPr fontId="1"/>
  </si>
  <si>
    <t>原料炭</t>
    <rPh sb="0" eb="2">
      <t>ゲンリョウ</t>
    </rPh>
    <rPh sb="2" eb="3">
      <t>タン</t>
    </rPh>
    <phoneticPr fontId="1"/>
  </si>
  <si>
    <t>一般炭</t>
    <rPh sb="0" eb="2">
      <t>イッパン</t>
    </rPh>
    <rPh sb="2" eb="3">
      <t>タン</t>
    </rPh>
    <phoneticPr fontId="1"/>
  </si>
  <si>
    <t>無煙炭</t>
    <rPh sb="0" eb="3">
      <t>ムエンタン</t>
    </rPh>
    <phoneticPr fontId="1"/>
  </si>
  <si>
    <t>石炭コークス</t>
    <rPh sb="0" eb="2">
      <t>セキタン</t>
    </rPh>
    <phoneticPr fontId="1"/>
  </si>
  <si>
    <t>コークス炉ガス</t>
    <rPh sb="4" eb="5">
      <t>ロ</t>
    </rPh>
    <phoneticPr fontId="1"/>
  </si>
  <si>
    <t>高炉ガス</t>
    <rPh sb="0" eb="2">
      <t>コウロ</t>
    </rPh>
    <phoneticPr fontId="1"/>
  </si>
  <si>
    <t>転炉ガス</t>
    <rPh sb="0" eb="2">
      <t>テンロ</t>
    </rPh>
    <phoneticPr fontId="1"/>
  </si>
  <si>
    <t>その他燃料</t>
    <rPh sb="2" eb="3">
      <t>タ</t>
    </rPh>
    <rPh sb="3" eb="5">
      <t>ネンリョウ</t>
    </rPh>
    <phoneticPr fontId="1"/>
  </si>
  <si>
    <r>
      <t>都市ガス</t>
    </r>
    <r>
      <rPr>
        <vertAlign val="superscript"/>
        <sz val="11"/>
        <rFont val="ＭＳ Ｐ明朝"/>
        <family val="1"/>
        <charset val="128"/>
      </rPr>
      <t>（※）</t>
    </r>
    <rPh sb="0" eb="2">
      <t>トシ</t>
    </rPh>
    <phoneticPr fontId="1"/>
  </si>
  <si>
    <r>
      <t>13A:43.12MJ/m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</si>
  <si>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12A:41.86MJ/m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</si>
  <si>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t>小計</t>
    <phoneticPr fontId="1"/>
  </si>
  <si>
    <t>熱</t>
    <rPh sb="0" eb="1">
      <t>ネツ</t>
    </rPh>
    <phoneticPr fontId="1"/>
  </si>
  <si>
    <t>①</t>
  </si>
  <si>
    <t>⑥</t>
  </si>
  <si>
    <t>産業用蒸気</t>
    <rPh sb="0" eb="3">
      <t>サンギョウヨウ</t>
    </rPh>
    <rPh sb="3" eb="5">
      <t>ジョウキ</t>
    </rPh>
    <phoneticPr fontId="1"/>
  </si>
  <si>
    <t>産業用以外の蒸気</t>
    <rPh sb="0" eb="3">
      <t>サンギョウヨウ</t>
    </rPh>
    <rPh sb="3" eb="5">
      <t>イガイ</t>
    </rPh>
    <rPh sb="6" eb="8">
      <t>ジョウキ</t>
    </rPh>
    <phoneticPr fontId="1"/>
  </si>
  <si>
    <t>温水</t>
    <rPh sb="0" eb="2">
      <t>オンスイ</t>
    </rPh>
    <phoneticPr fontId="1"/>
  </si>
  <si>
    <t>冷水</t>
    <rPh sb="0" eb="2">
      <t>レイスイ</t>
    </rPh>
    <phoneticPr fontId="1"/>
  </si>
  <si>
    <t>再生可能エネルギーの環境価値を移転した熱</t>
    <rPh sb="0" eb="2">
      <t>サイセイ</t>
    </rPh>
    <rPh sb="2" eb="4">
      <t>カノウ</t>
    </rPh>
    <rPh sb="10" eb="12">
      <t>カンキョウ</t>
    </rPh>
    <rPh sb="12" eb="14">
      <t>カチ</t>
    </rPh>
    <rPh sb="15" eb="17">
      <t>イテン</t>
    </rPh>
    <rPh sb="19" eb="20">
      <t>ネツ</t>
    </rPh>
    <phoneticPr fontId="1"/>
  </si>
  <si>
    <t>電気</t>
    <rPh sb="0" eb="2">
      <t>デンキ</t>
    </rPh>
    <phoneticPr fontId="1"/>
  </si>
  <si>
    <t>一般電気
事業者</t>
    <rPh sb="0" eb="2">
      <t>イッパン</t>
    </rPh>
    <rPh sb="2" eb="4">
      <t>デンキ</t>
    </rPh>
    <rPh sb="5" eb="8">
      <t>ジギョウシャ</t>
    </rPh>
    <phoneticPr fontId="1"/>
  </si>
  <si>
    <t>昼間（8時～22時）</t>
    <rPh sb="0" eb="2">
      <t>ヒルマ</t>
    </rPh>
    <rPh sb="4" eb="5">
      <t>ジ</t>
    </rPh>
    <rPh sb="8" eb="9">
      <t>ジ</t>
    </rPh>
    <phoneticPr fontId="1"/>
  </si>
  <si>
    <t>千kWh</t>
    <rPh sb="0" eb="1">
      <t>セン</t>
    </rPh>
    <phoneticPr fontId="1"/>
  </si>
  <si>
    <t>GJ/千kWh</t>
    <rPh sb="3" eb="4">
      <t>セン</t>
    </rPh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</si>
  <si>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/千kWh</t>
    </r>
    <rPh sb="6" eb="7">
      <t>セン</t>
    </rPh>
    <phoneticPr fontId="1"/>
  </si>
  <si>
    <t>夜間（22時～翌8時）</t>
    <rPh sb="0" eb="2">
      <t>ヤカン</t>
    </rPh>
    <rPh sb="5" eb="6">
      <t>ジ</t>
    </rPh>
    <rPh sb="7" eb="8">
      <t>ヨク</t>
    </rPh>
    <rPh sb="9" eb="10">
      <t>ジ</t>
    </rPh>
    <phoneticPr fontId="1"/>
  </si>
  <si>
    <t>買電</t>
    <phoneticPr fontId="1"/>
  </si>
  <si>
    <t>再生可能エネルギーの環境価値を移転した電気</t>
    <rPh sb="0" eb="2">
      <t>サイセイ</t>
    </rPh>
    <rPh sb="2" eb="4">
      <t>カノウ</t>
    </rPh>
    <rPh sb="10" eb="12">
      <t>カンキョウ</t>
    </rPh>
    <rPh sb="12" eb="14">
      <t>カチ</t>
    </rPh>
    <rPh sb="15" eb="17">
      <t>イテン</t>
    </rPh>
    <rPh sb="19" eb="21">
      <t>デンキ</t>
    </rPh>
    <phoneticPr fontId="1"/>
  </si>
  <si>
    <t>再生可能エネルギーを自家消費した
電気</t>
    <rPh sb="0" eb="2">
      <t>サイセイ</t>
    </rPh>
    <rPh sb="2" eb="4">
      <t>カノウ</t>
    </rPh>
    <rPh sb="10" eb="12">
      <t>ジカ</t>
    </rPh>
    <rPh sb="12" eb="14">
      <t>ショウヒ</t>
    </rPh>
    <rPh sb="17" eb="19">
      <t>デンキ</t>
    </rPh>
    <phoneticPr fontId="1"/>
  </si>
  <si>
    <t>外部供給</t>
    <rPh sb="0" eb="2">
      <t>ガイブ</t>
    </rPh>
    <rPh sb="2" eb="4">
      <t>キョウキュウ</t>
    </rPh>
    <phoneticPr fontId="1"/>
  </si>
  <si>
    <t>自ら生成した熱の供給</t>
    <rPh sb="0" eb="1">
      <t>ミズカ</t>
    </rPh>
    <rPh sb="2" eb="4">
      <t>セイセイ</t>
    </rPh>
    <rPh sb="6" eb="7">
      <t>ネツ</t>
    </rPh>
    <rPh sb="8" eb="10">
      <t>キョウキュウ</t>
    </rPh>
    <phoneticPr fontId="1"/>
  </si>
  <si>
    <t>GJ</t>
    <phoneticPr fontId="1"/>
  </si>
  <si>
    <t>自ら生成した電力の供給</t>
    <rPh sb="0" eb="1">
      <t>ミズカ</t>
    </rPh>
    <rPh sb="2" eb="4">
      <t>セイセイ</t>
    </rPh>
    <rPh sb="6" eb="8">
      <t>デンリョク</t>
    </rPh>
    <rPh sb="9" eb="11">
      <t>キョウキュウ</t>
    </rPh>
    <phoneticPr fontId="1"/>
  </si>
  <si>
    <t>コージェネレーションシステムの利用</t>
    <rPh sb="15" eb="17">
      <t>リヨウ</t>
    </rPh>
    <phoneticPr fontId="1"/>
  </si>
  <si>
    <t>合計</t>
    <rPh sb="0" eb="2">
      <t>ゴウケイ</t>
    </rPh>
    <phoneticPr fontId="1"/>
  </si>
  <si>
    <t>排出係数</t>
    <phoneticPr fontId="1"/>
  </si>
  <si>
    <t>①</t>
    <phoneticPr fontId="1"/>
  </si>
  <si>
    <t>⑥</t>
    <phoneticPr fontId="1"/>
  </si>
  <si>
    <t>⑦=①×②×⑥
×44/12</t>
    <phoneticPr fontId="1"/>
  </si>
  <si>
    <t>単位</t>
    <phoneticPr fontId="1"/>
  </si>
  <si>
    <t>kL/GJ</t>
    <phoneticPr fontId="1"/>
  </si>
  <si>
    <t>kL</t>
    <phoneticPr fontId="1"/>
  </si>
  <si>
    <t>kL</t>
    <phoneticPr fontId="1"/>
  </si>
  <si>
    <t>GJ/kL</t>
    <phoneticPr fontId="1"/>
  </si>
  <si>
    <t>kL</t>
    <phoneticPr fontId="1"/>
  </si>
  <si>
    <t>GJ/kL</t>
    <phoneticPr fontId="1"/>
  </si>
  <si>
    <t>t-C/GJ</t>
    <phoneticPr fontId="1"/>
  </si>
  <si>
    <t>ナフサ</t>
    <phoneticPr fontId="1"/>
  </si>
  <si>
    <t>kL</t>
    <phoneticPr fontId="1"/>
  </si>
  <si>
    <t>GJ/kL</t>
    <phoneticPr fontId="1"/>
  </si>
  <si>
    <t>t-C/GJ</t>
    <phoneticPr fontId="1"/>
  </si>
  <si>
    <t>GJ/kL</t>
    <phoneticPr fontId="1"/>
  </si>
  <si>
    <t>GJ/kL</t>
    <phoneticPr fontId="1"/>
  </si>
  <si>
    <t>t-C/GJ</t>
    <phoneticPr fontId="1"/>
  </si>
  <si>
    <t>t-C/GJ</t>
    <phoneticPr fontId="1"/>
  </si>
  <si>
    <t>t-C/GJ</t>
    <phoneticPr fontId="1"/>
  </si>
  <si>
    <t>t</t>
    <phoneticPr fontId="1"/>
  </si>
  <si>
    <t>GJ/t</t>
    <phoneticPr fontId="1"/>
  </si>
  <si>
    <t>t</t>
    <phoneticPr fontId="1"/>
  </si>
  <si>
    <t>GJ/t</t>
    <phoneticPr fontId="1"/>
  </si>
  <si>
    <t>液化石油ガス（ＬＰＧ）</t>
    <phoneticPr fontId="1"/>
  </si>
  <si>
    <t>GJ/t</t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</si>
  <si>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</si>
  <si>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t>t</t>
    <phoneticPr fontId="1"/>
  </si>
  <si>
    <t>GJ/t</t>
    <phoneticPr fontId="1"/>
  </si>
  <si>
    <t>t</t>
    <phoneticPr fontId="1"/>
  </si>
  <si>
    <t>GJ/t</t>
    <phoneticPr fontId="1"/>
  </si>
  <si>
    <t>コールタール</t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</si>
  <si>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</si>
  <si>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</si>
  <si>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</si>
  <si>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13A:45MJ/m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</si>
  <si>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t>t-C/GJ</t>
    <phoneticPr fontId="1"/>
  </si>
  <si>
    <r>
      <t>13A:46.04MJ/m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</si>
  <si>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</si>
  <si>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</si>
  <si>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6A:29.30MJ/m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</si>
  <si>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t>小計</t>
    <phoneticPr fontId="1"/>
  </si>
  <si>
    <t>②</t>
    <phoneticPr fontId="1"/>
  </si>
  <si>
    <t>③=①×②</t>
    <phoneticPr fontId="1"/>
  </si>
  <si>
    <t>④</t>
    <phoneticPr fontId="1"/>
  </si>
  <si>
    <t>⑤=①×②×④</t>
    <phoneticPr fontId="1"/>
  </si>
  <si>
    <t>⑦=①×⑥</t>
    <phoneticPr fontId="1"/>
  </si>
  <si>
    <t>GJ</t>
    <phoneticPr fontId="1"/>
  </si>
  <si>
    <t>GJ/GJ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</si>
  <si>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</si>
  <si>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GJ/GJ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</si>
  <si>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</si>
  <si>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GJ</t>
    <phoneticPr fontId="1"/>
  </si>
  <si>
    <t>GJ/GJ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</si>
  <si>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</si>
  <si>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GJ/GJ</t>
    <phoneticPr fontId="1"/>
  </si>
  <si>
    <t>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</si>
  <si>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</si>
  <si>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小計</t>
    <phoneticPr fontId="1"/>
  </si>
  <si>
    <t>日本工業規格Ａ列４番</t>
    <phoneticPr fontId="1"/>
  </si>
  <si>
    <t>換算シートを使用し作成してください</t>
    <rPh sb="0" eb="2">
      <t>カンザン</t>
    </rPh>
    <rPh sb="6" eb="8">
      <t>シヨウ</t>
    </rPh>
    <rPh sb="9" eb="11">
      <t>サクセイ</t>
    </rPh>
    <phoneticPr fontId="1"/>
  </si>
  <si>
    <t>効果が申請時に計画したCO2削減量に達しなかった理由</t>
    <rPh sb="0" eb="2">
      <t>コウカ</t>
    </rPh>
    <rPh sb="3" eb="5">
      <t>シンセイ</t>
    </rPh>
    <rPh sb="5" eb="6">
      <t>ジ</t>
    </rPh>
    <rPh sb="7" eb="9">
      <t>ケイカク</t>
    </rPh>
    <rPh sb="14" eb="16">
      <t>サクゲン</t>
    </rPh>
    <rPh sb="16" eb="17">
      <t>リョウ</t>
    </rPh>
    <rPh sb="18" eb="19">
      <t>タッ</t>
    </rPh>
    <rPh sb="24" eb="26">
      <t>リユウ</t>
    </rPh>
    <phoneticPr fontId="1"/>
  </si>
  <si>
    <t>令和</t>
    <rPh sb="0" eb="2">
      <t>レイワ</t>
    </rPh>
    <phoneticPr fontId="1"/>
  </si>
  <si>
    <t>令和</t>
  </si>
  <si>
    <t>様式第５－１号（第１０条関係）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</si>
  <si>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設備導入補助金交付要綱第１０条第１項第１号に基づき、導入効果を次のとおり報告します。</t>
    <rPh sb="0" eb="2">
      <t>セツビ</t>
    </rPh>
    <rPh sb="2" eb="4">
      <t>ドウニュウ</t>
    </rPh>
    <phoneticPr fontId="1"/>
  </si>
  <si>
    <r>
      <t>埼玉県民間事業者CO2排出削減設備導入補助金　導入効果報告書</t>
    </r>
    <r>
      <rPr>
        <sz val="16"/>
        <color indexed="8"/>
        <rFont val="ＭＳ Ｐゴシック"/>
        <family val="3"/>
        <charset val="128"/>
      </rPr>
      <t/>
    </r>
    <rPh sb="0" eb="3">
      <t>サイタマケン</t>
    </rPh>
    <rPh sb="3" eb="5">
      <t>ミンカン</t>
    </rPh>
    <rPh sb="5" eb="7">
      <t>ジギョウ</t>
    </rPh>
    <rPh sb="7" eb="8">
      <t>シャ</t>
    </rPh>
    <rPh sb="11" eb="13">
      <t>ハイシュツ</t>
    </rPh>
    <rPh sb="13" eb="15">
      <t>サクゲン</t>
    </rPh>
    <rPh sb="15" eb="17">
      <t>セツビ</t>
    </rPh>
    <rPh sb="17" eb="19">
      <t>ドウニュウ</t>
    </rPh>
    <rPh sb="19" eb="21">
      <t>ホジョ</t>
    </rPh>
    <rPh sb="21" eb="22">
      <t>キン</t>
    </rPh>
    <rPh sb="23" eb="25">
      <t>ドウニュウ</t>
    </rPh>
    <rPh sb="25" eb="27">
      <t>コウカ</t>
    </rPh>
    <rPh sb="27" eb="30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</si>
</sst>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"/>
    <numFmt numFmtId="178" formatCode="0.000_);[Red]\(0.000\)"/>
    <numFmt numFmtId="179" formatCode="#,##0.0_ "/>
    <numFmt numFmtId="180" formatCode="#,##0;\-#,##0;#"/>
    <numFmt numFmtId="181" formatCode="0.0000_);[Red]\(0.0000\)"/>
    <numFmt numFmtId="182" formatCode="#,##0.000_);[Red]\(#,##0.000\)"/>
    <numFmt numFmtId="183" formatCode="#,##0.0000"/>
    <numFmt numFmtId="184" formatCode="#,##0.00_ "/>
    <numFmt numFmtId="185" formatCode="#,##0.000_ 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vertAlign val="subscript"/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1">
    <xf numFmtId="0" fontId="0" fillId="0" borderId="0" xfId="0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6" xfId="0" applyFont="1" applyBorder="1">
      <alignment vertical="center"/>
    </xf>
    <xf numFmtId="0" fontId="18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Protection="1">
      <alignment vertical="center"/>
    </xf>
    <xf numFmtId="0" fontId="20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14" fontId="5" fillId="2" borderId="0" xfId="0" applyNumberFormat="1" applyFont="1" applyFill="1" applyProtection="1">
      <alignment vertical="center"/>
    </xf>
    <xf numFmtId="177" fontId="5" fillId="2" borderId="7" xfId="0" applyNumberFormat="1" applyFont="1" applyFill="1" applyBorder="1" applyAlignment="1" applyProtection="1">
      <alignment vertical="center" shrinkToFit="1"/>
    </xf>
    <xf numFmtId="178" fontId="20" fillId="0" borderId="0" xfId="0" applyNumberFormat="1" applyFont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right" vertical="center"/>
    </xf>
    <xf numFmtId="0" fontId="5" fillId="2" borderId="7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7" fillId="2" borderId="9" xfId="2" applyFont="1" applyFill="1" applyBorder="1" applyAlignment="1" applyProtection="1">
      <alignment horizontal="center" vertical="center" wrapText="1"/>
    </xf>
    <xf numFmtId="0" fontId="7" fillId="2" borderId="10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7" fillId="2" borderId="13" xfId="2" applyFont="1" applyFill="1" applyBorder="1" applyAlignment="1" applyProtection="1">
      <alignment horizontal="center" vertical="center"/>
    </xf>
    <xf numFmtId="0" fontId="7" fillId="2" borderId="14" xfId="2" applyFont="1" applyFill="1" applyBorder="1" applyAlignment="1" applyProtection="1">
      <alignment horizontal="center" vertical="center"/>
    </xf>
    <xf numFmtId="0" fontId="7" fillId="2" borderId="13" xfId="2" applyFont="1" applyFill="1" applyBorder="1" applyAlignment="1" applyProtection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 wrapText="1"/>
    </xf>
    <xf numFmtId="0" fontId="7" fillId="2" borderId="15" xfId="2" applyFont="1" applyFill="1" applyBorder="1" applyAlignment="1" applyProtection="1">
      <alignment horizontal="center" vertical="center" wrapText="1"/>
    </xf>
    <xf numFmtId="178" fontId="7" fillId="2" borderId="13" xfId="2" applyNumberFormat="1" applyFont="1" applyFill="1" applyBorder="1" applyAlignment="1" applyProtection="1">
      <alignment horizontal="center" vertical="center" wrapText="1"/>
    </xf>
    <xf numFmtId="0" fontId="7" fillId="2" borderId="16" xfId="2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Protection="1">
      <alignment vertical="center"/>
    </xf>
    <xf numFmtId="0" fontId="7" fillId="2" borderId="18" xfId="2" applyFont="1" applyFill="1" applyBorder="1" applyAlignment="1" applyProtection="1">
      <alignment horizontal="center" vertical="center"/>
    </xf>
    <xf numFmtId="0" fontId="7" fillId="2" borderId="19" xfId="2" applyFont="1" applyFill="1" applyBorder="1" applyAlignment="1" applyProtection="1">
      <alignment horizontal="center" vertical="center"/>
    </xf>
    <xf numFmtId="0" fontId="7" fillId="2" borderId="18" xfId="2" applyFont="1" applyFill="1" applyBorder="1" applyAlignment="1" applyProtection="1">
      <alignment horizontal="center" vertical="center" wrapText="1"/>
    </xf>
    <xf numFmtId="0" fontId="7" fillId="2" borderId="19" xfId="2" applyFont="1" applyFill="1" applyBorder="1" applyAlignment="1" applyProtection="1">
      <alignment horizontal="center" vertical="center" wrapText="1"/>
    </xf>
    <xf numFmtId="0" fontId="7" fillId="2" borderId="20" xfId="2" applyFont="1" applyFill="1" applyBorder="1" applyAlignment="1" applyProtection="1">
      <alignment horizontal="center" vertical="center" wrapText="1"/>
    </xf>
    <xf numFmtId="0" fontId="7" fillId="2" borderId="21" xfId="2" applyFont="1" applyFill="1" applyBorder="1" applyAlignment="1" applyProtection="1">
      <alignment horizontal="center" vertical="center" wrapText="1"/>
    </xf>
    <xf numFmtId="178" fontId="7" fillId="2" borderId="18" xfId="2" applyNumberFormat="1" applyFont="1" applyFill="1" applyBorder="1" applyAlignment="1" applyProtection="1">
      <alignment horizontal="right" vertical="center" wrapText="1"/>
    </xf>
    <xf numFmtId="0" fontId="7" fillId="2" borderId="22" xfId="2" applyFont="1" applyFill="1" applyBorder="1" applyAlignment="1" applyProtection="1">
      <alignment horizontal="center" vertical="center"/>
    </xf>
    <xf numFmtId="179" fontId="7" fillId="3" borderId="23" xfId="1" applyNumberFormat="1" applyFont="1" applyFill="1" applyBorder="1" applyAlignment="1" applyProtection="1">
      <alignment horizontal="center" vertical="center" shrinkToFit="1"/>
    </xf>
    <xf numFmtId="0" fontId="7" fillId="2" borderId="2" xfId="2" applyFont="1" applyFill="1" applyBorder="1" applyAlignment="1" applyProtection="1">
      <alignment horizontal="center" vertical="center" shrinkToFit="1"/>
    </xf>
    <xf numFmtId="0" fontId="7" fillId="2" borderId="24" xfId="2" applyFont="1" applyFill="1" applyBorder="1" applyAlignment="1" applyProtection="1">
      <alignment horizontal="center" vertical="center" shrinkToFit="1"/>
    </xf>
    <xf numFmtId="0" fontId="7" fillId="2" borderId="25" xfId="2" applyFont="1" applyFill="1" applyBorder="1" applyAlignment="1" applyProtection="1">
      <alignment horizontal="center" vertical="center" shrinkToFit="1"/>
    </xf>
    <xf numFmtId="180" fontId="7" fillId="2" borderId="26" xfId="2" applyNumberFormat="1" applyFont="1" applyFill="1" applyBorder="1" applyAlignment="1" applyProtection="1">
      <alignment horizontal="center" vertical="center" shrinkToFit="1"/>
    </xf>
    <xf numFmtId="176" fontId="7" fillId="2" borderId="27" xfId="2" applyNumberFormat="1" applyFont="1" applyFill="1" applyBorder="1" applyAlignment="1" applyProtection="1">
      <alignment horizontal="center" vertical="center" shrinkToFit="1"/>
    </xf>
    <xf numFmtId="181" fontId="7" fillId="2" borderId="24" xfId="2" applyNumberFormat="1" applyFont="1" applyFill="1" applyBorder="1" applyAlignment="1" applyProtection="1">
      <alignment horizontal="right" vertical="center" shrinkToFit="1"/>
    </xf>
    <xf numFmtId="0" fontId="10" fillId="2" borderId="25" xfId="2" applyFont="1" applyFill="1" applyBorder="1" applyAlignment="1" applyProtection="1">
      <alignment horizontal="center" vertical="center" shrinkToFit="1"/>
    </xf>
    <xf numFmtId="179" fontId="7" fillId="4" borderId="28" xfId="2" applyNumberFormat="1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vertical="center" textRotation="255"/>
    </xf>
    <xf numFmtId="14" fontId="7" fillId="2" borderId="29" xfId="2" applyNumberFormat="1" applyFont="1" applyFill="1" applyBorder="1" applyAlignment="1" applyProtection="1">
      <alignment horizontal="center" vertical="center" textRotation="255" wrapText="1"/>
    </xf>
    <xf numFmtId="0" fontId="7" fillId="2" borderId="6" xfId="2" applyFont="1" applyFill="1" applyBorder="1" applyAlignment="1" applyProtection="1">
      <alignment horizontal="center" vertical="center" shrinkToFit="1"/>
    </xf>
    <xf numFmtId="0" fontId="7" fillId="2" borderId="30" xfId="2" applyFont="1" applyFill="1" applyBorder="1" applyAlignment="1" applyProtection="1">
      <alignment horizontal="center" vertical="center" shrinkToFit="1"/>
    </xf>
    <xf numFmtId="180" fontId="7" fillId="2" borderId="31" xfId="2" applyNumberFormat="1" applyFont="1" applyFill="1" applyBorder="1" applyAlignment="1" applyProtection="1">
      <alignment horizontal="center" vertical="center" shrinkToFit="1"/>
    </xf>
    <xf numFmtId="181" fontId="7" fillId="2" borderId="23" xfId="2" applyNumberFormat="1" applyFont="1" applyFill="1" applyBorder="1" applyAlignment="1" applyProtection="1">
      <alignment horizontal="right" vertical="center" shrinkToFit="1"/>
    </xf>
    <xf numFmtId="0" fontId="10" fillId="2" borderId="2" xfId="2" applyFont="1" applyFill="1" applyBorder="1" applyAlignment="1" applyProtection="1">
      <alignment horizontal="center" vertical="center" shrinkToFit="1"/>
    </xf>
    <xf numFmtId="0" fontId="10" fillId="2" borderId="6" xfId="2" applyFont="1" applyFill="1" applyBorder="1" applyAlignment="1" applyProtection="1">
      <alignment horizontal="center" vertical="center" shrinkToFit="1"/>
    </xf>
    <xf numFmtId="179" fontId="7" fillId="3" borderId="32" xfId="1" applyNumberFormat="1" applyFont="1" applyFill="1" applyBorder="1" applyAlignment="1" applyProtection="1">
      <alignment horizontal="center" vertical="center" shrinkToFit="1"/>
    </xf>
    <xf numFmtId="179" fontId="7" fillId="3" borderId="33" xfId="1" applyNumberFormat="1" applyFont="1" applyFill="1" applyBorder="1" applyAlignment="1" applyProtection="1">
      <alignment horizontal="center" vertical="center" shrinkToFit="1"/>
    </xf>
    <xf numFmtId="180" fontId="7" fillId="2" borderId="34" xfId="2" applyNumberFormat="1" applyFont="1" applyFill="1" applyBorder="1" applyAlignment="1" applyProtection="1">
      <alignment horizontal="center" vertical="center" shrinkToFit="1"/>
    </xf>
    <xf numFmtId="0" fontId="10" fillId="2" borderId="1" xfId="2" applyFont="1" applyFill="1" applyBorder="1" applyAlignment="1" applyProtection="1">
      <alignment horizontal="center" vertical="center" shrinkToFit="1"/>
    </xf>
    <xf numFmtId="0" fontId="7" fillId="2" borderId="35" xfId="2" applyFont="1" applyFill="1" applyBorder="1" applyProtection="1">
      <alignment vertical="center"/>
    </xf>
    <xf numFmtId="180" fontId="7" fillId="2" borderId="32" xfId="1" applyNumberFormat="1" applyFont="1" applyFill="1" applyBorder="1" applyAlignment="1" applyProtection="1">
      <alignment horizontal="center" vertical="center" shrinkToFit="1"/>
    </xf>
    <xf numFmtId="180" fontId="7" fillId="2" borderId="6" xfId="2" applyNumberFormat="1" applyFont="1" applyFill="1" applyBorder="1" applyAlignment="1" applyProtection="1">
      <alignment horizontal="center" vertical="center" shrinkToFit="1"/>
    </xf>
    <xf numFmtId="180" fontId="7" fillId="2" borderId="30" xfId="2" applyNumberFormat="1" applyFont="1" applyFill="1" applyBorder="1" applyAlignment="1" applyProtection="1">
      <alignment horizontal="center" vertical="center" shrinkToFit="1"/>
    </xf>
    <xf numFmtId="181" fontId="7" fillId="2" borderId="23" xfId="1" applyNumberFormat="1" applyFont="1" applyFill="1" applyBorder="1" applyAlignment="1" applyProtection="1">
      <alignment horizontal="right" vertical="center" shrinkToFit="1"/>
    </xf>
    <xf numFmtId="180" fontId="10" fillId="2" borderId="6" xfId="2" applyNumberFormat="1" applyFont="1" applyFill="1" applyBorder="1" applyAlignment="1" applyProtection="1">
      <alignment horizontal="center" vertical="center" shrinkToFit="1"/>
    </xf>
    <xf numFmtId="179" fontId="7" fillId="2" borderId="28" xfId="2" applyNumberFormat="1" applyFont="1" applyFill="1" applyBorder="1" applyAlignment="1" applyProtection="1">
      <alignment horizontal="center" vertical="center" shrinkToFit="1"/>
    </xf>
    <xf numFmtId="180" fontId="7" fillId="2" borderId="36" xfId="2" applyNumberFormat="1" applyFont="1" applyFill="1" applyBorder="1" applyAlignment="1" applyProtection="1">
      <alignment horizontal="center" vertical="center" shrinkToFit="1"/>
    </xf>
    <xf numFmtId="176" fontId="5" fillId="2" borderId="37" xfId="0" applyNumberFormat="1" applyFont="1" applyFill="1" applyBorder="1" applyAlignment="1" applyProtection="1">
      <alignment horizontal="center" vertical="center" shrinkToFit="1"/>
    </xf>
    <xf numFmtId="179" fontId="7" fillId="2" borderId="38" xfId="2" applyNumberFormat="1" applyFont="1" applyFill="1" applyBorder="1" applyAlignment="1" applyProtection="1">
      <alignment horizontal="center" vertical="center" shrinkToFit="1"/>
    </xf>
    <xf numFmtId="0" fontId="7" fillId="2" borderId="39" xfId="2" applyFont="1" applyFill="1" applyBorder="1" applyAlignment="1" applyProtection="1">
      <alignment horizontal="distributed" vertical="center" indent="1"/>
    </xf>
    <xf numFmtId="0" fontId="7" fillId="2" borderId="40" xfId="2" applyFont="1" applyFill="1" applyBorder="1" applyAlignment="1" applyProtection="1">
      <alignment horizontal="distributed" vertical="center" indent="1"/>
    </xf>
    <xf numFmtId="0" fontId="7" fillId="2" borderId="41" xfId="2" applyFont="1" applyFill="1" applyBorder="1" applyAlignment="1" applyProtection="1">
      <alignment horizontal="distributed" vertical="center" indent="1"/>
    </xf>
    <xf numFmtId="182" fontId="7" fillId="2" borderId="40" xfId="1" applyNumberFormat="1" applyFont="1" applyFill="1" applyBorder="1" applyAlignment="1" applyProtection="1">
      <alignment horizontal="center" vertical="center" shrinkToFit="1"/>
    </xf>
    <xf numFmtId="0" fontId="7" fillId="2" borderId="42" xfId="2" applyFont="1" applyFill="1" applyBorder="1" applyAlignment="1" applyProtection="1">
      <alignment horizontal="center" vertical="center" shrinkToFit="1"/>
    </xf>
    <xf numFmtId="0" fontId="7" fillId="2" borderId="39" xfId="2" applyFont="1" applyFill="1" applyBorder="1" applyAlignment="1" applyProtection="1">
      <alignment horizontal="center" vertical="center" shrinkToFit="1"/>
    </xf>
    <xf numFmtId="4" fontId="7" fillId="2" borderId="43" xfId="2" applyNumberFormat="1" applyFont="1" applyFill="1" applyBorder="1" applyAlignment="1" applyProtection="1">
      <alignment horizontal="center" vertical="center" shrinkToFit="1"/>
    </xf>
    <xf numFmtId="0" fontId="7" fillId="2" borderId="43" xfId="2" applyFont="1" applyFill="1" applyBorder="1" applyAlignment="1" applyProtection="1">
      <alignment horizontal="center" vertical="center" shrinkToFit="1"/>
    </xf>
    <xf numFmtId="180" fontId="5" fillId="2" borderId="43" xfId="0" applyNumberFormat="1" applyFont="1" applyFill="1" applyBorder="1" applyAlignment="1" applyProtection="1">
      <alignment horizontal="center" vertical="center" shrinkToFit="1"/>
    </xf>
    <xf numFmtId="178" fontId="7" fillId="2" borderId="40" xfId="2" applyNumberFormat="1" applyFont="1" applyFill="1" applyBorder="1" applyAlignment="1" applyProtection="1">
      <alignment horizontal="right" vertical="center" shrinkToFit="1"/>
    </xf>
    <xf numFmtId="179" fontId="7" fillId="2" borderId="41" xfId="2" applyNumberFormat="1" applyFont="1" applyFill="1" applyBorder="1" applyAlignment="1" applyProtection="1">
      <alignment horizontal="center" vertical="center" shrinkToFit="1"/>
    </xf>
    <xf numFmtId="178" fontId="7" fillId="2" borderId="23" xfId="2" applyNumberFormat="1" applyFont="1" applyFill="1" applyBorder="1" applyAlignment="1" applyProtection="1">
      <alignment horizontal="right" vertical="center" shrinkToFit="1"/>
    </xf>
    <xf numFmtId="0" fontId="7" fillId="2" borderId="44" xfId="2" applyFont="1" applyFill="1" applyBorder="1" applyAlignment="1" applyProtection="1">
      <alignment horizontal="center" vertical="center" shrinkToFit="1"/>
    </xf>
    <xf numFmtId="0" fontId="7" fillId="2" borderId="1" xfId="2" applyFont="1" applyFill="1" applyBorder="1" applyAlignment="1" applyProtection="1">
      <alignment horizontal="center" vertical="center" shrinkToFit="1"/>
    </xf>
    <xf numFmtId="180" fontId="7" fillId="2" borderId="45" xfId="2" applyNumberFormat="1" applyFont="1" applyFill="1" applyBorder="1" applyAlignment="1" applyProtection="1">
      <alignment horizontal="center" vertical="center" shrinkToFit="1"/>
    </xf>
    <xf numFmtId="180" fontId="7" fillId="2" borderId="46" xfId="2" applyNumberFormat="1" applyFont="1" applyFill="1" applyBorder="1" applyAlignment="1" applyProtection="1">
      <alignment horizontal="center" vertical="center" shrinkToFit="1"/>
    </xf>
    <xf numFmtId="0" fontId="5" fillId="2" borderId="47" xfId="0" applyFont="1" applyFill="1" applyBorder="1" applyAlignment="1" applyProtection="1">
      <alignment horizontal="center" vertical="center" shrinkToFit="1"/>
    </xf>
    <xf numFmtId="180" fontId="5" fillId="2" borderId="37" xfId="0" applyNumberFormat="1" applyFont="1" applyFill="1" applyBorder="1" applyAlignment="1" applyProtection="1">
      <alignment horizontal="center" vertical="center" shrinkToFit="1"/>
    </xf>
    <xf numFmtId="0" fontId="10" fillId="2" borderId="3" xfId="2" applyFont="1" applyFill="1" applyBorder="1" applyAlignment="1" applyProtection="1">
      <alignment horizontal="center" vertical="center" shrinkToFit="1"/>
    </xf>
    <xf numFmtId="180" fontId="7" fillId="2" borderId="44" xfId="2" applyNumberFormat="1" applyFont="1" applyFill="1" applyBorder="1" applyAlignment="1" applyProtection="1">
      <alignment horizontal="center" vertical="center" shrinkToFit="1"/>
    </xf>
    <xf numFmtId="180" fontId="7" fillId="2" borderId="27" xfId="2" applyNumberFormat="1" applyFont="1" applyFill="1" applyBorder="1" applyAlignment="1" applyProtection="1">
      <alignment horizontal="center" vertical="center" shrinkToFit="1"/>
    </xf>
    <xf numFmtId="184" fontId="7" fillId="4" borderId="48" xfId="2" applyNumberFormat="1" applyFont="1" applyFill="1" applyBorder="1" applyAlignment="1" applyProtection="1">
      <alignment horizontal="center" vertical="center" shrinkToFit="1"/>
    </xf>
    <xf numFmtId="184" fontId="7" fillId="2" borderId="44" xfId="2" applyNumberFormat="1" applyFont="1" applyFill="1" applyBorder="1" applyAlignment="1" applyProtection="1">
      <alignment horizontal="center" vertical="center" shrinkToFit="1"/>
    </xf>
    <xf numFmtId="179" fontId="7" fillId="4" borderId="48" xfId="2" applyNumberFormat="1" applyFont="1" applyFill="1" applyBorder="1" applyAlignment="1" applyProtection="1">
      <alignment horizontal="center" vertical="center" shrinkToFit="1"/>
    </xf>
    <xf numFmtId="180" fontId="7" fillId="2" borderId="49" xfId="2" applyNumberFormat="1" applyFont="1" applyFill="1" applyBorder="1" applyAlignment="1" applyProtection="1">
      <alignment horizontal="center" vertical="center" shrinkToFit="1"/>
    </xf>
    <xf numFmtId="185" fontId="7" fillId="2" borderId="23" xfId="2" applyNumberFormat="1" applyFont="1" applyFill="1" applyBorder="1" applyAlignment="1" applyProtection="1">
      <alignment horizontal="right" vertical="center" shrinkToFit="1"/>
    </xf>
    <xf numFmtId="0" fontId="7" fillId="2" borderId="50" xfId="2" applyFont="1" applyFill="1" applyBorder="1" applyAlignment="1" applyProtection="1">
      <alignment horizontal="center" vertical="center" shrinkToFit="1"/>
    </xf>
    <xf numFmtId="180" fontId="5" fillId="2" borderId="36" xfId="0" applyNumberFormat="1" applyFont="1" applyFill="1" applyBorder="1" applyAlignment="1" applyProtection="1">
      <alignment horizontal="center" vertical="center" shrinkToFit="1"/>
    </xf>
    <xf numFmtId="179" fontId="7" fillId="2" borderId="51" xfId="2" applyNumberFormat="1" applyFont="1" applyFill="1" applyBorder="1" applyAlignment="1" applyProtection="1">
      <alignment horizontal="center" vertical="center" shrinkToFit="1"/>
    </xf>
    <xf numFmtId="0" fontId="7" fillId="2" borderId="3" xfId="2" applyFont="1" applyFill="1" applyBorder="1" applyAlignment="1" applyProtection="1">
      <alignment horizontal="center" vertical="center" shrinkToFit="1"/>
    </xf>
    <xf numFmtId="180" fontId="7" fillId="2" borderId="52" xfId="2" applyNumberFormat="1" applyFont="1" applyFill="1" applyBorder="1" applyAlignment="1" applyProtection="1">
      <alignment horizontal="center" vertical="center" shrinkToFit="1"/>
    </xf>
    <xf numFmtId="0" fontId="7" fillId="2" borderId="49" xfId="2" applyFont="1" applyFill="1" applyBorder="1" applyAlignment="1" applyProtection="1">
      <alignment horizontal="center" vertical="center" shrinkToFit="1"/>
    </xf>
    <xf numFmtId="180" fontId="5" fillId="2" borderId="52" xfId="0" applyNumberFormat="1" applyFont="1" applyFill="1" applyBorder="1" applyAlignment="1" applyProtection="1">
      <alignment horizontal="center" vertical="center" shrinkToFit="1"/>
    </xf>
    <xf numFmtId="180" fontId="10" fillId="2" borderId="42" xfId="2" applyNumberFormat="1" applyFont="1" applyFill="1" applyBorder="1" applyAlignment="1" applyProtection="1">
      <alignment horizontal="center" vertical="center" shrinkToFit="1"/>
    </xf>
    <xf numFmtId="179" fontId="7" fillId="4" borderId="41" xfId="2" applyNumberFormat="1" applyFont="1" applyFill="1" applyBorder="1" applyAlignment="1" applyProtection="1">
      <alignment horizontal="center" vertical="center" shrinkToFit="1"/>
    </xf>
    <xf numFmtId="0" fontId="7" fillId="2" borderId="45" xfId="2" applyFont="1" applyFill="1" applyBorder="1" applyAlignment="1" applyProtection="1">
      <alignment horizontal="center" vertical="center" shrinkToFit="1"/>
    </xf>
    <xf numFmtId="180" fontId="20" fillId="0" borderId="45" xfId="0" applyNumberFormat="1" applyFont="1" applyBorder="1" applyAlignment="1" applyProtection="1">
      <alignment horizontal="center" vertical="center" shrinkToFit="1"/>
    </xf>
    <xf numFmtId="178" fontId="7" fillId="2" borderId="53" xfId="2" applyNumberFormat="1" applyFont="1" applyFill="1" applyBorder="1" applyAlignment="1" applyProtection="1">
      <alignment horizontal="right" vertical="center" shrinkToFit="1"/>
    </xf>
    <xf numFmtId="180" fontId="7" fillId="2" borderId="50" xfId="2" applyNumberFormat="1" applyFont="1" applyFill="1" applyBorder="1" applyAlignment="1" applyProtection="1">
      <alignment horizontal="center" vertical="center" shrinkToFit="1"/>
    </xf>
    <xf numFmtId="0" fontId="20" fillId="0" borderId="50" xfId="0" applyFont="1" applyBorder="1" applyAlignment="1" applyProtection="1">
      <alignment horizontal="center" vertical="center" shrinkToFit="1"/>
    </xf>
    <xf numFmtId="180" fontId="20" fillId="0" borderId="50" xfId="0" applyNumberFormat="1" applyFont="1" applyBorder="1" applyAlignment="1" applyProtection="1">
      <alignment vertical="center" shrinkToFit="1"/>
    </xf>
    <xf numFmtId="0" fontId="5" fillId="2" borderId="54" xfId="0" applyFont="1" applyFill="1" applyBorder="1" applyAlignment="1" applyProtection="1">
      <alignment vertical="center" textRotation="255"/>
    </xf>
    <xf numFmtId="180" fontId="7" fillId="2" borderId="55" xfId="2" applyNumberFormat="1" applyFont="1" applyFill="1" applyBorder="1" applyAlignment="1" applyProtection="1">
      <alignment horizontal="center" vertical="center" shrinkToFit="1"/>
    </xf>
    <xf numFmtId="3" fontId="7" fillId="2" borderId="56" xfId="2" applyNumberFormat="1" applyFont="1" applyFill="1" applyBorder="1" applyAlignment="1" applyProtection="1">
      <alignment horizontal="center" vertical="center" shrinkToFit="1"/>
    </xf>
    <xf numFmtId="180" fontId="7" fillId="2" borderId="56" xfId="2" applyNumberFormat="1" applyFont="1" applyFill="1" applyBorder="1" applyAlignment="1" applyProtection="1">
      <alignment horizontal="center" vertical="center" shrinkToFit="1"/>
    </xf>
    <xf numFmtId="179" fontId="7" fillId="2" borderId="57" xfId="2" applyNumberFormat="1" applyFont="1" applyFill="1" applyBorder="1" applyAlignment="1" applyProtection="1">
      <alignment horizontal="center" vertical="center" shrinkToFit="1"/>
    </xf>
    <xf numFmtId="0" fontId="5" fillId="2" borderId="58" xfId="0" applyFont="1" applyFill="1" applyBorder="1" applyAlignment="1" applyProtection="1">
      <alignment vertical="center"/>
    </xf>
    <xf numFmtId="180" fontId="7" fillId="2" borderId="59" xfId="2" applyNumberFormat="1" applyFont="1" applyFill="1" applyBorder="1" applyAlignment="1" applyProtection="1">
      <alignment horizontal="center" vertical="center" shrinkToFit="1"/>
    </xf>
    <xf numFmtId="0" fontId="20" fillId="0" borderId="60" xfId="0" applyFont="1" applyBorder="1" applyAlignment="1" applyProtection="1">
      <alignment horizontal="center" vertical="center" shrinkToFit="1"/>
    </xf>
    <xf numFmtId="176" fontId="7" fillId="2" borderId="61" xfId="2" applyNumberFormat="1" applyFont="1" applyFill="1" applyBorder="1" applyAlignment="1" applyProtection="1">
      <alignment horizontal="center" vertical="center" shrinkToFit="1"/>
    </xf>
    <xf numFmtId="179" fontId="7" fillId="2" borderId="61" xfId="2" applyNumberFormat="1" applyFont="1" applyFill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62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21" fillId="0" borderId="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0" fillId="0" borderId="31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6" xfId="0" applyBorder="1" applyAlignment="1">
      <alignment horizontal="center" vertical="center"/>
    </xf>
    <xf numFmtId="3" fontId="0" fillId="0" borderId="31" xfId="0" applyNumberFormat="1" applyBorder="1" applyAlignment="1" applyProtection="1">
      <alignment horizontal="center" vertical="center"/>
      <protection locked="0"/>
    </xf>
    <xf numFmtId="3" fontId="0" fillId="0" borderId="30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8" fillId="0" borderId="34" xfId="0" applyFont="1" applyBorder="1" applyAlignment="1">
      <alignment horizontal="center" vertical="center"/>
    </xf>
    <xf numFmtId="0" fontId="0" fillId="0" borderId="53" xfId="0" applyBorder="1" applyAlignment="1" applyProtection="1">
      <alignment vertical="center"/>
      <protection locked="0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5" fillId="2" borderId="63" xfId="0" applyFont="1" applyFill="1" applyBorder="1" applyAlignment="1" applyProtection="1">
      <alignment horizontal="distributed" vertical="center" indent="1"/>
    </xf>
    <xf numFmtId="0" fontId="5" fillId="2" borderId="64" xfId="0" applyFont="1" applyFill="1" applyBorder="1" applyAlignment="1" applyProtection="1">
      <alignment horizontal="distributed" vertical="center" indent="1"/>
    </xf>
    <xf numFmtId="0" fontId="5" fillId="2" borderId="65" xfId="0" applyFont="1" applyFill="1" applyBorder="1" applyAlignment="1" applyProtection="1">
      <alignment horizontal="distributed" vertical="center" indent="1"/>
    </xf>
    <xf numFmtId="180" fontId="7" fillId="2" borderId="66" xfId="2" applyNumberFormat="1" applyFont="1" applyFill="1" applyBorder="1" applyAlignment="1" applyProtection="1">
      <alignment vertical="center" shrinkToFit="1"/>
    </xf>
    <xf numFmtId="180" fontId="20" fillId="0" borderId="67" xfId="0" applyNumberFormat="1" applyFont="1" applyBorder="1" applyAlignment="1" applyProtection="1">
      <alignment vertical="center" shrinkToFit="1"/>
    </xf>
    <xf numFmtId="180" fontId="5" fillId="2" borderId="68" xfId="0" applyNumberFormat="1" applyFont="1" applyFill="1" applyBorder="1" applyAlignment="1" applyProtection="1">
      <alignment horizontal="center" vertical="center" shrinkToFit="1"/>
    </xf>
    <xf numFmtId="180" fontId="5" fillId="2" borderId="67" xfId="0" applyNumberFormat="1" applyFont="1" applyFill="1" applyBorder="1" applyAlignment="1" applyProtection="1">
      <alignment horizontal="center" vertical="center" shrinkToFit="1"/>
    </xf>
    <xf numFmtId="180" fontId="7" fillId="2" borderId="68" xfId="2" applyNumberFormat="1" applyFont="1" applyFill="1" applyBorder="1" applyAlignment="1" applyProtection="1">
      <alignment horizontal="center" vertical="center" shrinkToFit="1"/>
    </xf>
    <xf numFmtId="180" fontId="7" fillId="2" borderId="67" xfId="2" applyNumberFormat="1" applyFont="1" applyFill="1" applyBorder="1" applyAlignment="1" applyProtection="1">
      <alignment horizontal="center" vertical="center" shrinkToFit="1"/>
    </xf>
    <xf numFmtId="182" fontId="7" fillId="2" borderId="69" xfId="1" applyNumberFormat="1" applyFont="1" applyFill="1" applyBorder="1" applyAlignment="1" applyProtection="1">
      <alignment horizontal="center" vertical="center" shrinkToFit="1"/>
    </xf>
    <xf numFmtId="0" fontId="20" fillId="0" borderId="70" xfId="0" applyFont="1" applyBorder="1" applyAlignment="1" applyProtection="1">
      <alignment horizontal="center" vertical="center" shrinkToFit="1"/>
    </xf>
    <xf numFmtId="0" fontId="7" fillId="2" borderId="71" xfId="2" applyFont="1" applyFill="1" applyBorder="1" applyAlignment="1" applyProtection="1">
      <alignment horizontal="center" vertical="center" shrinkToFit="1"/>
    </xf>
    <xf numFmtId="180" fontId="7" fillId="2" borderId="71" xfId="2" applyNumberFormat="1" applyFont="1" applyFill="1" applyBorder="1" applyAlignment="1" applyProtection="1">
      <alignment horizontal="center" vertical="center" shrinkToFit="1"/>
    </xf>
    <xf numFmtId="180" fontId="20" fillId="0" borderId="70" xfId="0" applyNumberFormat="1" applyFont="1" applyBorder="1" applyAlignment="1" applyProtection="1">
      <alignment horizontal="center" vertical="center" shrinkToFit="1"/>
    </xf>
    <xf numFmtId="0" fontId="5" fillId="2" borderId="72" xfId="0" applyFont="1" applyFill="1" applyBorder="1" applyAlignment="1" applyProtection="1">
      <alignment horizontal="distributed" vertical="center" indent="1"/>
    </xf>
    <xf numFmtId="0" fontId="5" fillId="2" borderId="73" xfId="0" applyFont="1" applyFill="1" applyBorder="1" applyAlignment="1" applyProtection="1">
      <alignment horizontal="distributed" vertical="center" indent="1"/>
    </xf>
    <xf numFmtId="0" fontId="5" fillId="2" borderId="74" xfId="0" applyFont="1" applyFill="1" applyBorder="1" applyAlignment="1" applyProtection="1">
      <alignment horizontal="distributed" vertical="center" indent="1"/>
    </xf>
    <xf numFmtId="180" fontId="7" fillId="2" borderId="75" xfId="2" applyNumberFormat="1" applyFont="1" applyFill="1" applyBorder="1" applyAlignment="1" applyProtection="1">
      <alignment vertical="center" shrinkToFit="1"/>
    </xf>
    <xf numFmtId="180" fontId="20" fillId="0" borderId="76" xfId="0" applyNumberFormat="1" applyFont="1" applyBorder="1" applyAlignment="1" applyProtection="1">
      <alignment vertical="center" shrinkToFit="1"/>
    </xf>
    <xf numFmtId="180" fontId="7" fillId="2" borderId="55" xfId="2" applyNumberFormat="1" applyFont="1" applyFill="1" applyBorder="1" applyAlignment="1" applyProtection="1">
      <alignment horizontal="center" vertical="center" shrinkToFit="1"/>
    </xf>
    <xf numFmtId="180" fontId="7" fillId="2" borderId="76" xfId="2" applyNumberFormat="1" applyFont="1" applyFill="1" applyBorder="1" applyAlignment="1" applyProtection="1">
      <alignment horizontal="center" vertical="center" shrinkToFit="1"/>
    </xf>
    <xf numFmtId="0" fontId="5" fillId="2" borderId="77" xfId="0" applyFont="1" applyFill="1" applyBorder="1" applyAlignment="1" applyProtection="1">
      <alignment horizontal="distributed" vertical="center" indent="1"/>
    </xf>
    <xf numFmtId="0" fontId="5" fillId="2" borderId="78" xfId="0" applyFont="1" applyFill="1" applyBorder="1" applyAlignment="1" applyProtection="1">
      <alignment horizontal="distributed" vertical="center" indent="1"/>
    </xf>
    <xf numFmtId="0" fontId="5" fillId="2" borderId="79" xfId="0" applyFont="1" applyFill="1" applyBorder="1" applyAlignment="1" applyProtection="1">
      <alignment horizontal="distributed" vertical="center" indent="1"/>
    </xf>
    <xf numFmtId="182" fontId="7" fillId="2" borderId="70" xfId="1" applyNumberFormat="1" applyFont="1" applyFill="1" applyBorder="1" applyAlignment="1" applyProtection="1">
      <alignment horizontal="center" vertical="center" shrinkToFit="1"/>
    </xf>
    <xf numFmtId="0" fontId="5" fillId="2" borderId="29" xfId="0" applyFont="1" applyFill="1" applyBorder="1" applyAlignment="1" applyProtection="1">
      <alignment vertical="center" textRotation="255"/>
    </xf>
    <xf numFmtId="0" fontId="5" fillId="2" borderId="39" xfId="0" applyFont="1" applyFill="1" applyBorder="1" applyAlignment="1" applyProtection="1">
      <alignment horizontal="distributed" vertical="center" indent="1"/>
    </xf>
    <xf numFmtId="0" fontId="5" fillId="2" borderId="40" xfId="0" applyFont="1" applyFill="1" applyBorder="1" applyAlignment="1" applyProtection="1">
      <alignment horizontal="distributed" vertical="center" indent="1"/>
    </xf>
    <xf numFmtId="0" fontId="5" fillId="2" borderId="41" xfId="0" applyFont="1" applyFill="1" applyBorder="1" applyAlignment="1" applyProtection="1">
      <alignment horizontal="distributed" vertical="center" indent="1"/>
    </xf>
    <xf numFmtId="0" fontId="7" fillId="2" borderId="80" xfId="2" applyFont="1" applyFill="1" applyBorder="1" applyAlignment="1" applyProtection="1">
      <alignment horizontal="center" vertical="center" shrinkToFit="1"/>
    </xf>
    <xf numFmtId="0" fontId="7" fillId="2" borderId="81" xfId="2" applyFont="1" applyFill="1" applyBorder="1" applyAlignment="1" applyProtection="1">
      <alignment horizontal="center" vertical="center" shrinkToFit="1"/>
    </xf>
    <xf numFmtId="0" fontId="5" fillId="2" borderId="30" xfId="0" applyFont="1" applyFill="1" applyBorder="1" applyAlignment="1" applyProtection="1">
      <alignment horizontal="distributed" vertical="center" indent="1"/>
    </xf>
    <xf numFmtId="0" fontId="5" fillId="2" borderId="53" xfId="0" applyFont="1" applyFill="1" applyBorder="1" applyAlignment="1" applyProtection="1">
      <alignment horizontal="distributed" vertical="center" indent="1"/>
    </xf>
    <xf numFmtId="0" fontId="5" fillId="2" borderId="28" xfId="0" applyFont="1" applyFill="1" applyBorder="1" applyAlignment="1" applyProtection="1">
      <alignment horizontal="distributed" vertical="center" indent="1"/>
    </xf>
    <xf numFmtId="0" fontId="7" fillId="2" borderId="82" xfId="2" applyFont="1" applyFill="1" applyBorder="1" applyAlignment="1" applyProtection="1">
      <alignment horizontal="center" vertical="center" shrinkToFit="1"/>
    </xf>
    <xf numFmtId="0" fontId="7" fillId="2" borderId="83" xfId="2" applyFont="1" applyFill="1" applyBorder="1" applyAlignment="1" applyProtection="1">
      <alignment horizontal="center" vertical="center" shrinkToFit="1"/>
    </xf>
    <xf numFmtId="0" fontId="20" fillId="0" borderId="84" xfId="0" applyFont="1" applyBorder="1" applyAlignment="1" applyProtection="1">
      <alignment vertical="center" textRotation="255"/>
    </xf>
    <xf numFmtId="0" fontId="20" fillId="0" borderId="29" xfId="0" applyFont="1" applyBorder="1" applyAlignment="1" applyProtection="1">
      <alignment vertical="center" textRotation="255"/>
    </xf>
    <xf numFmtId="0" fontId="20" fillId="0" borderId="37" xfId="0" applyFont="1" applyBorder="1" applyAlignment="1" applyProtection="1">
      <alignment vertical="center" textRotation="255"/>
    </xf>
    <xf numFmtId="0" fontId="7" fillId="2" borderId="84" xfId="2" applyFont="1" applyFill="1" applyBorder="1" applyAlignment="1" applyProtection="1">
      <alignment horizontal="distributed" vertical="center" wrapText="1" indent="1"/>
    </xf>
    <xf numFmtId="0" fontId="5" fillId="2" borderId="27" xfId="0" applyFont="1" applyFill="1" applyBorder="1" applyAlignment="1" applyProtection="1">
      <alignment horizontal="distributed" vertical="center" wrapText="1" indent="1"/>
    </xf>
    <xf numFmtId="0" fontId="7" fillId="2" borderId="39" xfId="2" applyFont="1" applyFill="1" applyBorder="1" applyAlignment="1" applyProtection="1">
      <alignment horizontal="distributed" vertical="center" indent="1"/>
    </xf>
    <xf numFmtId="0" fontId="7" fillId="2" borderId="41" xfId="2" applyFont="1" applyFill="1" applyBorder="1" applyAlignment="1" applyProtection="1">
      <alignment horizontal="distributed" vertical="center" indent="1"/>
    </xf>
    <xf numFmtId="0" fontId="7" fillId="2" borderId="34" xfId="2" applyFont="1" applyFill="1" applyBorder="1" applyAlignment="1" applyProtection="1">
      <alignment horizontal="center" vertical="center" shrinkToFit="1"/>
    </xf>
    <xf numFmtId="0" fontId="7" fillId="2" borderId="29" xfId="2" applyFont="1" applyFill="1" applyBorder="1" applyAlignment="1" applyProtection="1">
      <alignment horizontal="center" vertical="center" shrinkToFit="1"/>
    </xf>
    <xf numFmtId="0" fontId="7" fillId="2" borderId="27" xfId="2" applyFont="1" applyFill="1" applyBorder="1" applyAlignment="1" applyProtection="1">
      <alignment horizontal="center" vertical="center" shrinkToFit="1"/>
    </xf>
    <xf numFmtId="0" fontId="7" fillId="2" borderId="30" xfId="2" applyFont="1" applyFill="1" applyBorder="1" applyAlignment="1" applyProtection="1">
      <alignment horizontal="distributed" vertical="center" indent="1"/>
    </xf>
    <xf numFmtId="0" fontId="7" fillId="2" borderId="28" xfId="2" applyFont="1" applyFill="1" applyBorder="1" applyAlignment="1" applyProtection="1">
      <alignment horizontal="distributed" vertical="center" indent="1"/>
    </xf>
    <xf numFmtId="0" fontId="5" fillId="6" borderId="30" xfId="0" applyFont="1" applyFill="1" applyBorder="1" applyAlignment="1" applyProtection="1">
      <alignment horizontal="distributed" vertical="center" indent="1"/>
    </xf>
    <xf numFmtId="0" fontId="5" fillId="6" borderId="53" xfId="0" applyFont="1" applyFill="1" applyBorder="1" applyAlignment="1" applyProtection="1">
      <alignment horizontal="distributed" vertical="center" indent="1"/>
    </xf>
    <xf numFmtId="0" fontId="5" fillId="6" borderId="28" xfId="0" applyFont="1" applyFill="1" applyBorder="1" applyAlignment="1" applyProtection="1">
      <alignment horizontal="distributed" vertical="center" indent="1"/>
    </xf>
    <xf numFmtId="0" fontId="5" fillId="2" borderId="30" xfId="0" applyFont="1" applyFill="1" applyBorder="1" applyAlignment="1" applyProtection="1">
      <alignment horizontal="distributed" vertical="center" wrapText="1" indent="1"/>
    </xf>
    <xf numFmtId="0" fontId="5" fillId="2" borderId="53" xfId="0" applyFont="1" applyFill="1" applyBorder="1" applyAlignment="1" applyProtection="1">
      <alignment horizontal="distributed" vertical="center" wrapText="1" indent="1"/>
    </xf>
    <xf numFmtId="0" fontId="5" fillId="2" borderId="28" xfId="0" applyFont="1" applyFill="1" applyBorder="1" applyAlignment="1" applyProtection="1">
      <alignment horizontal="distributed" vertical="center" wrapText="1" indent="1"/>
    </xf>
    <xf numFmtId="0" fontId="7" fillId="2" borderId="77" xfId="2" applyFont="1" applyFill="1" applyBorder="1" applyAlignment="1" applyProtection="1">
      <alignment horizontal="distributed" vertical="center" indent="1"/>
    </xf>
    <xf numFmtId="0" fontId="7" fillId="2" borderId="78" xfId="2" applyFont="1" applyFill="1" applyBorder="1" applyAlignment="1" applyProtection="1">
      <alignment horizontal="distributed" vertical="center" indent="1"/>
    </xf>
    <xf numFmtId="0" fontId="7" fillId="2" borderId="79" xfId="2" applyFont="1" applyFill="1" applyBorder="1" applyAlignment="1" applyProtection="1">
      <alignment horizontal="distributed" vertical="center" indent="1"/>
    </xf>
    <xf numFmtId="0" fontId="7" fillId="2" borderId="70" xfId="2" applyFont="1" applyFill="1" applyBorder="1" applyAlignment="1" applyProtection="1">
      <alignment horizontal="center" vertical="center" shrinkToFit="1"/>
    </xf>
    <xf numFmtId="183" fontId="7" fillId="2" borderId="71" xfId="2" applyNumberFormat="1" applyFont="1" applyFill="1" applyBorder="1" applyAlignment="1" applyProtection="1">
      <alignment horizontal="center" vertical="center" shrinkToFit="1"/>
    </xf>
    <xf numFmtId="183" fontId="7" fillId="2" borderId="70" xfId="2" applyNumberFormat="1" applyFont="1" applyFill="1" applyBorder="1" applyAlignment="1" applyProtection="1">
      <alignment horizontal="center" vertical="center" shrinkToFit="1"/>
    </xf>
    <xf numFmtId="0" fontId="7" fillId="2" borderId="4" xfId="2" applyFont="1" applyFill="1" applyBorder="1" applyAlignment="1" applyProtection="1">
      <alignment horizontal="distributed" vertical="center" indent="1"/>
    </xf>
    <xf numFmtId="0" fontId="7" fillId="2" borderId="5" xfId="2" applyFont="1" applyFill="1" applyBorder="1" applyAlignment="1" applyProtection="1">
      <alignment horizontal="distributed" vertical="center" indent="1"/>
    </xf>
    <xf numFmtId="0" fontId="7" fillId="2" borderId="85" xfId="2" applyFont="1" applyFill="1" applyBorder="1" applyAlignment="1" applyProtection="1">
      <alignment horizontal="distributed" vertical="center" indent="1"/>
    </xf>
    <xf numFmtId="182" fontId="7" fillId="2" borderId="86" xfId="1" applyNumberFormat="1" applyFont="1" applyFill="1" applyBorder="1" applyAlignment="1" applyProtection="1">
      <alignment horizontal="center" vertical="center" shrinkToFit="1"/>
    </xf>
    <xf numFmtId="0" fontId="5" fillId="2" borderId="84" xfId="0" applyFont="1" applyFill="1" applyBorder="1" applyAlignment="1" applyProtection="1">
      <alignment horizontal="center" vertical="center" textRotation="255" wrapText="1"/>
    </xf>
    <xf numFmtId="0" fontId="5" fillId="2" borderId="29" xfId="0" applyFont="1" applyFill="1" applyBorder="1" applyAlignment="1" applyProtection="1">
      <alignment horizontal="center" vertical="center" textRotation="255" wrapText="1"/>
    </xf>
    <xf numFmtId="0" fontId="5" fillId="2" borderId="37" xfId="0" applyFont="1" applyFill="1" applyBorder="1" applyAlignment="1" applyProtection="1">
      <alignment horizontal="center" vertical="center" textRotation="255" wrapText="1"/>
    </xf>
    <xf numFmtId="0" fontId="7" fillId="2" borderId="53" xfId="2" applyFont="1" applyFill="1" applyBorder="1" applyAlignment="1" applyProtection="1">
      <alignment horizontal="distributed" vertical="center" indent="1"/>
    </xf>
    <xf numFmtId="0" fontId="7" fillId="2" borderId="30" xfId="2" applyFont="1" applyFill="1" applyBorder="1" applyAlignment="1" applyProtection="1">
      <alignment horizontal="distributed" vertical="center" wrapText="1" indent="1"/>
    </xf>
    <xf numFmtId="0" fontId="7" fillId="2" borderId="53" xfId="2" applyFont="1" applyFill="1" applyBorder="1" applyAlignment="1" applyProtection="1">
      <alignment horizontal="distributed" vertical="center" wrapText="1" indent="1"/>
    </xf>
    <xf numFmtId="0" fontId="7" fillId="2" borderId="28" xfId="2" applyFont="1" applyFill="1" applyBorder="1" applyAlignment="1" applyProtection="1">
      <alignment horizontal="distributed" vertical="center" wrapText="1" indent="1"/>
    </xf>
    <xf numFmtId="0" fontId="7" fillId="2" borderId="34" xfId="2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7" fillId="6" borderId="34" xfId="2" applyFont="1" applyFill="1" applyBorder="1" applyAlignment="1" applyProtection="1">
      <alignment horizontal="center" vertical="center"/>
    </xf>
    <xf numFmtId="0" fontId="7" fillId="6" borderId="29" xfId="2" applyFont="1" applyFill="1" applyBorder="1" applyAlignment="1" applyProtection="1">
      <alignment horizontal="center" vertical="center"/>
    </xf>
    <xf numFmtId="0" fontId="7" fillId="6" borderId="27" xfId="2" applyFont="1" applyFill="1" applyBorder="1" applyAlignment="1" applyProtection="1">
      <alignment horizontal="center" vertical="center"/>
    </xf>
    <xf numFmtId="177" fontId="5" fillId="2" borderId="30" xfId="0" applyNumberFormat="1" applyFont="1" applyFill="1" applyBorder="1" applyAlignment="1" applyProtection="1">
      <alignment horizontal="left" vertical="center" shrinkToFit="1"/>
    </xf>
    <xf numFmtId="177" fontId="5" fillId="2" borderId="28" xfId="0" applyNumberFormat="1" applyFont="1" applyFill="1" applyBorder="1" applyAlignment="1" applyProtection="1">
      <alignment horizontal="left" vertical="center" shrinkToFit="1"/>
    </xf>
    <xf numFmtId="0" fontId="7" fillId="2" borderId="31" xfId="2" applyFont="1" applyFill="1" applyBorder="1" applyAlignment="1" applyProtection="1">
      <alignment horizontal="distributed" vertical="center" indent="1"/>
    </xf>
    <xf numFmtId="0" fontId="7" fillId="2" borderId="34" xfId="2" applyFont="1" applyFill="1" applyBorder="1" applyAlignment="1" applyProtection="1">
      <alignment horizontal="distributed" vertical="center" indent="1"/>
    </xf>
    <xf numFmtId="0" fontId="7" fillId="2" borderId="27" xfId="2" applyFont="1" applyFill="1" applyBorder="1" applyAlignment="1" applyProtection="1">
      <alignment horizontal="distributed" vertical="center" indent="1"/>
    </xf>
    <xf numFmtId="0" fontId="7" fillId="6" borderId="30" xfId="2" applyFont="1" applyFill="1" applyBorder="1" applyAlignment="1" applyProtection="1">
      <alignment horizontal="distributed" vertical="center" indent="1"/>
    </xf>
    <xf numFmtId="0" fontId="7" fillId="6" borderId="53" xfId="2" applyFont="1" applyFill="1" applyBorder="1" applyAlignment="1" applyProtection="1">
      <alignment horizontal="distributed" vertical="center" indent="1"/>
    </xf>
    <xf numFmtId="0" fontId="7" fillId="0" borderId="30" xfId="2" applyFont="1" applyFill="1" applyBorder="1" applyAlignment="1" applyProtection="1">
      <alignment horizontal="distributed" vertical="center" indent="1"/>
    </xf>
    <xf numFmtId="0" fontId="7" fillId="0" borderId="53" xfId="2" applyFont="1" applyFill="1" applyBorder="1" applyAlignment="1" applyProtection="1">
      <alignment horizontal="distributed" vertical="center" indent="1"/>
    </xf>
    <xf numFmtId="0" fontId="7" fillId="2" borderId="34" xfId="2" applyFont="1" applyFill="1" applyBorder="1" applyAlignment="1" applyProtection="1">
      <alignment horizontal="distributed" vertical="center" wrapText="1" indent="1"/>
    </xf>
    <xf numFmtId="0" fontId="7" fillId="6" borderId="28" xfId="2" applyFont="1" applyFill="1" applyBorder="1" applyAlignment="1" applyProtection="1">
      <alignment horizontal="distributed" vertical="center" indent="1"/>
    </xf>
    <xf numFmtId="0" fontId="7" fillId="2" borderId="87" xfId="2" applyFont="1" applyFill="1" applyBorder="1" applyAlignment="1" applyProtection="1">
      <alignment horizontal="center" vertical="center" wrapText="1"/>
    </xf>
    <xf numFmtId="0" fontId="7" fillId="2" borderId="88" xfId="2" applyFont="1" applyFill="1" applyBorder="1" applyAlignment="1" applyProtection="1">
      <alignment horizontal="center" vertical="center" wrapText="1"/>
    </xf>
    <xf numFmtId="0" fontId="7" fillId="2" borderId="9" xfId="2" applyFont="1" applyFill="1" applyBorder="1" applyAlignment="1" applyProtection="1">
      <alignment horizontal="center" vertical="center" wrapText="1"/>
    </xf>
    <xf numFmtId="0" fontId="7" fillId="2" borderId="62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7" fillId="2" borderId="89" xfId="2" applyFont="1" applyFill="1" applyBorder="1" applyAlignment="1" applyProtection="1">
      <alignment horizontal="center" vertical="center" wrapText="1"/>
    </xf>
    <xf numFmtId="0" fontId="7" fillId="2" borderId="59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0" fontId="7" fillId="2" borderId="61" xfId="2" applyFont="1" applyFill="1" applyBorder="1" applyAlignment="1" applyProtection="1">
      <alignment horizontal="center" vertical="center" wrapText="1"/>
    </xf>
    <xf numFmtId="0" fontId="7" fillId="2" borderId="10" xfId="2" applyFont="1" applyFill="1" applyBorder="1" applyAlignment="1" applyProtection="1">
      <alignment horizontal="center" vertical="center"/>
    </xf>
    <xf numFmtId="0" fontId="7" fillId="2" borderId="90" xfId="2" applyFont="1" applyFill="1" applyBorder="1" applyAlignment="1" applyProtection="1">
      <alignment horizontal="center" vertical="center"/>
    </xf>
    <xf numFmtId="0" fontId="7" fillId="0" borderId="91" xfId="2" applyFont="1" applyFill="1" applyBorder="1" applyAlignment="1" applyProtection="1">
      <alignment horizontal="center" vertical="center" wrapText="1"/>
    </xf>
    <xf numFmtId="0" fontId="7" fillId="0" borderId="90" xfId="2" applyFont="1" applyFill="1" applyBorder="1" applyAlignment="1" applyProtection="1">
      <alignment horizontal="center" vertical="center" wrapText="1"/>
    </xf>
    <xf numFmtId="0" fontId="7" fillId="2" borderId="92" xfId="2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vertical="center" textRotation="255"/>
    </xf>
    <xf numFmtId="0" fontId="5" fillId="2" borderId="12" xfId="0" applyFont="1" applyFill="1" applyBorder="1" applyAlignment="1" applyProtection="1">
      <alignment vertical="center" textRotation="255"/>
    </xf>
    <xf numFmtId="14" fontId="7" fillId="2" borderId="11" xfId="2" applyNumberFormat="1" applyFont="1" applyFill="1" applyBorder="1" applyAlignment="1" applyProtection="1">
      <alignment horizontal="center" vertical="center" textRotation="255" wrapText="1"/>
    </xf>
    <xf numFmtId="14" fontId="7" fillId="2" borderId="29" xfId="2" applyNumberFormat="1" applyFont="1" applyFill="1" applyBorder="1" applyAlignment="1" applyProtection="1">
      <alignment horizontal="center" vertical="center" textRotation="255" wrapText="1"/>
    </xf>
    <xf numFmtId="0" fontId="7" fillId="2" borderId="24" xfId="2" applyFont="1" applyFill="1" applyBorder="1" applyAlignment="1" applyProtection="1">
      <alignment horizontal="distributed" vertical="center" indent="1"/>
    </xf>
    <xf numFmtId="0" fontId="7" fillId="2" borderId="93" xfId="2" applyFont="1" applyFill="1" applyBorder="1" applyAlignment="1" applyProtection="1">
      <alignment horizontal="distributed" vertical="center" indent="1"/>
    </xf>
    <xf numFmtId="0" fontId="7" fillId="2" borderId="94" xfId="2" applyFont="1" applyFill="1" applyBorder="1" applyAlignment="1" applyProtection="1">
      <alignment horizontal="distributed" vertical="center" indent="1"/>
    </xf>
    <xf numFmtId="0" fontId="7" fillId="2" borderId="11" xfId="2" applyFont="1" applyFill="1" applyBorder="1" applyAlignment="1" applyProtection="1">
      <alignment horizontal="center" vertical="center" shrinkToFit="1"/>
    </xf>
    <xf numFmtId="0" fontId="7" fillId="2" borderId="31" xfId="2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標準" xfId="0" builtinId="0"/>
    <cellStyle name="標準_負荷チェックシート（水谷修正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115103</xdr:colOff>
      <xdr:row>2</xdr:row>
      <xdr:rowOff>20053</xdr:rowOff>
    </xdr:from>
    <xdr:ext cx="3218447" cy="69249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F298FF-977C-4819-8819-565426B55DCB}"/>
            </a:ext>
          </a:extLst>
        </xdr:cNvPr>
        <xdr:cNvSpPr/>
      </xdr:nvSpPr>
      <xdr:spPr>
        <a:xfrm>
          <a:off x="7319211" y="401053"/>
          <a:ext cx="3218447" cy="69249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>
            <a:lnSpc>
              <a:spcPts val="2100"/>
            </a:lnSpc>
          </a:pPr>
          <a:r>
            <a:rPr kumimoji="1" lang="ja-JP" altLang="en-US" sz="1800"/>
            <a:t>両面印刷のうえ、稼働後１年後に提出してください。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558165</xdr:colOff>
      <xdr:row>50</xdr:row>
      <xdr:rowOff>171450</xdr:rowOff>
    </xdr:from>
    <xdr:to>
      <xdr:col>14</xdr:col>
      <xdr:colOff>68723</xdr:colOff>
      <xdr:row>52</xdr:row>
      <xdr:rowOff>123826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EF28FCA3-1DCD-412F-9134-5CFA92DA6C70}"/>
            </a:ext>
          </a:extLst>
        </xdr:cNvPr>
        <xdr:cNvSpPr/>
      </xdr:nvSpPr>
      <xdr:spPr>
        <a:xfrm>
          <a:off x="9067800" y="17221200"/>
          <a:ext cx="1371600" cy="6762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203835</xdr:colOff>
      <xdr:row>54</xdr:row>
      <xdr:rowOff>0</xdr:rowOff>
    </xdr:from>
    <xdr:to>
      <xdr:col>12</xdr:col>
      <xdr:colOff>497047</xdr:colOff>
      <xdr:row>58</xdr:row>
      <xdr:rowOff>11501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7CE0C827-74B5-4684-BF11-EEAD78B353E9}"/>
            </a:ext>
          </a:extLst>
        </xdr:cNvPr>
        <xdr:cNvSpPr/>
      </xdr:nvSpPr>
      <xdr:spPr>
        <a:xfrm>
          <a:off x="5905500" y="18116550"/>
          <a:ext cx="3093508" cy="704850"/>
        </a:xfrm>
        <a:prstGeom prst="wedgeRectCallout">
          <a:avLst>
            <a:gd name="adj1" fmla="val 62799"/>
            <a:gd name="adj2" fmla="val -9155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（対象事業所全体の場合）この数値を「事業計画書１ページの該当欄に転記してください。</a:t>
          </a:r>
        </a:p>
      </xdr:txBody>
    </xdr:sp>
    <xdr:clientData/>
  </xdr:twoCellAnchor>
  <xdr:twoCellAnchor>
    <xdr:from>
      <xdr:col>3</xdr:col>
      <xdr:colOff>342900</xdr:colOff>
      <xdr:row>1</xdr:row>
      <xdr:rowOff>333375</xdr:rowOff>
    </xdr:from>
    <xdr:to>
      <xdr:col>6</xdr:col>
      <xdr:colOff>880146</xdr:colOff>
      <xdr:row>2</xdr:row>
      <xdr:rowOff>344846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745E24F7-6D72-4CA3-8731-E6908824B9BD}"/>
            </a:ext>
          </a:extLst>
        </xdr:cNvPr>
        <xdr:cNvSpPr/>
      </xdr:nvSpPr>
      <xdr:spPr>
        <a:xfrm>
          <a:off x="962025" y="628650"/>
          <a:ext cx="2914650" cy="704850"/>
        </a:xfrm>
        <a:prstGeom prst="wedgeRectCallout">
          <a:avLst>
            <a:gd name="adj1" fmla="val 62145"/>
            <a:gd name="adj2" fmla="val 111149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対象事業所で使用しているエネルギー種類別に、該当する項目に数値を入力ください。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（注）単位にご注意ください。</a:t>
          </a:r>
        </a:p>
      </xdr:txBody>
    </xdr:sp>
    <xdr:clientData/>
  </xdr:twoCellAnchor>
  <xdr:twoCellAnchor>
    <xdr:from>
      <xdr:col>6</xdr:col>
      <xdr:colOff>901065</xdr:colOff>
      <xdr:row>3</xdr:row>
      <xdr:rowOff>266700</xdr:rowOff>
    </xdr:from>
    <xdr:to>
      <xdr:col>8</xdr:col>
      <xdr:colOff>89442</xdr:colOff>
      <xdr:row>49</xdr:row>
      <xdr:rowOff>276226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DE70FE88-E303-4F20-A507-7DF9AEBB34B9}"/>
            </a:ext>
          </a:extLst>
        </xdr:cNvPr>
        <xdr:cNvSpPr/>
      </xdr:nvSpPr>
      <xdr:spPr>
        <a:xfrm>
          <a:off x="3905250" y="1628775"/>
          <a:ext cx="1371600" cy="1533525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390525</xdr:colOff>
      <xdr:row>50</xdr:row>
      <xdr:rowOff>269875</xdr:rowOff>
    </xdr:from>
    <xdr:to>
      <xdr:col>16</xdr:col>
      <xdr:colOff>999546</xdr:colOff>
      <xdr:row>53</xdr:row>
      <xdr:rowOff>50801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450777F9-1EA3-4589-A618-AE856E6ADE09}"/>
            </a:ext>
          </a:extLst>
        </xdr:cNvPr>
        <xdr:cNvSpPr/>
      </xdr:nvSpPr>
      <xdr:spPr>
        <a:xfrm>
          <a:off x="11493500" y="17446625"/>
          <a:ext cx="1368425" cy="6858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617220</xdr:colOff>
      <xdr:row>52</xdr:row>
      <xdr:rowOff>158750</xdr:rowOff>
    </xdr:from>
    <xdr:to>
      <xdr:col>16</xdr:col>
      <xdr:colOff>789358</xdr:colOff>
      <xdr:row>60</xdr:row>
      <xdr:rowOff>91575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D78FC37C-AF5C-4A07-9A80-C8FCB2583539}"/>
            </a:ext>
          </a:extLst>
        </xdr:cNvPr>
        <xdr:cNvSpPr/>
      </xdr:nvSpPr>
      <xdr:spPr>
        <a:xfrm>
          <a:off x="9134475" y="17932400"/>
          <a:ext cx="3482975" cy="1312069"/>
        </a:xfrm>
        <a:prstGeom prst="wedgeRectCallout">
          <a:avLst>
            <a:gd name="adj1" fmla="val 35933"/>
            <a:gd name="adj2" fmla="val -7018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（導入前、導入後の対象設備の場合）この数値が</a:t>
          </a:r>
          <a:r>
            <a:rPr kumimoji="1" lang="en-US" altLang="ja-JP" sz="1100">
              <a:solidFill>
                <a:schemeClr val="tx1"/>
              </a:solidFill>
            </a:rPr>
            <a:t>CO2</a:t>
          </a:r>
          <a:r>
            <a:rPr kumimoji="1" lang="ja-JP" altLang="en-US" sz="1100">
              <a:solidFill>
                <a:schemeClr val="tx1"/>
              </a:solidFill>
            </a:rPr>
            <a:t>排出量となります。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①導入前の数値で入力したものを一度打ち出し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②導入後の数値を入力して打ち出し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③①から②を差し引いた数値が削減量となります。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80"/>
  <sheetViews>
    <sheetView tabSelected="1" view="pageBreakPreview" topLeftCell="A67" zoomScaleNormal="100" zoomScaleSheetLayoutView="100" workbookViewId="0">
      <selection activeCell="M20" sqref="M20:AI21"/>
    </sheetView>
  </sheetViews>
  <sheetFormatPr defaultRowHeight="13.2"/>
  <cols>
    <col min="1" max="1" width="1.33203125" customWidth="1"/>
    <col min="2" max="2" width="2.21875" customWidth="1"/>
    <col min="3" max="35" width="2.6640625" customWidth="1"/>
    <col min="36" max="36" width="1.33203125" customWidth="1"/>
    <col min="37" max="64" width="2.6640625" customWidth="1"/>
  </cols>
  <sheetData>
    <row r="1" spans="2:35" ht="15" customHeight="1">
      <c r="B1" t="s">
        <v>211</v>
      </c>
    </row>
    <row r="2" spans="2:35" ht="15" customHeight="1">
      <c r="Y2" s="128" t="s">
        <v>209</v>
      </c>
      <c r="Z2" s="128"/>
      <c r="AA2" s="173"/>
      <c r="AB2" s="173"/>
      <c r="AC2" t="s">
        <v>18</v>
      </c>
      <c r="AD2" s="173"/>
      <c r="AE2" s="173"/>
      <c r="AF2" t="s">
        <v>17</v>
      </c>
      <c r="AG2" s="173"/>
      <c r="AH2" s="173"/>
      <c r="AI2" t="s">
        <v>16</v>
      </c>
    </row>
    <row r="3" spans="2:35" ht="15" customHeight="1">
      <c r="AA3" s="2"/>
      <c r="AB3" s="2"/>
      <c r="AD3" s="2"/>
      <c r="AE3" s="2"/>
      <c r="AG3" s="2"/>
      <c r="AH3" s="2"/>
    </row>
    <row r="4" spans="2:35" ht="18" customHeight="1">
      <c r="B4" s="174" t="s">
        <v>213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</row>
    <row r="5" spans="2:35" ht="1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2:35" ht="15" customHeight="1">
      <c r="C6" s="193" t="s">
        <v>210</v>
      </c>
      <c r="D6" s="193"/>
      <c r="E6" s="193"/>
      <c r="F6" s="194"/>
      <c r="G6" s="194"/>
      <c r="H6" s="129" t="s">
        <v>58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</row>
    <row r="7" spans="2:35" ht="15" customHeight="1">
      <c r="B7" s="129" t="s">
        <v>212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</row>
    <row r="8" spans="2:35" ht="15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2:35">
      <c r="B9" t="s">
        <v>0</v>
      </c>
    </row>
    <row r="10" spans="2:35">
      <c r="B10" s="159" t="s">
        <v>1</v>
      </c>
      <c r="C10" s="160"/>
      <c r="D10" s="160"/>
      <c r="E10" s="161"/>
      <c r="F10" s="159" t="s">
        <v>2</v>
      </c>
      <c r="G10" s="160"/>
      <c r="H10" s="160"/>
      <c r="I10" s="161"/>
      <c r="J10" s="158" t="s">
        <v>3</v>
      </c>
      <c r="K10" s="158"/>
      <c r="L10" s="158"/>
      <c r="M10" s="308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10"/>
    </row>
    <row r="11" spans="2:35">
      <c r="B11" s="162"/>
      <c r="C11" s="163"/>
      <c r="D11" s="163"/>
      <c r="E11" s="164"/>
      <c r="F11" s="162"/>
      <c r="G11" s="163"/>
      <c r="H11" s="163"/>
      <c r="I11" s="164"/>
      <c r="J11" s="158"/>
      <c r="K11" s="158"/>
      <c r="L11" s="158"/>
      <c r="M11" s="141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5">
      <c r="B12" s="162"/>
      <c r="C12" s="163"/>
      <c r="D12" s="163"/>
      <c r="E12" s="164"/>
      <c r="F12" s="162"/>
      <c r="G12" s="163"/>
      <c r="H12" s="163"/>
      <c r="I12" s="164"/>
      <c r="J12" s="158"/>
      <c r="K12" s="158"/>
      <c r="L12" s="158"/>
      <c r="M12" s="141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</row>
    <row r="13" spans="2:35">
      <c r="B13" s="162"/>
      <c r="C13" s="163"/>
      <c r="D13" s="163"/>
      <c r="E13" s="164"/>
      <c r="F13" s="162"/>
      <c r="G13" s="163"/>
      <c r="H13" s="163"/>
      <c r="I13" s="164"/>
      <c r="J13" s="158"/>
      <c r="K13" s="158"/>
      <c r="L13" s="158"/>
      <c r="M13" s="144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</row>
    <row r="14" spans="2:35">
      <c r="B14" s="162"/>
      <c r="C14" s="163"/>
      <c r="D14" s="163"/>
      <c r="E14" s="164"/>
      <c r="F14" s="162"/>
      <c r="G14" s="163"/>
      <c r="H14" s="163"/>
      <c r="I14" s="164"/>
      <c r="J14" s="159" t="s">
        <v>4</v>
      </c>
      <c r="K14" s="160"/>
      <c r="L14" s="161"/>
      <c r="M14" s="308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10"/>
    </row>
    <row r="15" spans="2:35">
      <c r="B15" s="162"/>
      <c r="C15" s="163"/>
      <c r="D15" s="163"/>
      <c r="E15" s="164"/>
      <c r="F15" s="162"/>
      <c r="G15" s="163"/>
      <c r="H15" s="163"/>
      <c r="I15" s="164"/>
      <c r="J15" s="162"/>
      <c r="K15" s="163"/>
      <c r="L15" s="164"/>
      <c r="M15" s="141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3"/>
    </row>
    <row r="16" spans="2:35">
      <c r="B16" s="162"/>
      <c r="C16" s="163"/>
      <c r="D16" s="163"/>
      <c r="E16" s="164"/>
      <c r="F16" s="162"/>
      <c r="G16" s="163"/>
      <c r="H16" s="163"/>
      <c r="I16" s="164"/>
      <c r="J16" s="162"/>
      <c r="K16" s="163"/>
      <c r="L16" s="164"/>
      <c r="M16" s="141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3"/>
    </row>
    <row r="17" spans="2:35">
      <c r="B17" s="165"/>
      <c r="C17" s="166"/>
      <c r="D17" s="166"/>
      <c r="E17" s="167"/>
      <c r="F17" s="165"/>
      <c r="G17" s="166"/>
      <c r="H17" s="166"/>
      <c r="I17" s="167"/>
      <c r="J17" s="165"/>
      <c r="K17" s="166"/>
      <c r="L17" s="167"/>
      <c r="M17" s="144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6"/>
    </row>
    <row r="18" spans="2:35">
      <c r="B18" s="158" t="s">
        <v>5</v>
      </c>
      <c r="C18" s="158"/>
      <c r="D18" s="158"/>
      <c r="E18" s="158"/>
      <c r="F18" s="158" t="s">
        <v>6</v>
      </c>
      <c r="G18" s="158"/>
      <c r="H18" s="158"/>
      <c r="I18" s="158"/>
      <c r="J18" s="158"/>
      <c r="K18" s="158"/>
      <c r="L18" s="158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</row>
    <row r="19" spans="2:35"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</row>
    <row r="20" spans="2:35">
      <c r="B20" s="158"/>
      <c r="C20" s="158"/>
      <c r="D20" s="158"/>
      <c r="E20" s="158"/>
      <c r="F20" s="158" t="s">
        <v>7</v>
      </c>
      <c r="G20" s="158"/>
      <c r="H20" s="158"/>
      <c r="I20" s="158"/>
      <c r="J20" s="158"/>
      <c r="K20" s="158"/>
      <c r="L20" s="158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</row>
    <row r="21" spans="2:35"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</row>
    <row r="22" spans="2:35">
      <c r="B22" s="158" t="s">
        <v>8</v>
      </c>
      <c r="C22" s="158"/>
      <c r="D22" s="158"/>
      <c r="E22" s="158"/>
      <c r="F22" s="172" t="s">
        <v>9</v>
      </c>
      <c r="G22" s="172"/>
      <c r="H22" s="172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58" t="s">
        <v>10</v>
      </c>
      <c r="U22" s="158"/>
      <c r="V22" s="158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</row>
    <row r="23" spans="2:35">
      <c r="B23" s="158"/>
      <c r="C23" s="158"/>
      <c r="D23" s="158"/>
      <c r="E23" s="158"/>
      <c r="F23" s="158" t="s">
        <v>11</v>
      </c>
      <c r="G23" s="158"/>
      <c r="H23" s="158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58" t="s">
        <v>12</v>
      </c>
      <c r="U23" s="158"/>
      <c r="V23" s="158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</row>
    <row r="24" spans="2:35">
      <c r="B24" s="158"/>
      <c r="C24" s="158"/>
      <c r="D24" s="158"/>
      <c r="E24" s="158"/>
      <c r="F24" s="158" t="s">
        <v>13</v>
      </c>
      <c r="G24" s="158"/>
      <c r="H24" s="158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2" t="s">
        <v>14</v>
      </c>
      <c r="U24" s="172"/>
      <c r="V24" s="172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</row>
    <row r="26" spans="2:35">
      <c r="B26" t="s">
        <v>15</v>
      </c>
    </row>
    <row r="27" spans="2:35">
      <c r="B27" s="158" t="s">
        <v>59</v>
      </c>
      <c r="C27" s="158"/>
      <c r="D27" s="158"/>
      <c r="E27" s="158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</row>
    <row r="28" spans="2:35">
      <c r="B28" s="158"/>
      <c r="C28" s="158"/>
      <c r="D28" s="158"/>
      <c r="E28" s="158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</row>
    <row r="29" spans="2:35">
      <c r="B29" s="158" t="s">
        <v>19</v>
      </c>
      <c r="C29" s="158"/>
      <c r="D29" s="158"/>
      <c r="E29" s="158"/>
      <c r="F29" s="153"/>
      <c r="G29" s="153"/>
      <c r="H29" s="153"/>
      <c r="I29" s="153"/>
      <c r="J29" s="153"/>
      <c r="K29" s="153"/>
      <c r="L29" s="153"/>
      <c r="M29" s="153"/>
      <c r="N29" s="154"/>
      <c r="O29" s="152" t="s">
        <v>20</v>
      </c>
      <c r="P29" s="136"/>
      <c r="Q29" s="149" t="s">
        <v>21</v>
      </c>
      <c r="R29" s="149"/>
      <c r="S29" s="149"/>
      <c r="T29" s="149"/>
      <c r="U29" s="149"/>
      <c r="V29" s="136" t="s">
        <v>210</v>
      </c>
      <c r="W29" s="168"/>
      <c r="X29" s="155"/>
      <c r="Y29" s="156"/>
      <c r="Z29" s="157" t="s">
        <v>18</v>
      </c>
      <c r="AA29" s="157"/>
      <c r="AB29" s="155"/>
      <c r="AC29" s="156"/>
      <c r="AD29" s="157" t="s">
        <v>17</v>
      </c>
      <c r="AE29" s="157"/>
      <c r="AF29" s="155"/>
      <c r="AG29" s="156"/>
      <c r="AH29" s="152" t="s">
        <v>16</v>
      </c>
      <c r="AI29" s="136"/>
    </row>
    <row r="30" spans="2:35">
      <c r="B30" s="158"/>
      <c r="C30" s="158"/>
      <c r="D30" s="158"/>
      <c r="E30" s="158"/>
      <c r="F30" s="153"/>
      <c r="G30" s="153"/>
      <c r="H30" s="153"/>
      <c r="I30" s="153"/>
      <c r="J30" s="153"/>
      <c r="K30" s="153"/>
      <c r="L30" s="153"/>
      <c r="M30" s="153"/>
      <c r="N30" s="154"/>
      <c r="O30" s="152"/>
      <c r="P30" s="136"/>
      <c r="Q30" s="149"/>
      <c r="R30" s="149"/>
      <c r="S30" s="149"/>
      <c r="T30" s="149"/>
      <c r="U30" s="149"/>
      <c r="V30" s="136"/>
      <c r="W30" s="168"/>
      <c r="X30" s="155"/>
      <c r="Y30" s="156"/>
      <c r="Z30" s="157"/>
      <c r="AA30" s="157"/>
      <c r="AB30" s="155"/>
      <c r="AC30" s="156"/>
      <c r="AD30" s="157"/>
      <c r="AE30" s="157"/>
      <c r="AF30" s="155"/>
      <c r="AG30" s="156"/>
      <c r="AH30" s="152"/>
      <c r="AI30" s="136"/>
    </row>
    <row r="32" spans="2:35">
      <c r="B32" t="s">
        <v>22</v>
      </c>
    </row>
    <row r="33" spans="2:35">
      <c r="B33" s="136" t="s">
        <v>24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 t="s">
        <v>56</v>
      </c>
      <c r="M33" s="136"/>
      <c r="N33" s="136"/>
      <c r="O33" s="136"/>
      <c r="P33" s="136"/>
      <c r="Q33" s="136"/>
      <c r="R33" s="136"/>
      <c r="S33" s="136"/>
      <c r="T33" s="136" t="s">
        <v>57</v>
      </c>
      <c r="U33" s="136"/>
      <c r="V33" s="136"/>
      <c r="W33" s="136"/>
      <c r="X33" s="136"/>
      <c r="Y33" s="136"/>
      <c r="Z33" s="136"/>
      <c r="AA33" s="136"/>
      <c r="AB33" s="136" t="s">
        <v>25</v>
      </c>
      <c r="AC33" s="136"/>
      <c r="AD33" s="136"/>
      <c r="AE33" s="136"/>
      <c r="AF33" s="136"/>
      <c r="AG33" s="136"/>
      <c r="AH33" s="136"/>
      <c r="AI33" s="136"/>
    </row>
    <row r="34" spans="2:35" ht="13.5" customHeight="1">
      <c r="B34" s="149" t="s">
        <v>23</v>
      </c>
      <c r="C34" s="149"/>
      <c r="D34" s="149"/>
      <c r="E34" s="149"/>
      <c r="F34" s="149" t="s">
        <v>26</v>
      </c>
      <c r="G34" s="149"/>
      <c r="H34" s="149"/>
      <c r="I34" s="149"/>
      <c r="J34" s="149"/>
      <c r="K34" s="149"/>
      <c r="L34" s="150">
        <f>G79</f>
        <v>0</v>
      </c>
      <c r="M34" s="150"/>
      <c r="N34" s="150"/>
      <c r="O34" s="150"/>
      <c r="P34" s="150"/>
      <c r="Q34" s="151"/>
      <c r="R34" s="147" t="s">
        <v>29</v>
      </c>
      <c r="S34" s="148"/>
      <c r="T34" s="139">
        <f>N79</f>
        <v>0</v>
      </c>
      <c r="U34" s="139"/>
      <c r="V34" s="139"/>
      <c r="W34" s="139"/>
      <c r="X34" s="139"/>
      <c r="Y34" s="140"/>
      <c r="Z34" s="147" t="s">
        <v>29</v>
      </c>
      <c r="AA34" s="148"/>
      <c r="AB34" s="139">
        <f>L34-T34</f>
        <v>0</v>
      </c>
      <c r="AC34" s="139"/>
      <c r="AD34" s="139"/>
      <c r="AE34" s="139"/>
      <c r="AF34" s="139"/>
      <c r="AG34" s="140"/>
      <c r="AH34" s="147" t="s">
        <v>29</v>
      </c>
      <c r="AI34" s="148"/>
    </row>
    <row r="35" spans="2:35" ht="13.5" customHeight="1"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50"/>
      <c r="M35" s="150"/>
      <c r="N35" s="150"/>
      <c r="O35" s="150"/>
      <c r="P35" s="150"/>
      <c r="Q35" s="151"/>
      <c r="R35" s="147"/>
      <c r="S35" s="148"/>
      <c r="T35" s="139"/>
      <c r="U35" s="139"/>
      <c r="V35" s="139"/>
      <c r="W35" s="139"/>
      <c r="X35" s="139"/>
      <c r="Y35" s="140"/>
      <c r="Z35" s="147"/>
      <c r="AA35" s="148"/>
      <c r="AB35" s="139"/>
      <c r="AC35" s="139"/>
      <c r="AD35" s="139"/>
      <c r="AE35" s="139"/>
      <c r="AF35" s="139"/>
      <c r="AG35" s="140"/>
      <c r="AH35" s="147"/>
      <c r="AI35" s="148"/>
    </row>
    <row r="36" spans="2:35"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50"/>
      <c r="M36" s="150"/>
      <c r="N36" s="150"/>
      <c r="O36" s="150"/>
      <c r="P36" s="150"/>
      <c r="Q36" s="151"/>
      <c r="R36" s="147"/>
      <c r="S36" s="148"/>
      <c r="T36" s="139"/>
      <c r="U36" s="139"/>
      <c r="V36" s="139"/>
      <c r="W36" s="139"/>
      <c r="X36" s="139"/>
      <c r="Y36" s="140"/>
      <c r="Z36" s="147"/>
      <c r="AA36" s="148"/>
      <c r="AB36" s="139"/>
      <c r="AC36" s="139"/>
      <c r="AD36" s="139"/>
      <c r="AE36" s="139"/>
      <c r="AF36" s="139"/>
      <c r="AG36" s="140"/>
      <c r="AH36" s="147"/>
      <c r="AI36" s="148"/>
    </row>
    <row r="37" spans="2:35">
      <c r="B37" s="149"/>
      <c r="C37" s="149"/>
      <c r="D37" s="149"/>
      <c r="E37" s="149"/>
      <c r="F37" s="136" t="s">
        <v>27</v>
      </c>
      <c r="G37" s="136"/>
      <c r="H37" s="136"/>
      <c r="I37" s="136"/>
      <c r="J37" s="136"/>
      <c r="K37" s="136"/>
      <c r="L37" s="137"/>
      <c r="M37" s="137"/>
      <c r="N37" s="137"/>
      <c r="O37" s="137"/>
      <c r="P37" s="137"/>
      <c r="Q37" s="138"/>
      <c r="R37" s="131" t="s">
        <v>28</v>
      </c>
      <c r="S37" s="132"/>
      <c r="T37" s="137"/>
      <c r="U37" s="137"/>
      <c r="V37" s="137"/>
      <c r="W37" s="137"/>
      <c r="X37" s="137"/>
      <c r="Y37" s="138"/>
      <c r="Z37" s="131" t="s">
        <v>28</v>
      </c>
      <c r="AA37" s="132"/>
      <c r="AB37" s="139">
        <f>L37-T37</f>
        <v>0</v>
      </c>
      <c r="AC37" s="139"/>
      <c r="AD37" s="139"/>
      <c r="AE37" s="139"/>
      <c r="AF37" s="139"/>
      <c r="AG37" s="140"/>
      <c r="AH37" s="131" t="s">
        <v>28</v>
      </c>
      <c r="AI37" s="132"/>
    </row>
    <row r="38" spans="2:35">
      <c r="B38" s="149"/>
      <c r="C38" s="149"/>
      <c r="D38" s="149"/>
      <c r="E38" s="149"/>
      <c r="F38" s="136"/>
      <c r="G38" s="136"/>
      <c r="H38" s="136"/>
      <c r="I38" s="136"/>
      <c r="J38" s="136"/>
      <c r="K38" s="136"/>
      <c r="L38" s="137"/>
      <c r="M38" s="137"/>
      <c r="N38" s="137"/>
      <c r="O38" s="137"/>
      <c r="P38" s="137"/>
      <c r="Q38" s="138"/>
      <c r="R38" s="131"/>
      <c r="S38" s="132"/>
      <c r="T38" s="137"/>
      <c r="U38" s="137"/>
      <c r="V38" s="137"/>
      <c r="W38" s="137"/>
      <c r="X38" s="137"/>
      <c r="Y38" s="138"/>
      <c r="Z38" s="131"/>
      <c r="AA38" s="132"/>
      <c r="AB38" s="139"/>
      <c r="AC38" s="139"/>
      <c r="AD38" s="139"/>
      <c r="AE38" s="139"/>
      <c r="AF38" s="139"/>
      <c r="AG38" s="140"/>
      <c r="AH38" s="131"/>
      <c r="AI38" s="132"/>
    </row>
    <row r="39" spans="2:35">
      <c r="B39" s="149"/>
      <c r="C39" s="149"/>
      <c r="D39" s="149"/>
      <c r="E39" s="149"/>
      <c r="F39" s="136"/>
      <c r="G39" s="136"/>
      <c r="H39" s="136"/>
      <c r="I39" s="136"/>
      <c r="J39" s="136"/>
      <c r="K39" s="136"/>
      <c r="L39" s="137"/>
      <c r="M39" s="137"/>
      <c r="N39" s="137"/>
      <c r="O39" s="137"/>
      <c r="P39" s="137"/>
      <c r="Q39" s="138"/>
      <c r="R39" s="131"/>
      <c r="S39" s="132"/>
      <c r="T39" s="137"/>
      <c r="U39" s="137"/>
      <c r="V39" s="137"/>
      <c r="W39" s="137"/>
      <c r="X39" s="137"/>
      <c r="Y39" s="138"/>
      <c r="Z39" s="131"/>
      <c r="AA39" s="132"/>
      <c r="AB39" s="139"/>
      <c r="AC39" s="139"/>
      <c r="AD39" s="139"/>
      <c r="AE39" s="139"/>
      <c r="AF39" s="139"/>
      <c r="AG39" s="140"/>
      <c r="AH39" s="131"/>
      <c r="AI39" s="132"/>
    </row>
    <row r="40" spans="2:35">
      <c r="B40" s="149" t="s">
        <v>30</v>
      </c>
      <c r="C40" s="149"/>
      <c r="D40" s="149"/>
      <c r="E40" s="149"/>
      <c r="F40" s="149" t="s">
        <v>26</v>
      </c>
      <c r="G40" s="149"/>
      <c r="H40" s="149"/>
      <c r="I40" s="149"/>
      <c r="J40" s="149"/>
      <c r="K40" s="149"/>
      <c r="L40" s="139">
        <f>U79</f>
        <v>0</v>
      </c>
      <c r="M40" s="139"/>
      <c r="N40" s="139"/>
      <c r="O40" s="139"/>
      <c r="P40" s="139"/>
      <c r="Q40" s="140"/>
      <c r="R40" s="147" t="s">
        <v>29</v>
      </c>
      <c r="S40" s="148"/>
      <c r="T40" s="139">
        <f>AB79</f>
        <v>0</v>
      </c>
      <c r="U40" s="139"/>
      <c r="V40" s="139"/>
      <c r="W40" s="139"/>
      <c r="X40" s="139"/>
      <c r="Y40" s="140"/>
      <c r="Z40" s="147" t="s">
        <v>29</v>
      </c>
      <c r="AA40" s="148"/>
      <c r="AB40" s="139">
        <f>L40-T40</f>
        <v>0</v>
      </c>
      <c r="AC40" s="139"/>
      <c r="AD40" s="139"/>
      <c r="AE40" s="139"/>
      <c r="AF40" s="139"/>
      <c r="AG40" s="140"/>
      <c r="AH40" s="147" t="s">
        <v>29</v>
      </c>
      <c r="AI40" s="148"/>
    </row>
    <row r="41" spans="2:35"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39"/>
      <c r="M41" s="139"/>
      <c r="N41" s="139"/>
      <c r="O41" s="139"/>
      <c r="P41" s="139"/>
      <c r="Q41" s="140"/>
      <c r="R41" s="147"/>
      <c r="S41" s="148"/>
      <c r="T41" s="139"/>
      <c r="U41" s="139"/>
      <c r="V41" s="139"/>
      <c r="W41" s="139"/>
      <c r="X41" s="139"/>
      <c r="Y41" s="140"/>
      <c r="Z41" s="147"/>
      <c r="AA41" s="148"/>
      <c r="AB41" s="139"/>
      <c r="AC41" s="139"/>
      <c r="AD41" s="139"/>
      <c r="AE41" s="139"/>
      <c r="AF41" s="139"/>
      <c r="AG41" s="140"/>
      <c r="AH41" s="147"/>
      <c r="AI41" s="148"/>
    </row>
    <row r="42" spans="2:35"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39"/>
      <c r="M42" s="139"/>
      <c r="N42" s="139"/>
      <c r="O42" s="139"/>
      <c r="P42" s="139"/>
      <c r="Q42" s="140"/>
      <c r="R42" s="147"/>
      <c r="S42" s="148"/>
      <c r="T42" s="139"/>
      <c r="U42" s="139"/>
      <c r="V42" s="139"/>
      <c r="W42" s="139"/>
      <c r="X42" s="139"/>
      <c r="Y42" s="140"/>
      <c r="Z42" s="147"/>
      <c r="AA42" s="148"/>
      <c r="AB42" s="139"/>
      <c r="AC42" s="139"/>
      <c r="AD42" s="139"/>
      <c r="AE42" s="139"/>
      <c r="AF42" s="139"/>
      <c r="AG42" s="140"/>
      <c r="AH42" s="147"/>
      <c r="AI42" s="148"/>
    </row>
    <row r="43" spans="2:35">
      <c r="B43" s="149"/>
      <c r="C43" s="149"/>
      <c r="D43" s="149"/>
      <c r="E43" s="149"/>
      <c r="F43" s="136" t="s">
        <v>27</v>
      </c>
      <c r="G43" s="136"/>
      <c r="H43" s="136"/>
      <c r="I43" s="136"/>
      <c r="J43" s="136"/>
      <c r="K43" s="136"/>
      <c r="L43" s="137"/>
      <c r="M43" s="137"/>
      <c r="N43" s="137"/>
      <c r="O43" s="137"/>
      <c r="P43" s="137"/>
      <c r="Q43" s="138"/>
      <c r="R43" s="131" t="s">
        <v>28</v>
      </c>
      <c r="S43" s="132"/>
      <c r="T43" s="137"/>
      <c r="U43" s="137"/>
      <c r="V43" s="137"/>
      <c r="W43" s="137"/>
      <c r="X43" s="137"/>
      <c r="Y43" s="138"/>
      <c r="Z43" s="131" t="s">
        <v>28</v>
      </c>
      <c r="AA43" s="132"/>
      <c r="AB43" s="139">
        <f>L43-T43</f>
        <v>0</v>
      </c>
      <c r="AC43" s="139"/>
      <c r="AD43" s="139"/>
      <c r="AE43" s="139"/>
      <c r="AF43" s="139"/>
      <c r="AG43" s="140"/>
      <c r="AH43" s="131" t="s">
        <v>28</v>
      </c>
      <c r="AI43" s="132"/>
    </row>
    <row r="44" spans="2:35">
      <c r="B44" s="149"/>
      <c r="C44" s="149"/>
      <c r="D44" s="149"/>
      <c r="E44" s="149"/>
      <c r="F44" s="136"/>
      <c r="G44" s="136"/>
      <c r="H44" s="136"/>
      <c r="I44" s="136"/>
      <c r="J44" s="136"/>
      <c r="K44" s="136"/>
      <c r="L44" s="137"/>
      <c r="M44" s="137"/>
      <c r="N44" s="137"/>
      <c r="O44" s="137"/>
      <c r="P44" s="137"/>
      <c r="Q44" s="138"/>
      <c r="R44" s="131"/>
      <c r="S44" s="132"/>
      <c r="T44" s="137"/>
      <c r="U44" s="137"/>
      <c r="V44" s="137"/>
      <c r="W44" s="137"/>
      <c r="X44" s="137"/>
      <c r="Y44" s="138"/>
      <c r="Z44" s="131"/>
      <c r="AA44" s="132"/>
      <c r="AB44" s="139"/>
      <c r="AC44" s="139"/>
      <c r="AD44" s="139"/>
      <c r="AE44" s="139"/>
      <c r="AF44" s="139"/>
      <c r="AG44" s="140"/>
      <c r="AH44" s="131"/>
      <c r="AI44" s="132"/>
    </row>
    <row r="45" spans="2:35">
      <c r="B45" s="149"/>
      <c r="C45" s="149"/>
      <c r="D45" s="149"/>
      <c r="E45" s="149"/>
      <c r="F45" s="136"/>
      <c r="G45" s="136"/>
      <c r="H45" s="136"/>
      <c r="I45" s="136"/>
      <c r="J45" s="136"/>
      <c r="K45" s="136"/>
      <c r="L45" s="137"/>
      <c r="M45" s="137"/>
      <c r="N45" s="137"/>
      <c r="O45" s="137"/>
      <c r="P45" s="137"/>
      <c r="Q45" s="138"/>
      <c r="R45" s="131"/>
      <c r="S45" s="132"/>
      <c r="T45" s="137"/>
      <c r="U45" s="137"/>
      <c r="V45" s="137"/>
      <c r="W45" s="137"/>
      <c r="X45" s="137"/>
      <c r="Y45" s="138"/>
      <c r="Z45" s="131"/>
      <c r="AA45" s="132"/>
      <c r="AB45" s="139"/>
      <c r="AC45" s="139"/>
      <c r="AD45" s="139"/>
      <c r="AE45" s="139"/>
      <c r="AF45" s="139"/>
      <c r="AG45" s="140"/>
      <c r="AH45" s="131"/>
      <c r="AI45" s="132"/>
    </row>
    <row r="46" spans="2:35">
      <c r="C46" s="3" t="s">
        <v>31</v>
      </c>
    </row>
    <row r="47" spans="2:35">
      <c r="C47" s="3" t="s">
        <v>54</v>
      </c>
    </row>
    <row r="49" spans="2:35">
      <c r="B49" s="133" t="s">
        <v>208</v>
      </c>
      <c r="C49" s="133"/>
      <c r="D49" s="133"/>
      <c r="E49" s="133"/>
      <c r="F49" s="133"/>
      <c r="G49" s="133"/>
      <c r="H49" s="133"/>
      <c r="I49" s="133"/>
      <c r="J49" s="133"/>
      <c r="K49" s="133"/>
      <c r="L49" s="5" t="s">
        <v>60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7"/>
    </row>
    <row r="50" spans="2:35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41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3"/>
    </row>
    <row r="51" spans="2:35"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41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3"/>
    </row>
    <row r="52" spans="2:35"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41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3"/>
    </row>
    <row r="53" spans="2:35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41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3"/>
    </row>
    <row r="54" spans="2:35"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41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3"/>
    </row>
    <row r="55" spans="2:35"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41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3"/>
    </row>
    <row r="56" spans="2:35"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44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6"/>
    </row>
    <row r="58" spans="2:35">
      <c r="B58" s="130" t="s">
        <v>32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</row>
    <row r="60" spans="2:35">
      <c r="B60" s="128" t="s">
        <v>33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</row>
    <row r="62" spans="2:35">
      <c r="B62" t="s">
        <v>49</v>
      </c>
    </row>
    <row r="64" spans="2:35">
      <c r="B64" s="158" t="s">
        <v>36</v>
      </c>
      <c r="C64" s="158"/>
      <c r="D64" s="136" t="s">
        <v>34</v>
      </c>
      <c r="E64" s="136"/>
      <c r="F64" s="136"/>
      <c r="G64" s="136" t="s">
        <v>23</v>
      </c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 t="s">
        <v>53</v>
      </c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</row>
    <row r="65" spans="2:34">
      <c r="B65" s="158"/>
      <c r="C65" s="158"/>
      <c r="D65" s="136"/>
      <c r="E65" s="136"/>
      <c r="F65" s="136"/>
      <c r="G65" s="181" t="s">
        <v>52</v>
      </c>
      <c r="H65" s="181"/>
      <c r="I65" s="181"/>
      <c r="J65" s="181"/>
      <c r="K65" s="181"/>
      <c r="L65" s="181"/>
      <c r="M65" s="181"/>
      <c r="N65" s="181" t="s">
        <v>51</v>
      </c>
      <c r="O65" s="181"/>
      <c r="P65" s="181"/>
      <c r="Q65" s="181"/>
      <c r="R65" s="181"/>
      <c r="S65" s="181"/>
      <c r="T65" s="181"/>
      <c r="U65" s="181" t="s">
        <v>52</v>
      </c>
      <c r="V65" s="181"/>
      <c r="W65" s="181"/>
      <c r="X65" s="181"/>
      <c r="Y65" s="181"/>
      <c r="Z65" s="181"/>
      <c r="AA65" s="181"/>
      <c r="AB65" s="181" t="s">
        <v>51</v>
      </c>
      <c r="AC65" s="181"/>
      <c r="AD65" s="181"/>
      <c r="AE65" s="181"/>
      <c r="AF65" s="181"/>
      <c r="AG65" s="181"/>
      <c r="AH65" s="181"/>
    </row>
    <row r="66" spans="2:34" ht="30" customHeight="1">
      <c r="B66" s="158" t="s">
        <v>35</v>
      </c>
      <c r="C66" s="158"/>
      <c r="D66" s="170"/>
      <c r="E66" s="156"/>
      <c r="F66" s="8" t="s">
        <v>17</v>
      </c>
      <c r="G66" s="179"/>
      <c r="H66" s="179"/>
      <c r="I66" s="179"/>
      <c r="J66" s="180"/>
      <c r="K66" s="177"/>
      <c r="L66" s="178"/>
      <c r="M66" s="178"/>
      <c r="N66" s="179"/>
      <c r="O66" s="179"/>
      <c r="P66" s="179"/>
      <c r="Q66" s="180"/>
      <c r="R66" s="177"/>
      <c r="S66" s="178"/>
      <c r="T66" s="178"/>
      <c r="U66" s="179"/>
      <c r="V66" s="179"/>
      <c r="W66" s="179"/>
      <c r="X66" s="180"/>
      <c r="Y66" s="177"/>
      <c r="Z66" s="178"/>
      <c r="AA66" s="178"/>
      <c r="AB66" s="179"/>
      <c r="AC66" s="179"/>
      <c r="AD66" s="179"/>
      <c r="AE66" s="180"/>
      <c r="AF66" s="177"/>
      <c r="AG66" s="178"/>
      <c r="AH66" s="178"/>
    </row>
    <row r="67" spans="2:34" ht="30" customHeight="1">
      <c r="B67" s="175" t="s">
        <v>37</v>
      </c>
      <c r="C67" s="175"/>
      <c r="D67" s="170"/>
      <c r="E67" s="156"/>
      <c r="F67" s="8" t="s">
        <v>17</v>
      </c>
      <c r="G67" s="137"/>
      <c r="H67" s="137"/>
      <c r="I67" s="137"/>
      <c r="J67" s="138"/>
      <c r="K67" s="176" t="s">
        <v>50</v>
      </c>
      <c r="L67" s="158"/>
      <c r="M67" s="158"/>
      <c r="N67" s="137"/>
      <c r="O67" s="137"/>
      <c r="P67" s="137"/>
      <c r="Q67" s="138"/>
      <c r="R67" s="176" t="s">
        <v>50</v>
      </c>
      <c r="S67" s="158"/>
      <c r="T67" s="158"/>
      <c r="U67" s="137"/>
      <c r="V67" s="137"/>
      <c r="W67" s="137"/>
      <c r="X67" s="138"/>
      <c r="Y67" s="176" t="s">
        <v>50</v>
      </c>
      <c r="Z67" s="158"/>
      <c r="AA67" s="158"/>
      <c r="AB67" s="137"/>
      <c r="AC67" s="137"/>
      <c r="AD67" s="137"/>
      <c r="AE67" s="138"/>
      <c r="AF67" s="176" t="s">
        <v>50</v>
      </c>
      <c r="AG67" s="158"/>
      <c r="AH67" s="158"/>
    </row>
    <row r="68" spans="2:34" ht="30" customHeight="1">
      <c r="B68" s="175" t="s">
        <v>38</v>
      </c>
      <c r="C68" s="175"/>
      <c r="D68" s="170"/>
      <c r="E68" s="156"/>
      <c r="F68" s="8" t="s">
        <v>17</v>
      </c>
      <c r="G68" s="137"/>
      <c r="H68" s="137"/>
      <c r="I68" s="137"/>
      <c r="J68" s="138"/>
      <c r="K68" s="176" t="s">
        <v>50</v>
      </c>
      <c r="L68" s="158"/>
      <c r="M68" s="158"/>
      <c r="N68" s="137"/>
      <c r="O68" s="137"/>
      <c r="P68" s="137"/>
      <c r="Q68" s="138"/>
      <c r="R68" s="176" t="s">
        <v>50</v>
      </c>
      <c r="S68" s="158"/>
      <c r="T68" s="158"/>
      <c r="U68" s="137"/>
      <c r="V68" s="137"/>
      <c r="W68" s="137"/>
      <c r="X68" s="138"/>
      <c r="Y68" s="176" t="s">
        <v>50</v>
      </c>
      <c r="Z68" s="158"/>
      <c r="AA68" s="158"/>
      <c r="AB68" s="137"/>
      <c r="AC68" s="137"/>
      <c r="AD68" s="137"/>
      <c r="AE68" s="138"/>
      <c r="AF68" s="176" t="s">
        <v>50</v>
      </c>
      <c r="AG68" s="158"/>
      <c r="AH68" s="158"/>
    </row>
    <row r="69" spans="2:34" ht="30" customHeight="1">
      <c r="B69" s="175" t="s">
        <v>39</v>
      </c>
      <c r="C69" s="175"/>
      <c r="D69" s="170"/>
      <c r="E69" s="156"/>
      <c r="F69" s="8" t="s">
        <v>17</v>
      </c>
      <c r="G69" s="137"/>
      <c r="H69" s="137"/>
      <c r="I69" s="137"/>
      <c r="J69" s="138"/>
      <c r="K69" s="176" t="s">
        <v>50</v>
      </c>
      <c r="L69" s="158"/>
      <c r="M69" s="158"/>
      <c r="N69" s="137"/>
      <c r="O69" s="137"/>
      <c r="P69" s="137"/>
      <c r="Q69" s="138"/>
      <c r="R69" s="176" t="s">
        <v>50</v>
      </c>
      <c r="S69" s="158"/>
      <c r="T69" s="158"/>
      <c r="U69" s="137"/>
      <c r="V69" s="137"/>
      <c r="W69" s="137"/>
      <c r="X69" s="138"/>
      <c r="Y69" s="176" t="s">
        <v>50</v>
      </c>
      <c r="Z69" s="158"/>
      <c r="AA69" s="158"/>
      <c r="AB69" s="137"/>
      <c r="AC69" s="137"/>
      <c r="AD69" s="137"/>
      <c r="AE69" s="138"/>
      <c r="AF69" s="176" t="s">
        <v>50</v>
      </c>
      <c r="AG69" s="158"/>
      <c r="AH69" s="158"/>
    </row>
    <row r="70" spans="2:34" ht="30" customHeight="1">
      <c r="B70" s="175" t="s">
        <v>40</v>
      </c>
      <c r="C70" s="175"/>
      <c r="D70" s="170"/>
      <c r="E70" s="156"/>
      <c r="F70" s="8" t="s">
        <v>17</v>
      </c>
      <c r="G70" s="137"/>
      <c r="H70" s="137"/>
      <c r="I70" s="137"/>
      <c r="J70" s="138"/>
      <c r="K70" s="176" t="s">
        <v>50</v>
      </c>
      <c r="L70" s="158"/>
      <c r="M70" s="158"/>
      <c r="N70" s="137"/>
      <c r="O70" s="137"/>
      <c r="P70" s="137"/>
      <c r="Q70" s="138"/>
      <c r="R70" s="176" t="s">
        <v>50</v>
      </c>
      <c r="S70" s="158"/>
      <c r="T70" s="158"/>
      <c r="U70" s="137"/>
      <c r="V70" s="137"/>
      <c r="W70" s="137"/>
      <c r="X70" s="138"/>
      <c r="Y70" s="176" t="s">
        <v>50</v>
      </c>
      <c r="Z70" s="158"/>
      <c r="AA70" s="158"/>
      <c r="AB70" s="137"/>
      <c r="AC70" s="137"/>
      <c r="AD70" s="137"/>
      <c r="AE70" s="138"/>
      <c r="AF70" s="176" t="s">
        <v>50</v>
      </c>
      <c r="AG70" s="158"/>
      <c r="AH70" s="158"/>
    </row>
    <row r="71" spans="2:34" ht="30" customHeight="1">
      <c r="B71" s="175" t="s">
        <v>41</v>
      </c>
      <c r="C71" s="175"/>
      <c r="D71" s="170"/>
      <c r="E71" s="156"/>
      <c r="F71" s="8" t="s">
        <v>17</v>
      </c>
      <c r="G71" s="137"/>
      <c r="H71" s="137"/>
      <c r="I71" s="137"/>
      <c r="J71" s="138"/>
      <c r="K71" s="176" t="s">
        <v>50</v>
      </c>
      <c r="L71" s="158"/>
      <c r="M71" s="158"/>
      <c r="N71" s="137"/>
      <c r="O71" s="137"/>
      <c r="P71" s="137"/>
      <c r="Q71" s="138"/>
      <c r="R71" s="176" t="s">
        <v>50</v>
      </c>
      <c r="S71" s="158"/>
      <c r="T71" s="158"/>
      <c r="U71" s="137"/>
      <c r="V71" s="137"/>
      <c r="W71" s="137"/>
      <c r="X71" s="138"/>
      <c r="Y71" s="176" t="s">
        <v>50</v>
      </c>
      <c r="Z71" s="158"/>
      <c r="AA71" s="158"/>
      <c r="AB71" s="137"/>
      <c r="AC71" s="137"/>
      <c r="AD71" s="137"/>
      <c r="AE71" s="138"/>
      <c r="AF71" s="176" t="s">
        <v>50</v>
      </c>
      <c r="AG71" s="158"/>
      <c r="AH71" s="158"/>
    </row>
    <row r="72" spans="2:34" ht="30" customHeight="1">
      <c r="B72" s="175" t="s">
        <v>42</v>
      </c>
      <c r="C72" s="175"/>
      <c r="D72" s="170"/>
      <c r="E72" s="156"/>
      <c r="F72" s="8" t="s">
        <v>17</v>
      </c>
      <c r="G72" s="137"/>
      <c r="H72" s="137"/>
      <c r="I72" s="137"/>
      <c r="J72" s="138"/>
      <c r="K72" s="176" t="s">
        <v>50</v>
      </c>
      <c r="L72" s="158"/>
      <c r="M72" s="158"/>
      <c r="N72" s="137"/>
      <c r="O72" s="137"/>
      <c r="P72" s="137"/>
      <c r="Q72" s="138"/>
      <c r="R72" s="176" t="s">
        <v>50</v>
      </c>
      <c r="S72" s="158"/>
      <c r="T72" s="158"/>
      <c r="U72" s="137"/>
      <c r="V72" s="137"/>
      <c r="W72" s="137"/>
      <c r="X72" s="138"/>
      <c r="Y72" s="176" t="s">
        <v>50</v>
      </c>
      <c r="Z72" s="158"/>
      <c r="AA72" s="158"/>
      <c r="AB72" s="137"/>
      <c r="AC72" s="137"/>
      <c r="AD72" s="137"/>
      <c r="AE72" s="138"/>
      <c r="AF72" s="176" t="s">
        <v>50</v>
      </c>
      <c r="AG72" s="158"/>
      <c r="AH72" s="158"/>
    </row>
    <row r="73" spans="2:34" ht="30" customHeight="1">
      <c r="B73" s="175" t="s">
        <v>43</v>
      </c>
      <c r="C73" s="175"/>
      <c r="D73" s="170"/>
      <c r="E73" s="156"/>
      <c r="F73" s="8" t="s">
        <v>17</v>
      </c>
      <c r="G73" s="137"/>
      <c r="H73" s="137"/>
      <c r="I73" s="137"/>
      <c r="J73" s="138"/>
      <c r="K73" s="176" t="s">
        <v>50</v>
      </c>
      <c r="L73" s="158"/>
      <c r="M73" s="158"/>
      <c r="N73" s="137"/>
      <c r="O73" s="137"/>
      <c r="P73" s="137"/>
      <c r="Q73" s="138"/>
      <c r="R73" s="176" t="s">
        <v>50</v>
      </c>
      <c r="S73" s="158"/>
      <c r="T73" s="158"/>
      <c r="U73" s="138"/>
      <c r="V73" s="188"/>
      <c r="W73" s="188"/>
      <c r="X73" s="188"/>
      <c r="Y73" s="176" t="s">
        <v>50</v>
      </c>
      <c r="Z73" s="158"/>
      <c r="AA73" s="158"/>
      <c r="AB73" s="137"/>
      <c r="AC73" s="137"/>
      <c r="AD73" s="137"/>
      <c r="AE73" s="138"/>
      <c r="AF73" s="176" t="s">
        <v>50</v>
      </c>
      <c r="AG73" s="158"/>
      <c r="AH73" s="158"/>
    </row>
    <row r="74" spans="2:34" ht="30" customHeight="1">
      <c r="B74" s="175" t="s">
        <v>44</v>
      </c>
      <c r="C74" s="175"/>
      <c r="D74" s="170"/>
      <c r="E74" s="156"/>
      <c r="F74" s="8" t="s">
        <v>17</v>
      </c>
      <c r="G74" s="137"/>
      <c r="H74" s="137"/>
      <c r="I74" s="137"/>
      <c r="J74" s="138"/>
      <c r="K74" s="176" t="s">
        <v>50</v>
      </c>
      <c r="L74" s="158"/>
      <c r="M74" s="158"/>
      <c r="N74" s="137"/>
      <c r="O74" s="137"/>
      <c r="P74" s="137"/>
      <c r="Q74" s="138"/>
      <c r="R74" s="176" t="s">
        <v>50</v>
      </c>
      <c r="S74" s="158"/>
      <c r="T74" s="158"/>
      <c r="U74" s="137"/>
      <c r="V74" s="137"/>
      <c r="W74" s="137"/>
      <c r="X74" s="138"/>
      <c r="Y74" s="176" t="s">
        <v>50</v>
      </c>
      <c r="Z74" s="158"/>
      <c r="AA74" s="158"/>
      <c r="AB74" s="137"/>
      <c r="AC74" s="137"/>
      <c r="AD74" s="137"/>
      <c r="AE74" s="138"/>
      <c r="AF74" s="176" t="s">
        <v>50</v>
      </c>
      <c r="AG74" s="158"/>
      <c r="AH74" s="158"/>
    </row>
    <row r="75" spans="2:34" ht="30" customHeight="1">
      <c r="B75" s="175" t="s">
        <v>45</v>
      </c>
      <c r="C75" s="175"/>
      <c r="D75" s="170"/>
      <c r="E75" s="156"/>
      <c r="F75" s="8" t="s">
        <v>17</v>
      </c>
      <c r="G75" s="137"/>
      <c r="H75" s="137"/>
      <c r="I75" s="137"/>
      <c r="J75" s="138"/>
      <c r="K75" s="176" t="s">
        <v>50</v>
      </c>
      <c r="L75" s="158"/>
      <c r="M75" s="158"/>
      <c r="N75" s="137"/>
      <c r="O75" s="137"/>
      <c r="P75" s="137"/>
      <c r="Q75" s="138"/>
      <c r="R75" s="176" t="s">
        <v>50</v>
      </c>
      <c r="S75" s="158"/>
      <c r="T75" s="158"/>
      <c r="U75" s="137"/>
      <c r="V75" s="137"/>
      <c r="W75" s="137"/>
      <c r="X75" s="138"/>
      <c r="Y75" s="176" t="s">
        <v>50</v>
      </c>
      <c r="Z75" s="158"/>
      <c r="AA75" s="158"/>
      <c r="AB75" s="137"/>
      <c r="AC75" s="137"/>
      <c r="AD75" s="137"/>
      <c r="AE75" s="138"/>
      <c r="AF75" s="176" t="s">
        <v>50</v>
      </c>
      <c r="AG75" s="158"/>
      <c r="AH75" s="158"/>
    </row>
    <row r="76" spans="2:34" ht="30" customHeight="1">
      <c r="B76" s="175" t="s">
        <v>46</v>
      </c>
      <c r="C76" s="175"/>
      <c r="D76" s="170"/>
      <c r="E76" s="156"/>
      <c r="F76" s="8" t="s">
        <v>17</v>
      </c>
      <c r="G76" s="137"/>
      <c r="H76" s="137"/>
      <c r="I76" s="137"/>
      <c r="J76" s="138"/>
      <c r="K76" s="176" t="s">
        <v>50</v>
      </c>
      <c r="L76" s="158"/>
      <c r="M76" s="158"/>
      <c r="N76" s="137"/>
      <c r="O76" s="137"/>
      <c r="P76" s="137"/>
      <c r="Q76" s="138"/>
      <c r="R76" s="176" t="s">
        <v>50</v>
      </c>
      <c r="S76" s="158"/>
      <c r="T76" s="158"/>
      <c r="U76" s="137"/>
      <c r="V76" s="137"/>
      <c r="W76" s="137"/>
      <c r="X76" s="138"/>
      <c r="Y76" s="176" t="s">
        <v>50</v>
      </c>
      <c r="Z76" s="158"/>
      <c r="AA76" s="158"/>
      <c r="AB76" s="137"/>
      <c r="AC76" s="137"/>
      <c r="AD76" s="137"/>
      <c r="AE76" s="138"/>
      <c r="AF76" s="176" t="s">
        <v>50</v>
      </c>
      <c r="AG76" s="158"/>
      <c r="AH76" s="158"/>
    </row>
    <row r="77" spans="2:34" ht="30" customHeight="1">
      <c r="B77" s="175" t="s">
        <v>47</v>
      </c>
      <c r="C77" s="175"/>
      <c r="D77" s="170"/>
      <c r="E77" s="156"/>
      <c r="F77" s="8" t="s">
        <v>17</v>
      </c>
      <c r="G77" s="137"/>
      <c r="H77" s="137"/>
      <c r="I77" s="137"/>
      <c r="J77" s="138"/>
      <c r="K77" s="176" t="s">
        <v>50</v>
      </c>
      <c r="L77" s="158"/>
      <c r="M77" s="158"/>
      <c r="N77" s="137"/>
      <c r="O77" s="137"/>
      <c r="P77" s="137"/>
      <c r="Q77" s="138"/>
      <c r="R77" s="176" t="s">
        <v>50</v>
      </c>
      <c r="S77" s="158"/>
      <c r="T77" s="158"/>
      <c r="U77" s="137"/>
      <c r="V77" s="137"/>
      <c r="W77" s="137"/>
      <c r="X77" s="138"/>
      <c r="Y77" s="176" t="s">
        <v>50</v>
      </c>
      <c r="Z77" s="158"/>
      <c r="AA77" s="158"/>
      <c r="AB77" s="137"/>
      <c r="AC77" s="137"/>
      <c r="AD77" s="137"/>
      <c r="AE77" s="138"/>
      <c r="AF77" s="176" t="s">
        <v>50</v>
      </c>
      <c r="AG77" s="158"/>
      <c r="AH77" s="158"/>
    </row>
    <row r="78" spans="2:34" ht="30" customHeight="1" thickBot="1">
      <c r="B78" s="182" t="s">
        <v>48</v>
      </c>
      <c r="C78" s="182"/>
      <c r="D78" s="183"/>
      <c r="E78" s="184"/>
      <c r="F78" s="9" t="s">
        <v>17</v>
      </c>
      <c r="G78" s="185"/>
      <c r="H78" s="185"/>
      <c r="I78" s="185"/>
      <c r="J78" s="186"/>
      <c r="K78" s="161" t="s">
        <v>50</v>
      </c>
      <c r="L78" s="187"/>
      <c r="M78" s="187"/>
      <c r="N78" s="185"/>
      <c r="O78" s="185"/>
      <c r="P78" s="185"/>
      <c r="Q78" s="186"/>
      <c r="R78" s="161" t="s">
        <v>50</v>
      </c>
      <c r="S78" s="187"/>
      <c r="T78" s="187"/>
      <c r="U78" s="185"/>
      <c r="V78" s="185"/>
      <c r="W78" s="185"/>
      <c r="X78" s="186"/>
      <c r="Y78" s="161" t="s">
        <v>50</v>
      </c>
      <c r="Z78" s="187"/>
      <c r="AA78" s="187"/>
      <c r="AB78" s="185"/>
      <c r="AC78" s="185"/>
      <c r="AD78" s="185"/>
      <c r="AE78" s="186"/>
      <c r="AF78" s="161" t="s">
        <v>50</v>
      </c>
      <c r="AG78" s="187"/>
      <c r="AH78" s="187"/>
    </row>
    <row r="79" spans="2:34" ht="30" customHeight="1" thickTop="1">
      <c r="B79" s="195" t="s">
        <v>55</v>
      </c>
      <c r="C79" s="196"/>
      <c r="D79" s="196"/>
      <c r="E79" s="196"/>
      <c r="F79" s="197"/>
      <c r="G79" s="191">
        <f>SUM(G67:J78)</f>
        <v>0</v>
      </c>
      <c r="H79" s="192"/>
      <c r="I79" s="192"/>
      <c r="J79" s="192"/>
      <c r="K79" s="189" t="s">
        <v>29</v>
      </c>
      <c r="L79" s="190"/>
      <c r="M79" s="190"/>
      <c r="N79" s="191">
        <f>SUM(N67:Q78)</f>
        <v>0</v>
      </c>
      <c r="O79" s="192"/>
      <c r="P79" s="192"/>
      <c r="Q79" s="192"/>
      <c r="R79" s="189" t="s">
        <v>29</v>
      </c>
      <c r="S79" s="190"/>
      <c r="T79" s="190"/>
      <c r="U79" s="191">
        <f>SUM(U67:X78)</f>
        <v>0</v>
      </c>
      <c r="V79" s="192"/>
      <c r="W79" s="192"/>
      <c r="X79" s="192"/>
      <c r="Y79" s="189" t="s">
        <v>29</v>
      </c>
      <c r="Z79" s="190"/>
      <c r="AA79" s="190"/>
      <c r="AB79" s="191">
        <f>SUM(AB67:AE78)</f>
        <v>0</v>
      </c>
      <c r="AC79" s="192"/>
      <c r="AD79" s="192"/>
      <c r="AE79" s="192"/>
      <c r="AF79" s="189" t="s">
        <v>29</v>
      </c>
      <c r="AG79" s="190"/>
      <c r="AH79" s="190"/>
    </row>
    <row r="80" spans="2:34">
      <c r="B80" s="127" t="s">
        <v>207</v>
      </c>
      <c r="C80" s="10"/>
    </row>
  </sheetData>
  <sheetProtection selectLockedCells="1"/>
  <mergeCells count="231">
    <mergeCell ref="R79:T79"/>
    <mergeCell ref="U79:X79"/>
    <mergeCell ref="U78:X78"/>
    <mergeCell ref="Y78:AA78"/>
    <mergeCell ref="AB78:AE78"/>
    <mergeCell ref="AF78:AH78"/>
    <mergeCell ref="C6:E6"/>
    <mergeCell ref="F6:G6"/>
    <mergeCell ref="Y79:AA79"/>
    <mergeCell ref="AB79:AE79"/>
    <mergeCell ref="AF79:AH79"/>
    <mergeCell ref="B79:F79"/>
    <mergeCell ref="G79:J79"/>
    <mergeCell ref="K79:M79"/>
    <mergeCell ref="N79:Q79"/>
    <mergeCell ref="M14:AI17"/>
    <mergeCell ref="B64:C65"/>
    <mergeCell ref="D64:F65"/>
    <mergeCell ref="U76:X76"/>
    <mergeCell ref="Y76:AA76"/>
    <mergeCell ref="AB76:AE76"/>
    <mergeCell ref="AF76:AH76"/>
    <mergeCell ref="AB75:AE75"/>
    <mergeCell ref="AF75:AH75"/>
    <mergeCell ref="U72:X72"/>
    <mergeCell ref="Y72:AA72"/>
    <mergeCell ref="U77:X77"/>
    <mergeCell ref="Y77:AA77"/>
    <mergeCell ref="AB77:AE77"/>
    <mergeCell ref="AF77:AH77"/>
    <mergeCell ref="U74:X74"/>
    <mergeCell ref="Y74:AA74"/>
    <mergeCell ref="AB74:AE74"/>
    <mergeCell ref="AF74:AH74"/>
    <mergeCell ref="U75:X75"/>
    <mergeCell ref="Y75:AA75"/>
    <mergeCell ref="U71:X71"/>
    <mergeCell ref="Y71:AA71"/>
    <mergeCell ref="AB71:AE71"/>
    <mergeCell ref="AF71:AH71"/>
    <mergeCell ref="AB72:AE72"/>
    <mergeCell ref="AF72:AH72"/>
    <mergeCell ref="U73:X73"/>
    <mergeCell ref="Y73:AA73"/>
    <mergeCell ref="AB73:AE73"/>
    <mergeCell ref="AF73:AH73"/>
    <mergeCell ref="G78:J78"/>
    <mergeCell ref="K78:M78"/>
    <mergeCell ref="N78:Q78"/>
    <mergeCell ref="R78:T78"/>
    <mergeCell ref="G64:T64"/>
    <mergeCell ref="U64:AH64"/>
    <mergeCell ref="U65:AA65"/>
    <mergeCell ref="AB65:AH65"/>
    <mergeCell ref="U66:X66"/>
    <mergeCell ref="Y66:AA66"/>
    <mergeCell ref="AB66:AE66"/>
    <mergeCell ref="AF66:AH66"/>
    <mergeCell ref="U67:X67"/>
    <mergeCell ref="Y67:AA67"/>
    <mergeCell ref="AB67:AE67"/>
    <mergeCell ref="AF67:AH67"/>
    <mergeCell ref="U68:X68"/>
    <mergeCell ref="Y68:AA68"/>
    <mergeCell ref="AB68:AE68"/>
    <mergeCell ref="AF68:AH68"/>
    <mergeCell ref="U69:X69"/>
    <mergeCell ref="Y69:AA69"/>
    <mergeCell ref="AB69:AE69"/>
    <mergeCell ref="AF69:AH69"/>
    <mergeCell ref="G75:J75"/>
    <mergeCell ref="K75:M75"/>
    <mergeCell ref="N75:Q75"/>
    <mergeCell ref="R75:T75"/>
    <mergeCell ref="G76:J76"/>
    <mergeCell ref="K76:M76"/>
    <mergeCell ref="N76:Q76"/>
    <mergeCell ref="R76:T76"/>
    <mergeCell ref="G77:J77"/>
    <mergeCell ref="K77:M77"/>
    <mergeCell ref="N77:Q77"/>
    <mergeCell ref="R77:T77"/>
    <mergeCell ref="G72:J72"/>
    <mergeCell ref="K72:M72"/>
    <mergeCell ref="N72:Q72"/>
    <mergeCell ref="R72:T72"/>
    <mergeCell ref="G73:J73"/>
    <mergeCell ref="K73:M73"/>
    <mergeCell ref="N73:Q73"/>
    <mergeCell ref="R73:T73"/>
    <mergeCell ref="G74:J74"/>
    <mergeCell ref="K74:M74"/>
    <mergeCell ref="N74:Q74"/>
    <mergeCell ref="R74:T74"/>
    <mergeCell ref="B78:C78"/>
    <mergeCell ref="B75:C75"/>
    <mergeCell ref="B76:C76"/>
    <mergeCell ref="B77:C77"/>
    <mergeCell ref="D78:E78"/>
    <mergeCell ref="N65:T65"/>
    <mergeCell ref="N66:Q66"/>
    <mergeCell ref="R66:T66"/>
    <mergeCell ref="G67:J67"/>
    <mergeCell ref="K67:M67"/>
    <mergeCell ref="D72:E72"/>
    <mergeCell ref="K68:M68"/>
    <mergeCell ref="N68:Q68"/>
    <mergeCell ref="R68:T68"/>
    <mergeCell ref="G69:J69"/>
    <mergeCell ref="R69:T69"/>
    <mergeCell ref="G70:J70"/>
    <mergeCell ref="K70:M70"/>
    <mergeCell ref="N70:Q70"/>
    <mergeCell ref="R70:T70"/>
    <mergeCell ref="G71:J71"/>
    <mergeCell ref="K71:M71"/>
    <mergeCell ref="N71:Q71"/>
    <mergeCell ref="R71:T71"/>
    <mergeCell ref="B72:C72"/>
    <mergeCell ref="B73:C73"/>
    <mergeCell ref="B74:C74"/>
    <mergeCell ref="B71:C71"/>
    <mergeCell ref="D73:E73"/>
    <mergeCell ref="D74:E74"/>
    <mergeCell ref="D75:E75"/>
    <mergeCell ref="D76:E76"/>
    <mergeCell ref="D77:E77"/>
    <mergeCell ref="B60:AI60"/>
    <mergeCell ref="B67:C67"/>
    <mergeCell ref="R67:T67"/>
    <mergeCell ref="K66:M66"/>
    <mergeCell ref="G66:J66"/>
    <mergeCell ref="G65:M65"/>
    <mergeCell ref="B66:C66"/>
    <mergeCell ref="D66:E66"/>
    <mergeCell ref="D71:E71"/>
    <mergeCell ref="N67:Q67"/>
    <mergeCell ref="G68:J68"/>
    <mergeCell ref="K69:M69"/>
    <mergeCell ref="N69:Q69"/>
    <mergeCell ref="D67:E67"/>
    <mergeCell ref="D68:E68"/>
    <mergeCell ref="D69:E69"/>
    <mergeCell ref="D70:E70"/>
    <mergeCell ref="B68:C68"/>
    <mergeCell ref="B69:C69"/>
    <mergeCell ref="B70:C70"/>
    <mergeCell ref="U70:X70"/>
    <mergeCell ref="Y70:AA70"/>
    <mergeCell ref="AB70:AE70"/>
    <mergeCell ref="AF70:AH70"/>
    <mergeCell ref="AA2:AB2"/>
    <mergeCell ref="AD2:AE2"/>
    <mergeCell ref="AG2:AH2"/>
    <mergeCell ref="B22:E24"/>
    <mergeCell ref="F22:H22"/>
    <mergeCell ref="I22:S22"/>
    <mergeCell ref="T22:V22"/>
    <mergeCell ref="W22:AI22"/>
    <mergeCell ref="F23:H23"/>
    <mergeCell ref="B4:AI4"/>
    <mergeCell ref="J10:L13"/>
    <mergeCell ref="M10:AI13"/>
    <mergeCell ref="B18:E21"/>
    <mergeCell ref="F18:L19"/>
    <mergeCell ref="M18:AI19"/>
    <mergeCell ref="B27:E28"/>
    <mergeCell ref="J14:L17"/>
    <mergeCell ref="F10:I17"/>
    <mergeCell ref="B10:E17"/>
    <mergeCell ref="X29:Y30"/>
    <mergeCell ref="V29:W30"/>
    <mergeCell ref="Q29:U30"/>
    <mergeCell ref="F20:L21"/>
    <mergeCell ref="M20:AI21"/>
    <mergeCell ref="B29:E30"/>
    <mergeCell ref="F27:AI28"/>
    <mergeCell ref="I24:S24"/>
    <mergeCell ref="T24:V24"/>
    <mergeCell ref="W24:AI24"/>
    <mergeCell ref="I23:S23"/>
    <mergeCell ref="T23:V23"/>
    <mergeCell ref="W23:AI23"/>
    <mergeCell ref="F24:H24"/>
    <mergeCell ref="AD29:AE30"/>
    <mergeCell ref="AB29:AC30"/>
    <mergeCell ref="R40:S42"/>
    <mergeCell ref="T40:Y42"/>
    <mergeCell ref="F34:K36"/>
    <mergeCell ref="L34:Q36"/>
    <mergeCell ref="R34:S36"/>
    <mergeCell ref="F37:K39"/>
    <mergeCell ref="O29:P30"/>
    <mergeCell ref="F29:N30"/>
    <mergeCell ref="AH29:AI30"/>
    <mergeCell ref="AF29:AG30"/>
    <mergeCell ref="Z29:AA30"/>
    <mergeCell ref="T33:AA33"/>
    <mergeCell ref="T34:Y36"/>
    <mergeCell ref="Z34:AA36"/>
    <mergeCell ref="AB34:AG36"/>
    <mergeCell ref="AH34:AI36"/>
    <mergeCell ref="B33:K33"/>
    <mergeCell ref="AB33:AI33"/>
    <mergeCell ref="L33:S33"/>
    <mergeCell ref="Z37:AA39"/>
    <mergeCell ref="AB37:AG39"/>
    <mergeCell ref="Y2:Z2"/>
    <mergeCell ref="B7:AI7"/>
    <mergeCell ref="H6:AI6"/>
    <mergeCell ref="B58:AI58"/>
    <mergeCell ref="AH43:AI45"/>
    <mergeCell ref="B49:K56"/>
    <mergeCell ref="F43:K45"/>
    <mergeCell ref="L43:Q45"/>
    <mergeCell ref="R43:S45"/>
    <mergeCell ref="T43:Y45"/>
    <mergeCell ref="Z43:AA45"/>
    <mergeCell ref="AB43:AG45"/>
    <mergeCell ref="L50:AI56"/>
    <mergeCell ref="AH37:AI39"/>
    <mergeCell ref="Z40:AA42"/>
    <mergeCell ref="AB40:AG42"/>
    <mergeCell ref="AH40:AI42"/>
    <mergeCell ref="L37:Q39"/>
    <mergeCell ref="R37:S39"/>
    <mergeCell ref="T37:Y39"/>
    <mergeCell ref="B34:E39"/>
    <mergeCell ref="B40:E45"/>
    <mergeCell ref="F40:K42"/>
    <mergeCell ref="L40:Q42"/>
  </mergeCells>
  <phoneticPr fontId="1"/>
  <dataValidations count="1">
    <dataValidation type="list" allowBlank="1" showInputMessage="1" showErrorMessage="1" sqref="C6:E6 V29:W30" xr:uid="{00000000-0002-0000-0000-000000000000}">
      <formula1>"平成,令和"</formula1>
    </dataValidation>
  </dataValidations>
  <pageMargins left="0.59055118110236227" right="0.59055118110236227" top="0.59055118110236227" bottom="0.59055118110236227" header="0.19685039370078741" footer="0.19685039370078741"/>
  <pageSetup paperSize="9" scale="98" orientation="portrait" r:id="rId1"/>
  <rowBreaks count="1" manualBreakCount="1">
    <brk id="59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3"/>
  <sheetViews>
    <sheetView zoomScale="60" zoomScaleNormal="60" workbookViewId="0">
      <selection activeCell="L66" sqref="L66"/>
    </sheetView>
  </sheetViews>
  <sheetFormatPr defaultColWidth="9" defaultRowHeight="13.2"/>
  <cols>
    <col min="1" max="1" width="1.6640625" style="11" customWidth="1"/>
    <col min="2" max="2" width="1.88671875" style="11" customWidth="1"/>
    <col min="3" max="3" width="4.109375" style="11" customWidth="1"/>
    <col min="4" max="4" width="5.21875" style="11" customWidth="1"/>
    <col min="5" max="5" width="12.21875" style="11" customWidth="1"/>
    <col min="6" max="6" width="13" style="11" customWidth="1"/>
    <col min="7" max="7" width="15.109375" style="11" customWidth="1"/>
    <col min="8" max="8" width="14.6640625" style="11" customWidth="1"/>
    <col min="9" max="9" width="6.77734375" style="11" customWidth="1"/>
    <col min="10" max="10" width="12.6640625" style="11" customWidth="1"/>
    <col min="11" max="11" width="8.21875" style="11" customWidth="1"/>
    <col min="12" max="12" width="15.33203125" style="11" customWidth="1"/>
    <col min="13" max="13" width="9.44140625" style="20" customWidth="1"/>
    <col min="14" max="14" width="15.6640625" style="11" customWidth="1"/>
    <col min="15" max="15" width="9" style="17"/>
    <col min="16" max="16" width="9.109375" style="11" customWidth="1"/>
    <col min="17" max="17" width="14.88671875" style="11" customWidth="1"/>
    <col min="18" max="16384" width="9" style="11"/>
  </cols>
  <sheetData>
    <row r="1" spans="2:17" ht="23.25" customHeight="1" thickBot="1">
      <c r="B1" s="12"/>
      <c r="C1" s="13" t="s">
        <v>61</v>
      </c>
      <c r="D1" s="14"/>
      <c r="E1" s="14"/>
      <c r="F1" s="14"/>
      <c r="G1" s="14"/>
      <c r="H1" s="15"/>
      <c r="I1" s="14"/>
      <c r="J1" s="16"/>
      <c r="K1" s="16"/>
      <c r="L1" s="16"/>
      <c r="M1" s="16"/>
      <c r="P1" s="18"/>
      <c r="Q1" s="19"/>
    </row>
    <row r="2" spans="2:17" s="20" customFormat="1" ht="54" customHeight="1">
      <c r="B2" s="21"/>
      <c r="C2" s="22"/>
      <c r="D2" s="285" t="s">
        <v>62</v>
      </c>
      <c r="E2" s="286"/>
      <c r="F2" s="286"/>
      <c r="G2" s="287"/>
      <c r="H2" s="294" t="s">
        <v>63</v>
      </c>
      <c r="I2" s="295"/>
      <c r="J2" s="296" t="s">
        <v>64</v>
      </c>
      <c r="K2" s="297"/>
      <c r="L2" s="24" t="s">
        <v>65</v>
      </c>
      <c r="M2" s="25" t="s">
        <v>66</v>
      </c>
      <c r="N2" s="26" t="s">
        <v>67</v>
      </c>
      <c r="O2" s="286" t="s">
        <v>146</v>
      </c>
      <c r="P2" s="298"/>
      <c r="Q2" s="23" t="s">
        <v>68</v>
      </c>
    </row>
    <row r="3" spans="2:17" s="20" customFormat="1" ht="30" customHeight="1">
      <c r="B3" s="21"/>
      <c r="C3" s="27"/>
      <c r="D3" s="288"/>
      <c r="E3" s="289"/>
      <c r="F3" s="289"/>
      <c r="G3" s="290"/>
      <c r="H3" s="28" t="s">
        <v>147</v>
      </c>
      <c r="I3" s="29"/>
      <c r="J3" s="30" t="s">
        <v>69</v>
      </c>
      <c r="K3" s="31"/>
      <c r="L3" s="28" t="s">
        <v>70</v>
      </c>
      <c r="M3" s="32" t="s">
        <v>71</v>
      </c>
      <c r="N3" s="32" t="s">
        <v>72</v>
      </c>
      <c r="O3" s="33" t="s">
        <v>148</v>
      </c>
      <c r="P3" s="31"/>
      <c r="Q3" s="34" t="s">
        <v>149</v>
      </c>
    </row>
    <row r="4" spans="2:17" ht="21.75" customHeight="1" thickBot="1">
      <c r="B4" s="12"/>
      <c r="C4" s="35"/>
      <c r="D4" s="291"/>
      <c r="E4" s="292"/>
      <c r="F4" s="292"/>
      <c r="G4" s="293"/>
      <c r="H4" s="36" t="s">
        <v>73</v>
      </c>
      <c r="I4" s="37" t="s">
        <v>150</v>
      </c>
      <c r="J4" s="38"/>
      <c r="K4" s="39" t="s">
        <v>74</v>
      </c>
      <c r="L4" s="40" t="s">
        <v>75</v>
      </c>
      <c r="M4" s="41" t="s">
        <v>151</v>
      </c>
      <c r="N4" s="41" t="s">
        <v>152</v>
      </c>
      <c r="O4" s="42"/>
      <c r="P4" s="39" t="s">
        <v>74</v>
      </c>
      <c r="Q4" s="43" t="s">
        <v>77</v>
      </c>
    </row>
    <row r="5" spans="2:17" ht="28.5" customHeight="1">
      <c r="B5" s="12"/>
      <c r="C5" s="299" t="s">
        <v>78</v>
      </c>
      <c r="D5" s="301" t="s">
        <v>79</v>
      </c>
      <c r="E5" s="303" t="s">
        <v>80</v>
      </c>
      <c r="F5" s="304"/>
      <c r="G5" s="305"/>
      <c r="H5" s="44"/>
      <c r="I5" s="45" t="s">
        <v>153</v>
      </c>
      <c r="J5" s="46">
        <v>38.200000000000003</v>
      </c>
      <c r="K5" s="47" t="s">
        <v>82</v>
      </c>
      <c r="L5" s="48">
        <f>H5*J5</f>
        <v>0</v>
      </c>
      <c r="M5" s="306">
        <v>2.58E-2</v>
      </c>
      <c r="N5" s="49">
        <f>H5*J5*M$5</f>
        <v>0</v>
      </c>
      <c r="O5" s="50">
        <v>1.8700000000000001E-2</v>
      </c>
      <c r="P5" s="51" t="s">
        <v>83</v>
      </c>
      <c r="Q5" s="52">
        <f t="shared" ref="Q5:Q31" si="0">H5*J5*O5*44/12</f>
        <v>0</v>
      </c>
    </row>
    <row r="6" spans="2:17" ht="28.5" customHeight="1">
      <c r="B6" s="12"/>
      <c r="C6" s="300"/>
      <c r="D6" s="302"/>
      <c r="E6" s="244" t="s">
        <v>84</v>
      </c>
      <c r="F6" s="265"/>
      <c r="G6" s="245"/>
      <c r="H6" s="44"/>
      <c r="I6" s="55" t="s">
        <v>153</v>
      </c>
      <c r="J6" s="56">
        <v>35.299999999999997</v>
      </c>
      <c r="K6" s="55" t="s">
        <v>154</v>
      </c>
      <c r="L6" s="57">
        <f t="shared" ref="L6:L39" si="1">H6*J6</f>
        <v>0</v>
      </c>
      <c r="M6" s="242"/>
      <c r="N6" s="49">
        <f t="shared" ref="N6:N39" si="2">H6*J6*M$5</f>
        <v>0</v>
      </c>
      <c r="O6" s="58">
        <v>1.84E-2</v>
      </c>
      <c r="P6" s="59" t="s">
        <v>83</v>
      </c>
      <c r="Q6" s="52">
        <f t="shared" si="0"/>
        <v>0</v>
      </c>
    </row>
    <row r="7" spans="2:17" ht="28.5" customHeight="1">
      <c r="B7" s="12"/>
      <c r="C7" s="300"/>
      <c r="D7" s="302"/>
      <c r="E7" s="244" t="s">
        <v>85</v>
      </c>
      <c r="F7" s="265"/>
      <c r="G7" s="245"/>
      <c r="H7" s="44"/>
      <c r="I7" s="55" t="s">
        <v>155</v>
      </c>
      <c r="J7" s="56">
        <v>34.6</v>
      </c>
      <c r="K7" s="55" t="s">
        <v>156</v>
      </c>
      <c r="L7" s="57">
        <f t="shared" si="1"/>
        <v>0</v>
      </c>
      <c r="M7" s="242"/>
      <c r="N7" s="49">
        <f t="shared" si="2"/>
        <v>0</v>
      </c>
      <c r="O7" s="58">
        <v>1.83E-2</v>
      </c>
      <c r="P7" s="60" t="s">
        <v>157</v>
      </c>
      <c r="Q7" s="52">
        <f t="shared" si="0"/>
        <v>0</v>
      </c>
    </row>
    <row r="8" spans="2:17" ht="28.5" customHeight="1">
      <c r="B8" s="12"/>
      <c r="C8" s="300"/>
      <c r="D8" s="302"/>
      <c r="E8" s="244" t="s">
        <v>158</v>
      </c>
      <c r="F8" s="265"/>
      <c r="G8" s="245"/>
      <c r="H8" s="44"/>
      <c r="I8" s="55" t="s">
        <v>159</v>
      </c>
      <c r="J8" s="56">
        <v>33.6</v>
      </c>
      <c r="K8" s="55" t="s">
        <v>160</v>
      </c>
      <c r="L8" s="57">
        <f t="shared" si="1"/>
        <v>0</v>
      </c>
      <c r="M8" s="242"/>
      <c r="N8" s="49">
        <f t="shared" si="2"/>
        <v>0</v>
      </c>
      <c r="O8" s="58">
        <v>1.8200000000000001E-2</v>
      </c>
      <c r="P8" s="60" t="s">
        <v>161</v>
      </c>
      <c r="Q8" s="52">
        <f t="shared" si="0"/>
        <v>0</v>
      </c>
    </row>
    <row r="9" spans="2:17" ht="28.5" customHeight="1">
      <c r="B9" s="12"/>
      <c r="C9" s="300"/>
      <c r="D9" s="302"/>
      <c r="E9" s="279" t="s">
        <v>88</v>
      </c>
      <c r="F9" s="280"/>
      <c r="G9" s="284"/>
      <c r="H9" s="44"/>
      <c r="I9" s="55" t="s">
        <v>152</v>
      </c>
      <c r="J9" s="56">
        <v>36.700000000000003</v>
      </c>
      <c r="K9" s="55" t="s">
        <v>162</v>
      </c>
      <c r="L9" s="57">
        <f t="shared" si="1"/>
        <v>0</v>
      </c>
      <c r="M9" s="242"/>
      <c r="N9" s="49">
        <f t="shared" si="2"/>
        <v>0</v>
      </c>
      <c r="O9" s="58">
        <v>1.8499999999999999E-2</v>
      </c>
      <c r="P9" s="60" t="s">
        <v>86</v>
      </c>
      <c r="Q9" s="52">
        <f t="shared" si="0"/>
        <v>0</v>
      </c>
    </row>
    <row r="10" spans="2:17" ht="28.5" customHeight="1">
      <c r="B10" s="12"/>
      <c r="C10" s="300"/>
      <c r="D10" s="302"/>
      <c r="E10" s="244" t="s">
        <v>89</v>
      </c>
      <c r="F10" s="265"/>
      <c r="G10" s="245"/>
      <c r="H10" s="44"/>
      <c r="I10" s="55" t="s">
        <v>159</v>
      </c>
      <c r="J10" s="56">
        <v>37.700000000000003</v>
      </c>
      <c r="K10" s="55" t="s">
        <v>163</v>
      </c>
      <c r="L10" s="57">
        <f t="shared" si="1"/>
        <v>0</v>
      </c>
      <c r="M10" s="242"/>
      <c r="N10" s="49">
        <f t="shared" si="2"/>
        <v>0</v>
      </c>
      <c r="O10" s="58">
        <v>1.8700000000000001E-2</v>
      </c>
      <c r="P10" s="60" t="s">
        <v>164</v>
      </c>
      <c r="Q10" s="52">
        <f t="shared" si="0"/>
        <v>0</v>
      </c>
    </row>
    <row r="11" spans="2:17" ht="28.5" customHeight="1">
      <c r="B11" s="12"/>
      <c r="C11" s="300"/>
      <c r="D11" s="302"/>
      <c r="E11" s="279" t="s">
        <v>90</v>
      </c>
      <c r="F11" s="280"/>
      <c r="G11" s="284"/>
      <c r="H11" s="44"/>
      <c r="I11" s="55" t="s">
        <v>76</v>
      </c>
      <c r="J11" s="56">
        <v>39.1</v>
      </c>
      <c r="K11" s="55" t="s">
        <v>91</v>
      </c>
      <c r="L11" s="57">
        <f t="shared" si="1"/>
        <v>0</v>
      </c>
      <c r="M11" s="242"/>
      <c r="N11" s="49">
        <f t="shared" si="2"/>
        <v>0</v>
      </c>
      <c r="O11" s="58">
        <v>1.89E-2</v>
      </c>
      <c r="P11" s="60" t="s">
        <v>165</v>
      </c>
      <c r="Q11" s="52">
        <f t="shared" si="0"/>
        <v>0</v>
      </c>
    </row>
    <row r="12" spans="2:17" ht="28.5" customHeight="1">
      <c r="B12" s="12"/>
      <c r="C12" s="300"/>
      <c r="D12" s="302"/>
      <c r="E12" s="279" t="s">
        <v>93</v>
      </c>
      <c r="F12" s="280"/>
      <c r="G12" s="284"/>
      <c r="H12" s="44"/>
      <c r="I12" s="55" t="s">
        <v>81</v>
      </c>
      <c r="J12" s="56">
        <v>41.9</v>
      </c>
      <c r="K12" s="55" t="s">
        <v>82</v>
      </c>
      <c r="L12" s="57">
        <f t="shared" si="1"/>
        <v>0</v>
      </c>
      <c r="M12" s="242"/>
      <c r="N12" s="49">
        <f t="shared" si="2"/>
        <v>0</v>
      </c>
      <c r="O12" s="58">
        <v>1.95E-2</v>
      </c>
      <c r="P12" s="60" t="s">
        <v>166</v>
      </c>
      <c r="Q12" s="52">
        <f t="shared" si="0"/>
        <v>0</v>
      </c>
    </row>
    <row r="13" spans="2:17" ht="28.5" customHeight="1">
      <c r="B13" s="12"/>
      <c r="C13" s="300"/>
      <c r="D13" s="302"/>
      <c r="E13" s="244" t="s">
        <v>95</v>
      </c>
      <c r="F13" s="265"/>
      <c r="G13" s="245"/>
      <c r="H13" s="44"/>
      <c r="I13" s="55" t="s">
        <v>167</v>
      </c>
      <c r="J13" s="56">
        <v>40.9</v>
      </c>
      <c r="K13" s="55" t="s">
        <v>168</v>
      </c>
      <c r="L13" s="57">
        <f t="shared" si="1"/>
        <v>0</v>
      </c>
      <c r="M13" s="242"/>
      <c r="N13" s="49">
        <f t="shared" si="2"/>
        <v>0</v>
      </c>
      <c r="O13" s="58">
        <v>2.0799999999999999E-2</v>
      </c>
      <c r="P13" s="60" t="s">
        <v>165</v>
      </c>
      <c r="Q13" s="52">
        <f t="shared" si="0"/>
        <v>0</v>
      </c>
    </row>
    <row r="14" spans="2:17" ht="28.5" customHeight="1">
      <c r="B14" s="12"/>
      <c r="C14" s="300"/>
      <c r="D14" s="302"/>
      <c r="E14" s="244" t="s">
        <v>99</v>
      </c>
      <c r="F14" s="265"/>
      <c r="G14" s="245"/>
      <c r="H14" s="44"/>
      <c r="I14" s="55" t="s">
        <v>169</v>
      </c>
      <c r="J14" s="56">
        <v>29.9</v>
      </c>
      <c r="K14" s="55" t="s">
        <v>170</v>
      </c>
      <c r="L14" s="57">
        <f t="shared" si="1"/>
        <v>0</v>
      </c>
      <c r="M14" s="242"/>
      <c r="N14" s="49">
        <f t="shared" si="2"/>
        <v>0</v>
      </c>
      <c r="O14" s="58">
        <v>2.5399999999999999E-2</v>
      </c>
      <c r="P14" s="60" t="s">
        <v>165</v>
      </c>
      <c r="Q14" s="52">
        <f t="shared" si="0"/>
        <v>0</v>
      </c>
    </row>
    <row r="15" spans="2:17" ht="28.5" customHeight="1">
      <c r="B15" s="12"/>
      <c r="C15" s="300"/>
      <c r="D15" s="302"/>
      <c r="E15" s="277" t="s">
        <v>102</v>
      </c>
      <c r="F15" s="279" t="s">
        <v>171</v>
      </c>
      <c r="G15" s="280"/>
      <c r="H15" s="61"/>
      <c r="I15" s="55" t="s">
        <v>97</v>
      </c>
      <c r="J15" s="56">
        <v>50.8</v>
      </c>
      <c r="K15" s="55" t="s">
        <v>172</v>
      </c>
      <c r="L15" s="57">
        <f t="shared" si="1"/>
        <v>0</v>
      </c>
      <c r="M15" s="242"/>
      <c r="N15" s="49">
        <f t="shared" si="2"/>
        <v>0</v>
      </c>
      <c r="O15" s="58">
        <v>1.61E-2</v>
      </c>
      <c r="P15" s="60" t="s">
        <v>87</v>
      </c>
      <c r="Q15" s="52">
        <f t="shared" si="0"/>
        <v>0</v>
      </c>
    </row>
    <row r="16" spans="2:17" ht="28.5" customHeight="1">
      <c r="B16" s="12"/>
      <c r="C16" s="300"/>
      <c r="D16" s="302"/>
      <c r="E16" s="278"/>
      <c r="F16" s="281" t="s">
        <v>103</v>
      </c>
      <c r="G16" s="282"/>
      <c r="H16" s="62"/>
      <c r="I16" s="60" t="s">
        <v>104</v>
      </c>
      <c r="J16" s="56">
        <v>44.9</v>
      </c>
      <c r="K16" s="60" t="s">
        <v>173</v>
      </c>
      <c r="L16" s="57">
        <f t="shared" si="1"/>
        <v>0</v>
      </c>
      <c r="M16" s="242"/>
      <c r="N16" s="49">
        <f t="shared" si="2"/>
        <v>0</v>
      </c>
      <c r="O16" s="58">
        <v>1.4200000000000001E-2</v>
      </c>
      <c r="P16" s="60" t="s">
        <v>94</v>
      </c>
      <c r="Q16" s="52">
        <f t="shared" si="0"/>
        <v>0</v>
      </c>
    </row>
    <row r="17" spans="2:17" ht="28.5" customHeight="1">
      <c r="B17" s="12"/>
      <c r="C17" s="300"/>
      <c r="D17" s="302"/>
      <c r="E17" s="283" t="s">
        <v>106</v>
      </c>
      <c r="F17" s="279" t="s">
        <v>107</v>
      </c>
      <c r="G17" s="280"/>
      <c r="H17" s="62"/>
      <c r="I17" s="55" t="s">
        <v>174</v>
      </c>
      <c r="J17" s="56">
        <v>54.6</v>
      </c>
      <c r="K17" s="55" t="s">
        <v>100</v>
      </c>
      <c r="L17" s="57">
        <f t="shared" si="1"/>
        <v>0</v>
      </c>
      <c r="M17" s="242"/>
      <c r="N17" s="49">
        <f t="shared" si="2"/>
        <v>0</v>
      </c>
      <c r="O17" s="58">
        <v>1.35E-2</v>
      </c>
      <c r="P17" s="60" t="s">
        <v>86</v>
      </c>
      <c r="Q17" s="52">
        <f t="shared" si="0"/>
        <v>0</v>
      </c>
    </row>
    <row r="18" spans="2:17" ht="28.5" customHeight="1">
      <c r="B18" s="12"/>
      <c r="C18" s="300"/>
      <c r="D18" s="302"/>
      <c r="E18" s="278"/>
      <c r="F18" s="281" t="s">
        <v>108</v>
      </c>
      <c r="G18" s="282"/>
      <c r="H18" s="62"/>
      <c r="I18" s="60" t="s">
        <v>104</v>
      </c>
      <c r="J18" s="56">
        <v>43.5</v>
      </c>
      <c r="K18" s="60" t="s">
        <v>105</v>
      </c>
      <c r="L18" s="57">
        <f t="shared" si="1"/>
        <v>0</v>
      </c>
      <c r="M18" s="242"/>
      <c r="N18" s="49">
        <f t="shared" si="2"/>
        <v>0</v>
      </c>
      <c r="O18" s="58">
        <v>1.3899999999999999E-2</v>
      </c>
      <c r="P18" s="60" t="s">
        <v>87</v>
      </c>
      <c r="Q18" s="52">
        <f t="shared" si="0"/>
        <v>0</v>
      </c>
    </row>
    <row r="19" spans="2:17" ht="28.5" customHeight="1">
      <c r="B19" s="12"/>
      <c r="C19" s="300"/>
      <c r="D19" s="302"/>
      <c r="E19" s="276" t="s">
        <v>109</v>
      </c>
      <c r="F19" s="276" t="s">
        <v>110</v>
      </c>
      <c r="G19" s="244"/>
      <c r="H19" s="61"/>
      <c r="I19" s="55" t="s">
        <v>96</v>
      </c>
      <c r="J19" s="56">
        <v>29</v>
      </c>
      <c r="K19" s="55" t="s">
        <v>100</v>
      </c>
      <c r="L19" s="57">
        <f t="shared" si="1"/>
        <v>0</v>
      </c>
      <c r="M19" s="242"/>
      <c r="N19" s="49">
        <f t="shared" si="2"/>
        <v>0</v>
      </c>
      <c r="O19" s="58">
        <v>2.4500000000000001E-2</v>
      </c>
      <c r="P19" s="60" t="s">
        <v>101</v>
      </c>
      <c r="Q19" s="52">
        <f t="shared" si="0"/>
        <v>0</v>
      </c>
    </row>
    <row r="20" spans="2:17" ht="28.5" customHeight="1">
      <c r="B20" s="12"/>
      <c r="C20" s="300"/>
      <c r="D20" s="302"/>
      <c r="E20" s="276"/>
      <c r="F20" s="276" t="s">
        <v>111</v>
      </c>
      <c r="G20" s="244"/>
      <c r="H20" s="61"/>
      <c r="I20" s="55" t="s">
        <v>167</v>
      </c>
      <c r="J20" s="56">
        <v>25.7</v>
      </c>
      <c r="K20" s="55" t="s">
        <v>175</v>
      </c>
      <c r="L20" s="63">
        <f t="shared" si="1"/>
        <v>0</v>
      </c>
      <c r="M20" s="242"/>
      <c r="N20" s="49">
        <f t="shared" si="2"/>
        <v>0</v>
      </c>
      <c r="O20" s="58">
        <v>2.47E-2</v>
      </c>
      <c r="P20" s="60" t="s">
        <v>101</v>
      </c>
      <c r="Q20" s="52">
        <f t="shared" si="0"/>
        <v>0</v>
      </c>
    </row>
    <row r="21" spans="2:17" ht="28.5" customHeight="1">
      <c r="B21" s="12"/>
      <c r="C21" s="300"/>
      <c r="D21" s="302"/>
      <c r="E21" s="276"/>
      <c r="F21" s="276" t="s">
        <v>112</v>
      </c>
      <c r="G21" s="244"/>
      <c r="H21" s="61"/>
      <c r="I21" s="55" t="s">
        <v>176</v>
      </c>
      <c r="J21" s="56">
        <v>26.9</v>
      </c>
      <c r="K21" s="55" t="s">
        <v>172</v>
      </c>
      <c r="L21" s="57">
        <f t="shared" si="1"/>
        <v>0</v>
      </c>
      <c r="M21" s="307"/>
      <c r="N21" s="49">
        <f t="shared" si="2"/>
        <v>0</v>
      </c>
      <c r="O21" s="58">
        <v>2.5499999999999998E-2</v>
      </c>
      <c r="P21" s="60" t="s">
        <v>94</v>
      </c>
      <c r="Q21" s="52">
        <f t="shared" si="0"/>
        <v>0</v>
      </c>
    </row>
    <row r="22" spans="2:17" ht="28.5" customHeight="1">
      <c r="B22" s="12"/>
      <c r="C22" s="300"/>
      <c r="D22" s="302"/>
      <c r="E22" s="276" t="s">
        <v>113</v>
      </c>
      <c r="F22" s="276"/>
      <c r="G22" s="244"/>
      <c r="H22" s="61"/>
      <c r="I22" s="55" t="s">
        <v>97</v>
      </c>
      <c r="J22" s="56">
        <v>29.4</v>
      </c>
      <c r="K22" s="55" t="s">
        <v>177</v>
      </c>
      <c r="L22" s="57">
        <f t="shared" si="1"/>
        <v>0</v>
      </c>
      <c r="M22" s="307"/>
      <c r="N22" s="49">
        <f t="shared" si="2"/>
        <v>0</v>
      </c>
      <c r="O22" s="58">
        <v>2.9399999999999999E-2</v>
      </c>
      <c r="P22" s="60" t="s">
        <v>101</v>
      </c>
      <c r="Q22" s="52">
        <f t="shared" si="0"/>
        <v>0</v>
      </c>
    </row>
    <row r="23" spans="2:17" ht="28.5" customHeight="1">
      <c r="B23" s="12"/>
      <c r="C23" s="300"/>
      <c r="D23" s="302"/>
      <c r="E23" s="276" t="s">
        <v>178</v>
      </c>
      <c r="F23" s="276"/>
      <c r="G23" s="244"/>
      <c r="H23" s="61"/>
      <c r="I23" s="55" t="s">
        <v>97</v>
      </c>
      <c r="J23" s="56">
        <v>37.299999999999997</v>
      </c>
      <c r="K23" s="55" t="s">
        <v>175</v>
      </c>
      <c r="L23" s="57">
        <f t="shared" si="1"/>
        <v>0</v>
      </c>
      <c r="M23" s="307"/>
      <c r="N23" s="49">
        <f t="shared" si="2"/>
        <v>0</v>
      </c>
      <c r="O23" s="58">
        <v>2.0899999999999998E-2</v>
      </c>
      <c r="P23" s="60" t="s">
        <v>101</v>
      </c>
      <c r="Q23" s="52">
        <f t="shared" si="0"/>
        <v>0</v>
      </c>
    </row>
    <row r="24" spans="2:17" ht="28.5" customHeight="1">
      <c r="B24" s="12"/>
      <c r="C24" s="300"/>
      <c r="D24" s="302"/>
      <c r="E24" s="244" t="s">
        <v>114</v>
      </c>
      <c r="F24" s="265"/>
      <c r="G24" s="265"/>
      <c r="H24" s="62"/>
      <c r="I24" s="64" t="s">
        <v>104</v>
      </c>
      <c r="J24" s="56">
        <v>21.1</v>
      </c>
      <c r="K24" s="60" t="s">
        <v>179</v>
      </c>
      <c r="L24" s="57">
        <f t="shared" si="1"/>
        <v>0</v>
      </c>
      <c r="M24" s="242"/>
      <c r="N24" s="49">
        <f t="shared" si="2"/>
        <v>0</v>
      </c>
      <c r="O24" s="58">
        <v>1.0999999999999999E-2</v>
      </c>
      <c r="P24" s="60" t="s">
        <v>87</v>
      </c>
      <c r="Q24" s="52">
        <f t="shared" si="0"/>
        <v>0</v>
      </c>
    </row>
    <row r="25" spans="2:17" ht="28.5" customHeight="1">
      <c r="B25" s="12"/>
      <c r="C25" s="300"/>
      <c r="D25" s="302"/>
      <c r="E25" s="244" t="s">
        <v>115</v>
      </c>
      <c r="F25" s="265"/>
      <c r="G25" s="265"/>
      <c r="H25" s="62"/>
      <c r="I25" s="60" t="s">
        <v>104</v>
      </c>
      <c r="J25" s="56">
        <v>3.41</v>
      </c>
      <c r="K25" s="60" t="s">
        <v>180</v>
      </c>
      <c r="L25" s="57">
        <f t="shared" si="1"/>
        <v>0</v>
      </c>
      <c r="M25" s="242"/>
      <c r="N25" s="49">
        <f t="shared" si="2"/>
        <v>0</v>
      </c>
      <c r="O25" s="58">
        <v>2.6599999999999999E-2</v>
      </c>
      <c r="P25" s="60" t="s">
        <v>94</v>
      </c>
      <c r="Q25" s="52">
        <f t="shared" si="0"/>
        <v>0</v>
      </c>
    </row>
    <row r="26" spans="2:17" ht="28.5" customHeight="1">
      <c r="B26" s="12"/>
      <c r="C26" s="300"/>
      <c r="D26" s="302"/>
      <c r="E26" s="244" t="s">
        <v>116</v>
      </c>
      <c r="F26" s="265"/>
      <c r="G26" s="245"/>
      <c r="H26" s="44"/>
      <c r="I26" s="64" t="s">
        <v>104</v>
      </c>
      <c r="J26" s="56">
        <v>8.41</v>
      </c>
      <c r="K26" s="60" t="s">
        <v>181</v>
      </c>
      <c r="L26" s="57">
        <f t="shared" si="1"/>
        <v>0</v>
      </c>
      <c r="M26" s="242"/>
      <c r="N26" s="49">
        <f t="shared" si="2"/>
        <v>0</v>
      </c>
      <c r="O26" s="58">
        <v>3.8399999999999997E-2</v>
      </c>
      <c r="P26" s="60" t="s">
        <v>98</v>
      </c>
      <c r="Q26" s="52">
        <f t="shared" si="0"/>
        <v>0</v>
      </c>
    </row>
    <row r="27" spans="2:17" ht="28.5" customHeight="1">
      <c r="B27" s="12"/>
      <c r="C27" s="300"/>
      <c r="D27" s="302"/>
      <c r="E27" s="269" t="s">
        <v>117</v>
      </c>
      <c r="F27" s="271" t="s">
        <v>118</v>
      </c>
      <c r="G27" s="65" t="s">
        <v>182</v>
      </c>
      <c r="H27" s="44"/>
      <c r="I27" s="64" t="s">
        <v>104</v>
      </c>
      <c r="J27" s="56">
        <v>45</v>
      </c>
      <c r="K27" s="60" t="s">
        <v>105</v>
      </c>
      <c r="L27" s="57">
        <f t="shared" si="1"/>
        <v>0</v>
      </c>
      <c r="M27" s="242"/>
      <c r="N27" s="49">
        <f t="shared" si="2"/>
        <v>0</v>
      </c>
      <c r="O27" s="58">
        <v>1.3599999999999999E-2</v>
      </c>
      <c r="P27" s="60" t="s">
        <v>183</v>
      </c>
      <c r="Q27" s="52">
        <f t="shared" si="0"/>
        <v>0</v>
      </c>
    </row>
    <row r="28" spans="2:17" ht="28.5" customHeight="1">
      <c r="B28" s="12"/>
      <c r="C28" s="300"/>
      <c r="D28" s="302"/>
      <c r="E28" s="270"/>
      <c r="F28" s="272"/>
      <c r="G28" s="65" t="s">
        <v>119</v>
      </c>
      <c r="H28" s="44"/>
      <c r="I28" s="64" t="s">
        <v>104</v>
      </c>
      <c r="J28" s="56">
        <v>43.12</v>
      </c>
      <c r="K28" s="60" t="s">
        <v>181</v>
      </c>
      <c r="L28" s="57">
        <f t="shared" si="1"/>
        <v>0</v>
      </c>
      <c r="M28" s="242"/>
      <c r="N28" s="49">
        <f t="shared" si="2"/>
        <v>0</v>
      </c>
      <c r="O28" s="58">
        <v>1.3599999999999999E-2</v>
      </c>
      <c r="P28" s="60" t="s">
        <v>101</v>
      </c>
      <c r="Q28" s="52">
        <f t="shared" si="0"/>
        <v>0</v>
      </c>
    </row>
    <row r="29" spans="2:17" ht="28.5" customHeight="1">
      <c r="B29" s="12"/>
      <c r="C29" s="300"/>
      <c r="D29" s="302"/>
      <c r="E29" s="270"/>
      <c r="F29" s="272"/>
      <c r="G29" s="65" t="s">
        <v>184</v>
      </c>
      <c r="H29" s="44"/>
      <c r="I29" s="64" t="s">
        <v>104</v>
      </c>
      <c r="J29" s="56">
        <v>46.04</v>
      </c>
      <c r="K29" s="60" t="s">
        <v>185</v>
      </c>
      <c r="L29" s="57">
        <f t="shared" si="1"/>
        <v>0</v>
      </c>
      <c r="M29" s="242"/>
      <c r="N29" s="49">
        <f t="shared" si="2"/>
        <v>0</v>
      </c>
      <c r="O29" s="58">
        <v>1.3599999999999999E-2</v>
      </c>
      <c r="P29" s="60" t="s">
        <v>92</v>
      </c>
      <c r="Q29" s="52">
        <f t="shared" si="0"/>
        <v>0</v>
      </c>
    </row>
    <row r="30" spans="2:17" ht="28.5" customHeight="1">
      <c r="B30" s="12"/>
      <c r="C30" s="300"/>
      <c r="D30" s="302"/>
      <c r="E30" s="270"/>
      <c r="F30" s="272"/>
      <c r="G30" s="65" t="s">
        <v>120</v>
      </c>
      <c r="H30" s="44"/>
      <c r="I30" s="64" t="s">
        <v>104</v>
      </c>
      <c r="J30" s="56">
        <v>41.86</v>
      </c>
      <c r="K30" s="60" t="s">
        <v>186</v>
      </c>
      <c r="L30" s="57">
        <f t="shared" si="1"/>
        <v>0</v>
      </c>
      <c r="M30" s="242"/>
      <c r="N30" s="49">
        <f t="shared" si="2"/>
        <v>0</v>
      </c>
      <c r="O30" s="58">
        <v>1.3599999999999999E-2</v>
      </c>
      <c r="P30" s="60" t="s">
        <v>101</v>
      </c>
      <c r="Q30" s="52">
        <f t="shared" si="0"/>
        <v>0</v>
      </c>
    </row>
    <row r="31" spans="2:17" ht="28.5" customHeight="1">
      <c r="B31" s="12"/>
      <c r="C31" s="300"/>
      <c r="D31" s="302"/>
      <c r="E31" s="270"/>
      <c r="F31" s="273"/>
      <c r="G31" s="65" t="s">
        <v>187</v>
      </c>
      <c r="H31" s="44"/>
      <c r="I31" s="64" t="s">
        <v>104</v>
      </c>
      <c r="J31" s="56">
        <v>29.3</v>
      </c>
      <c r="K31" s="60" t="s">
        <v>179</v>
      </c>
      <c r="L31" s="57">
        <f t="shared" si="1"/>
        <v>0</v>
      </c>
      <c r="M31" s="242"/>
      <c r="N31" s="49">
        <f t="shared" si="2"/>
        <v>0</v>
      </c>
      <c r="O31" s="58">
        <v>1.3599999999999999E-2</v>
      </c>
      <c r="P31" s="60" t="s">
        <v>101</v>
      </c>
      <c r="Q31" s="52">
        <f t="shared" si="0"/>
        <v>0</v>
      </c>
    </row>
    <row r="32" spans="2:17" ht="28.5" customHeight="1">
      <c r="B32" s="12"/>
      <c r="C32" s="300"/>
      <c r="D32" s="302"/>
      <c r="E32" s="270"/>
      <c r="F32" s="274"/>
      <c r="G32" s="275"/>
      <c r="H32" s="66"/>
      <c r="I32" s="67"/>
      <c r="J32" s="68"/>
      <c r="K32" s="67"/>
      <c r="L32" s="57">
        <f>IF(ISERROR(H32*J32),"",H32*J32)</f>
        <v>0</v>
      </c>
      <c r="M32" s="242"/>
      <c r="N32" s="49">
        <f>IF(ISERROR(H32*J32*M$5),"",H32*J32*M$5)</f>
        <v>0</v>
      </c>
      <c r="O32" s="69"/>
      <c r="P32" s="70"/>
      <c r="Q32" s="71">
        <f>IF(ISERROR(H32*J32*O32*44/12),"",H32*J32*O32*44/12)</f>
        <v>0</v>
      </c>
    </row>
    <row r="33" spans="2:17" ht="28.5" customHeight="1">
      <c r="B33" s="12"/>
      <c r="C33" s="300"/>
      <c r="D33" s="302"/>
      <c r="E33" s="270"/>
      <c r="F33" s="274"/>
      <c r="G33" s="275"/>
      <c r="H33" s="66"/>
      <c r="I33" s="67"/>
      <c r="J33" s="68"/>
      <c r="K33" s="67"/>
      <c r="L33" s="57">
        <f>IF(ISERROR(H33*J33),"",H33*J33)</f>
        <v>0</v>
      </c>
      <c r="M33" s="242"/>
      <c r="N33" s="49">
        <f>IF(ISERROR(H33*J33*M$5),"",H33*J33*M$5)</f>
        <v>0</v>
      </c>
      <c r="O33" s="69"/>
      <c r="P33" s="70"/>
      <c r="Q33" s="71">
        <f>IF(ISERROR(H33*J33*O33*44/12),"",H33*J33*O33*44/12)</f>
        <v>0</v>
      </c>
    </row>
    <row r="34" spans="2:17" ht="28.5" customHeight="1" thickBot="1">
      <c r="B34" s="12"/>
      <c r="C34" s="300"/>
      <c r="D34" s="54"/>
      <c r="E34" s="258" t="s">
        <v>188</v>
      </c>
      <c r="F34" s="259"/>
      <c r="G34" s="260"/>
      <c r="H34" s="261"/>
      <c r="I34" s="222"/>
      <c r="J34" s="209"/>
      <c r="K34" s="255"/>
      <c r="L34" s="72">
        <f>SUM(L5:L33)</f>
        <v>0</v>
      </c>
      <c r="M34" s="242"/>
      <c r="N34" s="73">
        <f>L34*M5</f>
        <v>0</v>
      </c>
      <c r="O34" s="256"/>
      <c r="P34" s="257"/>
      <c r="Q34" s="74">
        <f>SUM(Q5:Q33)</f>
        <v>0</v>
      </c>
    </row>
    <row r="35" spans="2:17" ht="16.5" customHeight="1" thickTop="1">
      <c r="B35" s="12"/>
      <c r="C35" s="300"/>
      <c r="D35" s="262" t="s">
        <v>122</v>
      </c>
      <c r="E35" s="75"/>
      <c r="F35" s="76"/>
      <c r="G35" s="77"/>
      <c r="H35" s="78" t="s">
        <v>123</v>
      </c>
      <c r="I35" s="79"/>
      <c r="J35" s="80" t="s">
        <v>189</v>
      </c>
      <c r="K35" s="79"/>
      <c r="L35" s="81" t="s">
        <v>190</v>
      </c>
      <c r="M35" s="82" t="s">
        <v>191</v>
      </c>
      <c r="N35" s="83" t="s">
        <v>192</v>
      </c>
      <c r="O35" s="84" t="s">
        <v>124</v>
      </c>
      <c r="P35" s="79"/>
      <c r="Q35" s="85" t="s">
        <v>193</v>
      </c>
    </row>
    <row r="36" spans="2:17" ht="28.5" customHeight="1">
      <c r="B36" s="12"/>
      <c r="C36" s="300"/>
      <c r="D36" s="263"/>
      <c r="E36" s="244" t="s">
        <v>125</v>
      </c>
      <c r="F36" s="265"/>
      <c r="G36" s="245"/>
      <c r="H36" s="44"/>
      <c r="I36" s="55" t="s">
        <v>194</v>
      </c>
      <c r="J36" s="56">
        <v>1.02</v>
      </c>
      <c r="K36" s="55" t="s">
        <v>195</v>
      </c>
      <c r="L36" s="57">
        <f t="shared" si="1"/>
        <v>0</v>
      </c>
      <c r="M36" s="242">
        <v>2.58E-2</v>
      </c>
      <c r="N36" s="49">
        <f t="shared" si="2"/>
        <v>0</v>
      </c>
      <c r="O36" s="86">
        <v>0.06</v>
      </c>
      <c r="P36" s="60" t="s">
        <v>196</v>
      </c>
      <c r="Q36" s="52">
        <f>H36*O36</f>
        <v>0</v>
      </c>
    </row>
    <row r="37" spans="2:17" ht="28.5" customHeight="1">
      <c r="B37" s="12"/>
      <c r="C37" s="300"/>
      <c r="D37" s="263"/>
      <c r="E37" s="266" t="s">
        <v>126</v>
      </c>
      <c r="F37" s="267"/>
      <c r="G37" s="268"/>
      <c r="H37" s="44"/>
      <c r="I37" s="55" t="s">
        <v>142</v>
      </c>
      <c r="J37" s="56">
        <v>1.36</v>
      </c>
      <c r="K37" s="55" t="s">
        <v>197</v>
      </c>
      <c r="L37" s="57">
        <f t="shared" si="1"/>
        <v>0</v>
      </c>
      <c r="M37" s="242"/>
      <c r="N37" s="49">
        <f t="shared" si="2"/>
        <v>0</v>
      </c>
      <c r="O37" s="86">
        <v>5.7000000000000002E-2</v>
      </c>
      <c r="P37" s="60" t="s">
        <v>198</v>
      </c>
      <c r="Q37" s="52">
        <f>H37*O37</f>
        <v>0</v>
      </c>
    </row>
    <row r="38" spans="2:17" ht="28.5" customHeight="1">
      <c r="B38" s="12"/>
      <c r="C38" s="300"/>
      <c r="D38" s="263"/>
      <c r="E38" s="244" t="s">
        <v>127</v>
      </c>
      <c r="F38" s="265"/>
      <c r="G38" s="245"/>
      <c r="H38" s="44"/>
      <c r="I38" s="55" t="s">
        <v>199</v>
      </c>
      <c r="J38" s="56">
        <v>1.36</v>
      </c>
      <c r="K38" s="55" t="s">
        <v>200</v>
      </c>
      <c r="L38" s="57">
        <f t="shared" si="1"/>
        <v>0</v>
      </c>
      <c r="M38" s="242"/>
      <c r="N38" s="49">
        <f t="shared" si="2"/>
        <v>0</v>
      </c>
      <c r="O38" s="86">
        <v>5.7000000000000002E-2</v>
      </c>
      <c r="P38" s="60" t="s">
        <v>201</v>
      </c>
      <c r="Q38" s="52">
        <f>H38*O38</f>
        <v>0</v>
      </c>
    </row>
    <row r="39" spans="2:17" ht="28.5" customHeight="1">
      <c r="B39" s="12"/>
      <c r="C39" s="300"/>
      <c r="D39" s="263"/>
      <c r="E39" s="244" t="s">
        <v>128</v>
      </c>
      <c r="F39" s="265"/>
      <c r="G39" s="245"/>
      <c r="H39" s="44"/>
      <c r="I39" s="55" t="s">
        <v>142</v>
      </c>
      <c r="J39" s="87">
        <v>1.36</v>
      </c>
      <c r="K39" s="55" t="s">
        <v>202</v>
      </c>
      <c r="L39" s="57">
        <f t="shared" si="1"/>
        <v>0</v>
      </c>
      <c r="M39" s="242"/>
      <c r="N39" s="49">
        <f t="shared" si="2"/>
        <v>0</v>
      </c>
      <c r="O39" s="86">
        <v>5.7000000000000002E-2</v>
      </c>
      <c r="P39" s="60" t="s">
        <v>201</v>
      </c>
      <c r="Q39" s="52">
        <f>H39*O39</f>
        <v>0</v>
      </c>
    </row>
    <row r="40" spans="2:17" ht="28.5" customHeight="1">
      <c r="B40" s="12"/>
      <c r="C40" s="300"/>
      <c r="D40" s="263"/>
      <c r="E40" s="249" t="s">
        <v>129</v>
      </c>
      <c r="F40" s="250"/>
      <c r="G40" s="251"/>
      <c r="H40" s="44"/>
      <c r="I40" s="88" t="s">
        <v>203</v>
      </c>
      <c r="J40" s="232"/>
      <c r="K40" s="233"/>
      <c r="L40" s="89"/>
      <c r="M40" s="243"/>
      <c r="N40" s="89"/>
      <c r="O40" s="86">
        <v>5.7000000000000002E-2</v>
      </c>
      <c r="P40" s="60" t="s">
        <v>204</v>
      </c>
      <c r="Q40" s="52">
        <f>H40*O40</f>
        <v>0</v>
      </c>
    </row>
    <row r="41" spans="2:17" ht="28.5" customHeight="1" thickBot="1">
      <c r="B41" s="12"/>
      <c r="C41" s="300"/>
      <c r="D41" s="264"/>
      <c r="E41" s="252" t="s">
        <v>205</v>
      </c>
      <c r="F41" s="253"/>
      <c r="G41" s="254"/>
      <c r="H41" s="207"/>
      <c r="I41" s="222"/>
      <c r="J41" s="209"/>
      <c r="K41" s="255"/>
      <c r="L41" s="90">
        <f>SUM(L36:L40)</f>
        <v>0</v>
      </c>
      <c r="M41" s="91"/>
      <c r="N41" s="92">
        <f>L41*M36</f>
        <v>0</v>
      </c>
      <c r="O41" s="256"/>
      <c r="P41" s="257"/>
      <c r="Q41" s="74">
        <f>SUM(Q36:Q40)</f>
        <v>0</v>
      </c>
    </row>
    <row r="42" spans="2:17" ht="28.5" hidden="1" customHeight="1">
      <c r="B42" s="12"/>
      <c r="C42" s="300"/>
      <c r="D42" s="234" t="s">
        <v>130</v>
      </c>
      <c r="E42" s="237" t="s">
        <v>131</v>
      </c>
      <c r="F42" s="239" t="s">
        <v>132</v>
      </c>
      <c r="G42" s="240"/>
      <c r="H42" s="44"/>
      <c r="I42" s="93" t="s">
        <v>133</v>
      </c>
      <c r="J42" s="87">
        <v>9.9700000000000006</v>
      </c>
      <c r="K42" s="59" t="s">
        <v>134</v>
      </c>
      <c r="L42" s="94">
        <f>H42*J42</f>
        <v>0</v>
      </c>
      <c r="M42" s="241">
        <v>2.58E-2</v>
      </c>
      <c r="N42" s="95">
        <f>H42*J42*M$42</f>
        <v>0</v>
      </c>
      <c r="O42" s="86">
        <v>0.495</v>
      </c>
      <c r="P42" s="60" t="s">
        <v>135</v>
      </c>
      <c r="Q42" s="96">
        <f>H42*O42</f>
        <v>0</v>
      </c>
    </row>
    <row r="43" spans="2:17" ht="28.5" hidden="1" customHeight="1">
      <c r="B43" s="12"/>
      <c r="C43" s="300"/>
      <c r="D43" s="235"/>
      <c r="E43" s="238"/>
      <c r="F43" s="244" t="s">
        <v>136</v>
      </c>
      <c r="G43" s="245"/>
      <c r="H43" s="44"/>
      <c r="I43" s="64" t="s">
        <v>133</v>
      </c>
      <c r="J43" s="87">
        <v>9.2799999999999994</v>
      </c>
      <c r="K43" s="60" t="s">
        <v>134</v>
      </c>
      <c r="L43" s="94">
        <f>H43*J43</f>
        <v>0</v>
      </c>
      <c r="M43" s="242"/>
      <c r="N43" s="95">
        <f>H43*J43*M$42</f>
        <v>0</v>
      </c>
      <c r="O43" s="86">
        <v>0.495</v>
      </c>
      <c r="P43" s="59" t="s">
        <v>135</v>
      </c>
      <c r="Q43" s="96">
        <f>H43*O43</f>
        <v>0</v>
      </c>
    </row>
    <row r="44" spans="2:17" ht="28.5" customHeight="1" thickTop="1">
      <c r="B44" s="12"/>
      <c r="C44" s="300"/>
      <c r="D44" s="235"/>
      <c r="E44" s="246" t="s">
        <v>137</v>
      </c>
      <c r="F44" s="247"/>
      <c r="G44" s="248"/>
      <c r="H44" s="44"/>
      <c r="I44" s="60" t="s">
        <v>133</v>
      </c>
      <c r="J44" s="87">
        <v>9.76</v>
      </c>
      <c r="K44" s="60" t="s">
        <v>134</v>
      </c>
      <c r="L44" s="97">
        <f>H44*J44</f>
        <v>0</v>
      </c>
      <c r="M44" s="242"/>
      <c r="N44" s="49">
        <f>H44*J44*M$5</f>
        <v>0</v>
      </c>
      <c r="O44" s="86">
        <v>0.495</v>
      </c>
      <c r="P44" s="59" t="s">
        <v>135</v>
      </c>
      <c r="Q44" s="98">
        <f>H44*O44</f>
        <v>0</v>
      </c>
    </row>
    <row r="45" spans="2:17" ht="28.5" hidden="1" customHeight="1">
      <c r="B45" s="12"/>
      <c r="C45" s="53"/>
      <c r="D45" s="235"/>
      <c r="E45" s="249" t="s">
        <v>138</v>
      </c>
      <c r="F45" s="250"/>
      <c r="G45" s="251"/>
      <c r="H45" s="44"/>
      <c r="I45" s="64" t="s">
        <v>133</v>
      </c>
      <c r="J45" s="232"/>
      <c r="K45" s="233"/>
      <c r="L45" s="89"/>
      <c r="M45" s="242"/>
      <c r="N45" s="89"/>
      <c r="O45" s="86">
        <v>0.495</v>
      </c>
      <c r="P45" s="59" t="s">
        <v>135</v>
      </c>
      <c r="Q45" s="98">
        <f>H45*O45</f>
        <v>0</v>
      </c>
    </row>
    <row r="46" spans="2:17" ht="28.5" customHeight="1">
      <c r="B46" s="12"/>
      <c r="C46" s="53"/>
      <c r="D46" s="235"/>
      <c r="E46" s="249" t="s">
        <v>139</v>
      </c>
      <c r="F46" s="250"/>
      <c r="G46" s="251"/>
      <c r="H46" s="44"/>
      <c r="I46" s="60" t="s">
        <v>133</v>
      </c>
      <c r="J46" s="232"/>
      <c r="K46" s="233"/>
      <c r="L46" s="89"/>
      <c r="M46" s="243"/>
      <c r="N46" s="99"/>
      <c r="O46" s="100">
        <v>-0.495</v>
      </c>
      <c r="P46" s="59" t="s">
        <v>135</v>
      </c>
      <c r="Q46" s="98">
        <f>-ABS(H46*O46*0.5)</f>
        <v>0</v>
      </c>
    </row>
    <row r="47" spans="2:17" ht="28.5" customHeight="1" thickBot="1">
      <c r="B47" s="12"/>
      <c r="C47" s="53"/>
      <c r="D47" s="236"/>
      <c r="E47" s="219" t="s">
        <v>121</v>
      </c>
      <c r="F47" s="220"/>
      <c r="G47" s="221"/>
      <c r="H47" s="207"/>
      <c r="I47" s="222"/>
      <c r="J47" s="209"/>
      <c r="K47" s="208"/>
      <c r="L47" s="90">
        <f>SUM(L42:L44)</f>
        <v>0</v>
      </c>
      <c r="M47" s="101"/>
      <c r="N47" s="102">
        <f>L47*M42</f>
        <v>0</v>
      </c>
      <c r="O47" s="209"/>
      <c r="P47" s="208"/>
      <c r="Q47" s="103">
        <f>SUM(Q42:Q46)</f>
        <v>0</v>
      </c>
    </row>
    <row r="48" spans="2:17" ht="28.5" customHeight="1" thickTop="1">
      <c r="B48" s="12"/>
      <c r="C48" s="53"/>
      <c r="D48" s="223" t="s">
        <v>140</v>
      </c>
      <c r="E48" s="224" t="s">
        <v>141</v>
      </c>
      <c r="F48" s="225"/>
      <c r="G48" s="226"/>
      <c r="H48" s="44"/>
      <c r="I48" s="104" t="s">
        <v>142</v>
      </c>
      <c r="J48" s="227"/>
      <c r="K48" s="228"/>
      <c r="L48" s="105"/>
      <c r="M48" s="106"/>
      <c r="N48" s="107"/>
      <c r="O48" s="84"/>
      <c r="P48" s="108"/>
      <c r="Q48" s="109">
        <f>IF(ISERROR(-ABS(H48*O48)),"",-ABS(H48*O48))</f>
        <v>0</v>
      </c>
    </row>
    <row r="49" spans="2:17" ht="28.5" customHeight="1">
      <c r="B49" s="12"/>
      <c r="C49" s="53"/>
      <c r="D49" s="223"/>
      <c r="E49" s="229" t="s">
        <v>143</v>
      </c>
      <c r="F49" s="230"/>
      <c r="G49" s="231"/>
      <c r="H49" s="44"/>
      <c r="I49" s="60" t="s">
        <v>133</v>
      </c>
      <c r="J49" s="232"/>
      <c r="K49" s="233"/>
      <c r="L49" s="89"/>
      <c r="M49" s="110"/>
      <c r="N49" s="111"/>
      <c r="O49" s="112"/>
      <c r="P49" s="70"/>
      <c r="Q49" s="52">
        <f>IF(ISERROR(-ABS(H49*O49)),"",-ABS(H49*O49))</f>
        <v>0</v>
      </c>
    </row>
    <row r="50" spans="2:17" ht="28.5" customHeight="1" thickBot="1">
      <c r="B50" s="12"/>
      <c r="C50" s="53"/>
      <c r="D50" s="223"/>
      <c r="E50" s="219" t="s">
        <v>121</v>
      </c>
      <c r="F50" s="220"/>
      <c r="G50" s="221"/>
      <c r="H50" s="207"/>
      <c r="I50" s="208"/>
      <c r="J50" s="209"/>
      <c r="K50" s="208"/>
      <c r="L50" s="113"/>
      <c r="M50" s="114"/>
      <c r="N50" s="115"/>
      <c r="O50" s="210"/>
      <c r="P50" s="211"/>
      <c r="Q50" s="103">
        <f>SUM(Q48:Q49)</f>
        <v>0</v>
      </c>
    </row>
    <row r="51" spans="2:17" ht="28.5" customHeight="1" thickTop="1" thickBot="1">
      <c r="B51" s="12"/>
      <c r="C51" s="116"/>
      <c r="D51" s="212" t="s">
        <v>144</v>
      </c>
      <c r="E51" s="213"/>
      <c r="F51" s="213"/>
      <c r="G51" s="214"/>
      <c r="H51" s="215"/>
      <c r="I51" s="216"/>
      <c r="J51" s="217"/>
      <c r="K51" s="218"/>
      <c r="L51" s="117"/>
      <c r="M51" s="118"/>
      <c r="N51" s="119"/>
      <c r="O51" s="217"/>
      <c r="P51" s="218"/>
      <c r="Q51" s="120"/>
    </row>
    <row r="52" spans="2:17" ht="28.5" customHeight="1" thickTop="1" thickBot="1">
      <c r="C52" s="121"/>
      <c r="D52" s="198" t="s">
        <v>145</v>
      </c>
      <c r="E52" s="199"/>
      <c r="F52" s="199"/>
      <c r="G52" s="200"/>
      <c r="H52" s="201"/>
      <c r="I52" s="202"/>
      <c r="J52" s="203"/>
      <c r="K52" s="204"/>
      <c r="L52" s="122">
        <f>SUM(L34,L41,L47)</f>
        <v>0</v>
      </c>
      <c r="M52" s="123">
        <v>2.58E-2</v>
      </c>
      <c r="N52" s="124">
        <f>+N34+N41+N47+N50+N51</f>
        <v>0</v>
      </c>
      <c r="O52" s="205"/>
      <c r="P52" s="206"/>
      <c r="Q52" s="125">
        <f>+Q34+Q41+Q47+Q50+Q51</f>
        <v>0</v>
      </c>
    </row>
    <row r="53" spans="2:17">
      <c r="Q53" s="126" t="s">
        <v>206</v>
      </c>
    </row>
  </sheetData>
  <mergeCells count="83">
    <mergeCell ref="C5:C44"/>
    <mergeCell ref="D5:D33"/>
    <mergeCell ref="E5:G5"/>
    <mergeCell ref="M5:M34"/>
    <mergeCell ref="E6:G6"/>
    <mergeCell ref="E7:G7"/>
    <mergeCell ref="E13:G13"/>
    <mergeCell ref="D2:G4"/>
    <mergeCell ref="H2:I2"/>
    <mergeCell ref="J2:K2"/>
    <mergeCell ref="O2:P2"/>
    <mergeCell ref="E8:G8"/>
    <mergeCell ref="E9:G9"/>
    <mergeCell ref="E10:G10"/>
    <mergeCell ref="E11:G11"/>
    <mergeCell ref="E12:G12"/>
    <mergeCell ref="E23:G23"/>
    <mergeCell ref="E14:G14"/>
    <mergeCell ref="E15:E16"/>
    <mergeCell ref="F15:G15"/>
    <mergeCell ref="F16:G16"/>
    <mergeCell ref="E17:E18"/>
    <mergeCell ref="F17:G17"/>
    <mergeCell ref="F18:G18"/>
    <mergeCell ref="E19:E21"/>
    <mergeCell ref="F19:G19"/>
    <mergeCell ref="F20:G20"/>
    <mergeCell ref="F21:G21"/>
    <mergeCell ref="E22:G22"/>
    <mergeCell ref="E24:G24"/>
    <mergeCell ref="E25:G25"/>
    <mergeCell ref="E26:G26"/>
    <mergeCell ref="E27:E33"/>
    <mergeCell ref="F27:F31"/>
    <mergeCell ref="F32:G32"/>
    <mergeCell ref="F33:G33"/>
    <mergeCell ref="D35:D41"/>
    <mergeCell ref="E36:G36"/>
    <mergeCell ref="M36:M40"/>
    <mergeCell ref="E37:G37"/>
    <mergeCell ref="E38:G38"/>
    <mergeCell ref="E39:G39"/>
    <mergeCell ref="O41:P41"/>
    <mergeCell ref="E34:G34"/>
    <mergeCell ref="H34:I34"/>
    <mergeCell ref="J34:K34"/>
    <mergeCell ref="O34:P34"/>
    <mergeCell ref="E45:G45"/>
    <mergeCell ref="J45:K45"/>
    <mergeCell ref="E46:G46"/>
    <mergeCell ref="J46:K46"/>
    <mergeCell ref="E40:G40"/>
    <mergeCell ref="J40:K40"/>
    <mergeCell ref="E41:G41"/>
    <mergeCell ref="H41:I41"/>
    <mergeCell ref="J41:K41"/>
    <mergeCell ref="E47:G47"/>
    <mergeCell ref="H47:I47"/>
    <mergeCell ref="J47:K47"/>
    <mergeCell ref="O47:P47"/>
    <mergeCell ref="D48:D50"/>
    <mergeCell ref="E48:G48"/>
    <mergeCell ref="J48:K48"/>
    <mergeCell ref="E49:G49"/>
    <mergeCell ref="J49:K49"/>
    <mergeCell ref="E50:G50"/>
    <mergeCell ref="D42:D47"/>
    <mergeCell ref="E42:E43"/>
    <mergeCell ref="F42:G42"/>
    <mergeCell ref="M42:M46"/>
    <mergeCell ref="F43:G43"/>
    <mergeCell ref="E44:G44"/>
    <mergeCell ref="D52:G52"/>
    <mergeCell ref="H52:I52"/>
    <mergeCell ref="J52:K52"/>
    <mergeCell ref="O52:P52"/>
    <mergeCell ref="H50:I50"/>
    <mergeCell ref="J50:K50"/>
    <mergeCell ref="O50:P50"/>
    <mergeCell ref="D51:G51"/>
    <mergeCell ref="H51:I51"/>
    <mergeCell ref="J51:K51"/>
    <mergeCell ref="O51:P51"/>
  </mergeCells>
  <phoneticPr fontId="1"/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導入効果報告書</vt:lpstr>
      <vt:lpstr>換算シート</vt:lpstr>
      <vt:lpstr>換算シート!Print_Area</vt:lpstr>
      <vt:lpstr>導入効果報告書!Print_Area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2020-03-18T02:30:55Z</cp:lastPrinted>
  <dcterms:created xsi:type="dcterms:W3CDTF">2013-02-25T01:32:43Z</dcterms:created>
  <dcterms:modified xsi:type="dcterms:W3CDTF">2022-03-24T02:47:29Z</dcterms:modified>
</cp:coreProperties>
</file>