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8"/>
  <workbookPr codeName="ThisWorkbook" defaultThemeVersion="166925"/>
  <mc:AlternateContent xmlns:mc="http://schemas.openxmlformats.org/markup-compatibility/2006">
    <mc:Choice Requires="x15">
      <x15ac:absPath xmlns:x15ac="http://schemas.microsoft.com/office/spreadsheetml/2010/11/ac" url="Z:\福祉政策課\H27年度以前\04政策企画担当\R2\25_福祉のまちづくり条例\25_01_福祉のまちづくり条例例規\25_01_020_福祉のまちづくり条例施行規則\★整備項目表★\整備項目表\"/>
    </mc:Choice>
  </mc:AlternateContent>
  <xr:revisionPtr revIDLastSave="0" documentId="13_ncr:101_{949804AC-EB2C-42AC-B88C-07EE8044F51E}" xr6:coauthVersionLast="36" xr6:coauthVersionMax="36" xr10:uidLastSave="{00000000-0000-0000-0000-000000000000}"/>
  <bookViews>
    <workbookView xWindow="0" yWindow="0" windowWidth="20490" windowHeight="7710" tabRatio="782" xr2:uid="{179058C2-B4F4-4B92-9F7E-CF207511905B}"/>
  </bookViews>
  <sheets>
    <sheet name="留意事項" sheetId="9" r:id="rId1"/>
    <sheet name="表紙（公園）" sheetId="8" r:id="rId2"/>
    <sheet name="選択肢" sheetId="37" state="hidden" r:id="rId3"/>
    <sheet name="1.出入口" sheetId="14" r:id="rId4"/>
    <sheet name="2.園路" sheetId="32" r:id="rId5"/>
    <sheet name="3.傾斜路" sheetId="33" r:id="rId6"/>
    <sheet name="4.階段" sheetId="34" r:id="rId7"/>
    <sheet name="5-1.便所" sheetId="35" r:id="rId8"/>
    <sheet name="5-2.便所" sheetId="47" r:id="rId9"/>
    <sheet name="6.案内板等" sheetId="49" r:id="rId10"/>
    <sheet name="7.駐車場等" sheetId="38" r:id="rId11"/>
    <sheet name="8.育児用施設" sheetId="51" r:id="rId12"/>
    <sheet name="9.休憩設備" sheetId="52" r:id="rId13"/>
    <sheet name="10.転落防止用設備" sheetId="53" r:id="rId14"/>
  </sheets>
  <definedNames>
    <definedName name="【ア】">選択肢!$B$2:$D$2</definedName>
    <definedName name="【イ】">選択肢!$B$3:$D$3</definedName>
    <definedName name="【ウ】">選択肢!$B$4:$D$4</definedName>
    <definedName name="【エ】">選択肢!$B$5:$D$5</definedName>
    <definedName name="【オ】">選択肢!$B$6:$E$6</definedName>
    <definedName name="【カ】">選択肢!$B$7:$E$7</definedName>
    <definedName name="_xlnm.Print_Area" localSheetId="3">'1.出入口'!$A$1:$E$15</definedName>
    <definedName name="_xlnm.Print_Area" localSheetId="13">'10.転落防止用設備'!$A$1:$E$4</definedName>
    <definedName name="_xlnm.Print_Area" localSheetId="4">'2.園路'!$A$1:$E$13</definedName>
    <definedName name="_xlnm.Print_Area" localSheetId="5">'3.傾斜路'!$A$1:$E$16</definedName>
    <definedName name="_xlnm.Print_Area" localSheetId="6">'4.階段'!$A$1:$E$15</definedName>
    <definedName name="_xlnm.Print_Area" localSheetId="7">'5-1.便所'!$A$1:$E$18</definedName>
    <definedName name="_xlnm.Print_Area" localSheetId="8">'5-2.便所'!$A$1:$E$32</definedName>
    <definedName name="_xlnm.Print_Area" localSheetId="9">'6.案内板等'!$A$1:$E$12</definedName>
    <definedName name="_xlnm.Print_Area" localSheetId="10">'7.駐車場等'!$A$1:$F$30</definedName>
    <definedName name="_xlnm.Print_Area" localSheetId="11">'8.育児用施設'!$A$1:$E$6</definedName>
    <definedName name="_xlnm.Print_Area" localSheetId="12">'9.休憩設備'!$A$1:$E$5</definedName>
    <definedName name="_xlnm.Print_Area" localSheetId="1">'表紙（公園）'!$A$1:$C$15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 i="53" l="1"/>
  <c r="E1" i="52"/>
  <c r="E1" i="51"/>
  <c r="E1" i="38"/>
  <c r="E1" i="49"/>
  <c r="E1" i="47"/>
  <c r="E1" i="35"/>
  <c r="E1" i="34"/>
  <c r="E1" i="33"/>
  <c r="E1" i="32"/>
  <c r="I16" i="47" l="1"/>
  <c r="H16" i="47"/>
  <c r="I15" i="47"/>
  <c r="H15" i="47"/>
  <c r="I14" i="47"/>
  <c r="H14" i="47"/>
  <c r="I13" i="47"/>
  <c r="H13" i="47"/>
  <c r="J10" i="47"/>
  <c r="I10" i="47"/>
  <c r="H10" i="47"/>
  <c r="I11" i="47"/>
  <c r="H11" i="47"/>
  <c r="I9" i="47"/>
  <c r="H9" i="47"/>
  <c r="I8" i="47"/>
  <c r="H8" i="47"/>
  <c r="E3" i="47" l="1"/>
  <c r="J14" i="47"/>
  <c r="K14" i="47"/>
  <c r="J15" i="47"/>
  <c r="K15" i="47"/>
  <c r="J16" i="47"/>
  <c r="K16" i="47"/>
  <c r="K13" i="47"/>
  <c r="J13" i="47"/>
  <c r="K11" i="47"/>
  <c r="J11" i="47"/>
  <c r="K9" i="47"/>
  <c r="J9" i="47"/>
  <c r="K8" i="47"/>
  <c r="J8" i="47"/>
  <c r="K7" i="47"/>
  <c r="J7" i="47"/>
  <c r="I7" i="47"/>
  <c r="H7" i="47"/>
  <c r="D15" i="8" l="1"/>
  <c r="C15" i="8" s="1"/>
  <c r="D14" i="8"/>
  <c r="C14" i="8" s="1"/>
  <c r="D13" i="8"/>
  <c r="C13" i="8" s="1"/>
  <c r="D12" i="8"/>
  <c r="C12" i="8" s="1"/>
  <c r="D11" i="8"/>
  <c r="C11" i="8" s="1"/>
  <c r="D10" i="8"/>
  <c r="C10" i="8" s="1"/>
  <c r="D5" i="8"/>
  <c r="C5" i="8" s="1"/>
  <c r="K4" i="53" l="1"/>
  <c r="J4" i="53"/>
  <c r="I4" i="53"/>
  <c r="H4" i="53"/>
  <c r="H5" i="51"/>
  <c r="I5" i="51"/>
  <c r="J5" i="51"/>
  <c r="K5" i="51"/>
  <c r="K27" i="38"/>
  <c r="J27" i="38"/>
  <c r="I27" i="38"/>
  <c r="H27" i="38"/>
  <c r="K17" i="38"/>
  <c r="J17" i="38"/>
  <c r="I17" i="38"/>
  <c r="H17" i="38"/>
  <c r="K24" i="38"/>
  <c r="K25" i="38"/>
  <c r="K26" i="38"/>
  <c r="K23" i="38"/>
  <c r="J23" i="38"/>
  <c r="J24" i="38"/>
  <c r="J25" i="38"/>
  <c r="J26" i="38"/>
  <c r="I23" i="38"/>
  <c r="I24" i="38"/>
  <c r="I25" i="38"/>
  <c r="I26" i="38"/>
  <c r="H23" i="38"/>
  <c r="H24" i="38"/>
  <c r="H25" i="38"/>
  <c r="H26" i="38"/>
  <c r="K12" i="38"/>
  <c r="K13" i="38"/>
  <c r="K15" i="38"/>
  <c r="K16" i="38"/>
  <c r="K11" i="38"/>
  <c r="J13" i="38"/>
  <c r="J15" i="38"/>
  <c r="J16" i="38"/>
  <c r="I13" i="38"/>
  <c r="I15" i="38"/>
  <c r="I16" i="38"/>
  <c r="H13" i="38"/>
  <c r="H15" i="38"/>
  <c r="H16" i="38"/>
  <c r="K29" i="38"/>
  <c r="K30" i="38"/>
  <c r="J29" i="38"/>
  <c r="J30" i="38"/>
  <c r="J28" i="38"/>
  <c r="K28" i="38"/>
  <c r="I29" i="38"/>
  <c r="I30" i="38"/>
  <c r="H29" i="38"/>
  <c r="H30" i="38"/>
  <c r="I28" i="38"/>
  <c r="H28" i="38"/>
  <c r="K19" i="38"/>
  <c r="K20" i="38"/>
  <c r="K21" i="38"/>
  <c r="K22" i="38"/>
  <c r="J19" i="38"/>
  <c r="J20" i="38"/>
  <c r="J21" i="38"/>
  <c r="J22" i="38"/>
  <c r="I19" i="38"/>
  <c r="I20" i="38"/>
  <c r="I21" i="38"/>
  <c r="I22" i="38"/>
  <c r="I18" i="38"/>
  <c r="J18" i="38"/>
  <c r="K18" i="38"/>
  <c r="H19" i="38"/>
  <c r="H20" i="38"/>
  <c r="H21" i="38"/>
  <c r="H22" i="38"/>
  <c r="H18" i="38"/>
  <c r="I12" i="38" l="1"/>
  <c r="J12" i="38"/>
  <c r="H12" i="38"/>
  <c r="I11" i="38"/>
  <c r="J11" i="38"/>
  <c r="H11" i="38"/>
  <c r="K9" i="38"/>
  <c r="J9" i="38"/>
  <c r="I9" i="38"/>
  <c r="H9" i="38"/>
  <c r="K8" i="38"/>
  <c r="J8" i="38"/>
  <c r="I8" i="38"/>
  <c r="H8" i="38"/>
  <c r="I7" i="38"/>
  <c r="J7" i="38"/>
  <c r="K7" i="38"/>
  <c r="H7" i="38"/>
  <c r="K9" i="49"/>
  <c r="K10" i="49"/>
  <c r="K11" i="49"/>
  <c r="K12" i="49"/>
  <c r="J9" i="49"/>
  <c r="J10" i="49"/>
  <c r="J11" i="49"/>
  <c r="J12" i="49"/>
  <c r="I9" i="49"/>
  <c r="I10" i="49"/>
  <c r="I11" i="49"/>
  <c r="I12" i="49"/>
  <c r="I8" i="49"/>
  <c r="J8" i="49"/>
  <c r="K8" i="49"/>
  <c r="H9" i="49"/>
  <c r="H10" i="49"/>
  <c r="H11" i="49"/>
  <c r="H12" i="49"/>
  <c r="H8" i="49"/>
  <c r="K17" i="35"/>
  <c r="J17" i="35"/>
  <c r="I17" i="35"/>
  <c r="H17" i="35"/>
  <c r="J10" i="35"/>
  <c r="J11" i="35"/>
  <c r="J12" i="35"/>
  <c r="J13" i="35"/>
  <c r="J14" i="35"/>
  <c r="J15" i="35"/>
  <c r="J16" i="35"/>
  <c r="I11" i="35"/>
  <c r="I12" i="35"/>
  <c r="I13" i="35"/>
  <c r="I14" i="35"/>
  <c r="I15" i="35"/>
  <c r="I16" i="35"/>
  <c r="H15" i="35"/>
  <c r="H16" i="35"/>
  <c r="H11" i="35"/>
  <c r="H12" i="35"/>
  <c r="H13" i="35"/>
  <c r="H14" i="35"/>
  <c r="K8" i="34"/>
  <c r="K9" i="34"/>
  <c r="K10" i="34"/>
  <c r="K11" i="34"/>
  <c r="K12" i="34"/>
  <c r="K13" i="34"/>
  <c r="K14" i="34"/>
  <c r="K15" i="34"/>
  <c r="J8" i="34"/>
  <c r="J9" i="34"/>
  <c r="J10" i="34"/>
  <c r="J11" i="34"/>
  <c r="J12" i="34"/>
  <c r="J13" i="34"/>
  <c r="J14" i="34"/>
  <c r="J15" i="34"/>
  <c r="J7" i="34"/>
  <c r="K7" i="34"/>
  <c r="I8" i="34"/>
  <c r="I9" i="34"/>
  <c r="I10" i="34"/>
  <c r="I11" i="34"/>
  <c r="I12" i="34"/>
  <c r="I13" i="34"/>
  <c r="I14" i="34"/>
  <c r="I15" i="34"/>
  <c r="I7" i="34"/>
  <c r="H11" i="34"/>
  <c r="H12" i="34"/>
  <c r="H13" i="34"/>
  <c r="H14" i="34"/>
  <c r="H15" i="34"/>
  <c r="H8" i="34"/>
  <c r="H9" i="34"/>
  <c r="H10" i="34"/>
  <c r="K13" i="33"/>
  <c r="K14" i="33"/>
  <c r="K15" i="33"/>
  <c r="J13" i="33"/>
  <c r="J14" i="33"/>
  <c r="J15" i="33"/>
  <c r="J12" i="33"/>
  <c r="K12" i="33"/>
  <c r="I13" i="33"/>
  <c r="I14" i="33"/>
  <c r="I15" i="33"/>
  <c r="H13" i="33"/>
  <c r="H14" i="33"/>
  <c r="H15" i="33"/>
  <c r="I12" i="33"/>
  <c r="H12" i="33"/>
  <c r="K7" i="32"/>
  <c r="K8" i="32"/>
  <c r="K9" i="32"/>
  <c r="K10" i="32"/>
  <c r="K11" i="32"/>
  <c r="K12" i="32"/>
  <c r="K13" i="32"/>
  <c r="J7" i="32"/>
  <c r="J8" i="32"/>
  <c r="J9" i="32"/>
  <c r="J10" i="32"/>
  <c r="J11" i="32"/>
  <c r="J12" i="32"/>
  <c r="J13" i="32"/>
  <c r="J6" i="32"/>
  <c r="K6" i="32"/>
  <c r="I7" i="32"/>
  <c r="I8" i="32"/>
  <c r="I9" i="32"/>
  <c r="I10" i="32"/>
  <c r="I11" i="32"/>
  <c r="I12" i="32"/>
  <c r="I13" i="32"/>
  <c r="H7" i="32"/>
  <c r="H8" i="32"/>
  <c r="H9" i="32"/>
  <c r="H10" i="32"/>
  <c r="H11" i="32"/>
  <c r="H12" i="32"/>
  <c r="H13" i="32"/>
  <c r="K14" i="14"/>
  <c r="J14" i="14"/>
  <c r="I14" i="14"/>
  <c r="H14" i="14"/>
  <c r="K13" i="14"/>
  <c r="J13" i="14"/>
  <c r="I13" i="14"/>
  <c r="H13" i="14"/>
  <c r="K12" i="14"/>
  <c r="J12" i="14"/>
  <c r="I12" i="14"/>
  <c r="H12" i="14"/>
  <c r="K11" i="14"/>
  <c r="J11" i="14"/>
  <c r="I11" i="14"/>
  <c r="H11" i="14"/>
  <c r="C9" i="8" l="1"/>
  <c r="K5" i="52" l="1"/>
  <c r="J5" i="52"/>
  <c r="I5" i="52"/>
  <c r="H5" i="52"/>
  <c r="K4" i="52"/>
  <c r="J4" i="52"/>
  <c r="I4" i="52"/>
  <c r="H4" i="52"/>
  <c r="K6" i="51"/>
  <c r="J6" i="51"/>
  <c r="I6" i="51"/>
  <c r="H6" i="51"/>
  <c r="I32" i="47"/>
  <c r="J32" i="47"/>
  <c r="K32" i="47"/>
  <c r="H32" i="47"/>
  <c r="I28" i="47"/>
  <c r="J28" i="47"/>
  <c r="K28" i="47"/>
  <c r="K27" i="47"/>
  <c r="I27" i="47"/>
  <c r="J27" i="47"/>
  <c r="I26" i="47"/>
  <c r="J26" i="47"/>
  <c r="K26" i="47"/>
  <c r="I25" i="47"/>
  <c r="J25" i="47"/>
  <c r="K25" i="47"/>
  <c r="H26" i="47"/>
  <c r="H27" i="47"/>
  <c r="H28" i="47"/>
  <c r="H25" i="47"/>
  <c r="I21" i="47"/>
  <c r="J21" i="47"/>
  <c r="K21" i="47"/>
  <c r="I20" i="47"/>
  <c r="J20" i="47"/>
  <c r="K20" i="47"/>
  <c r="H21" i="47"/>
  <c r="H20" i="47"/>
  <c r="K10" i="47"/>
  <c r="K18" i="35"/>
  <c r="I18" i="35"/>
  <c r="J18" i="35"/>
  <c r="I10" i="35"/>
  <c r="K10" i="35"/>
  <c r="I9" i="35"/>
  <c r="J9" i="35"/>
  <c r="K9" i="35"/>
  <c r="I8" i="35"/>
  <c r="J8" i="35"/>
  <c r="K8" i="35"/>
  <c r="H8" i="35"/>
  <c r="H9" i="35"/>
  <c r="H10" i="35"/>
  <c r="H18" i="35"/>
  <c r="I7" i="35"/>
  <c r="J7" i="35"/>
  <c r="K7" i="35"/>
  <c r="H7" i="35"/>
  <c r="H7" i="34"/>
  <c r="I11" i="33"/>
  <c r="J11" i="33"/>
  <c r="K11" i="33"/>
  <c r="I10" i="33"/>
  <c r="J10" i="33"/>
  <c r="K10" i="33"/>
  <c r="I9" i="33"/>
  <c r="J9" i="33"/>
  <c r="K9" i="33"/>
  <c r="I8" i="33"/>
  <c r="J8" i="33"/>
  <c r="K8" i="33"/>
  <c r="H8" i="33"/>
  <c r="H9" i="33"/>
  <c r="H10" i="33"/>
  <c r="H11" i="33"/>
  <c r="I7" i="33"/>
  <c r="J7" i="33"/>
  <c r="K7" i="33"/>
  <c r="H7" i="33"/>
  <c r="I6" i="32"/>
  <c r="H6" i="32"/>
  <c r="I15" i="14"/>
  <c r="J15" i="14"/>
  <c r="K15" i="14"/>
  <c r="I9" i="14"/>
  <c r="J9" i="14"/>
  <c r="K9" i="14"/>
  <c r="I8" i="14"/>
  <c r="J8" i="14"/>
  <c r="K8" i="14"/>
  <c r="I7" i="14"/>
  <c r="J7" i="14"/>
  <c r="K7" i="14"/>
  <c r="H9" i="14"/>
  <c r="H15" i="14"/>
  <c r="H7" i="14"/>
  <c r="H8" i="14"/>
  <c r="I6" i="14"/>
  <c r="J6" i="14"/>
  <c r="K6" i="14"/>
  <c r="H6" i="14"/>
  <c r="K18" i="32" l="1"/>
  <c r="K17" i="32"/>
  <c r="K16" i="32"/>
  <c r="K15" i="32"/>
  <c r="K14" i="32"/>
  <c r="L15" i="14"/>
  <c r="L9" i="14"/>
  <c r="L10" i="14"/>
  <c r="L8" i="14"/>
  <c r="L7" i="14"/>
  <c r="L6" i="14"/>
  <c r="D9" i="8" l="1"/>
  <c r="D8" i="8"/>
  <c r="C8" i="8" s="1"/>
  <c r="D7" i="8"/>
  <c r="C7" i="8" s="1"/>
  <c r="D6" i="8"/>
  <c r="C6" i="8" s="1"/>
</calcChain>
</file>

<file path=xl/sharedStrings.xml><?xml version="1.0" encoding="utf-8"?>
<sst xmlns="http://schemas.openxmlformats.org/spreadsheetml/2006/main" count="623" uniqueCount="313">
  <si>
    <t>対象</t>
  </si>
  <si>
    <t>整備箇所等</t>
    <rPh sb="0" eb="2">
      <t>セイビ</t>
    </rPh>
    <rPh sb="2" eb="4">
      <t>カショ</t>
    </rPh>
    <rPh sb="4" eb="5">
      <t>ナド</t>
    </rPh>
    <phoneticPr fontId="4"/>
  </si>
  <si>
    <t>整備状況</t>
    <rPh sb="0" eb="2">
      <t>セイビ</t>
    </rPh>
    <rPh sb="2" eb="4">
      <t>ジョウキョウ</t>
    </rPh>
    <phoneticPr fontId="4"/>
  </si>
  <si>
    <t>非該当</t>
    <rPh sb="0" eb="3">
      <t>ヒガイトウ</t>
    </rPh>
    <phoneticPr fontId="4"/>
  </si>
  <si>
    <t>適</t>
    <rPh sb="0" eb="1">
      <t>テキ</t>
    </rPh>
    <phoneticPr fontId="4"/>
  </si>
  <si>
    <t>否</t>
    <rPh sb="0" eb="1">
      <t>イナ</t>
    </rPh>
    <phoneticPr fontId="4"/>
  </si>
  <si>
    <t>傾斜路</t>
    <rPh sb="0" eb="2">
      <t>ケイシャ</t>
    </rPh>
    <rPh sb="2" eb="3">
      <t>ロ</t>
    </rPh>
    <phoneticPr fontId="4"/>
  </si>
  <si>
    <t>育児用施設</t>
    <rPh sb="0" eb="3">
      <t>イクジヨウ</t>
    </rPh>
    <rPh sb="3" eb="5">
      <t>シセツ</t>
    </rPh>
    <phoneticPr fontId="4"/>
  </si>
  <si>
    <t>休憩設備</t>
    <rPh sb="0" eb="2">
      <t>キュウケイ</t>
    </rPh>
    <rPh sb="2" eb="4">
      <t>セツビ</t>
    </rPh>
    <phoneticPr fontId="4"/>
  </si>
  <si>
    <t>判定</t>
    <rPh sb="0" eb="2">
      <t>ハンテイ</t>
    </rPh>
    <phoneticPr fontId="4"/>
  </si>
  <si>
    <t>対象</t>
    <rPh sb="0" eb="2">
      <t>タイショウ</t>
    </rPh>
    <phoneticPr fontId="4"/>
  </si>
  <si>
    <t>対象外</t>
    <rPh sb="0" eb="2">
      <t>タイショウ</t>
    </rPh>
    <rPh sb="2" eb="3">
      <t>ガイ</t>
    </rPh>
    <phoneticPr fontId="4"/>
  </si>
  <si>
    <t>・太枠で囲った部分が入力できます。</t>
    <phoneticPr fontId="4"/>
  </si>
  <si>
    <t>・入力欄以外の変更や修正は行わないでください。</t>
    <phoneticPr fontId="4"/>
  </si>
  <si>
    <t>　（集計処理等が正常に起動しない場合があります。）</t>
    <phoneticPr fontId="4"/>
  </si>
  <si>
    <t>■入力方法</t>
    <rPh sb="1" eb="3">
      <t>ニュウリョク</t>
    </rPh>
    <rPh sb="3" eb="5">
      <t>ホウホウ</t>
    </rPh>
    <phoneticPr fontId="4"/>
  </si>
  <si>
    <t>・入力はプルダウンで相当となるものを選びます。</t>
    <rPh sb="1" eb="3">
      <t>ニュウリョク</t>
    </rPh>
    <rPh sb="10" eb="12">
      <t>ソウトウ</t>
    </rPh>
    <rPh sb="18" eb="19">
      <t>エラ</t>
    </rPh>
    <phoneticPr fontId="4"/>
  </si>
  <si>
    <t>・【対象欄】当該項目が対象となるかどうか入力します。</t>
    <rPh sb="2" eb="4">
      <t>タイショウ</t>
    </rPh>
    <rPh sb="4" eb="5">
      <t>ラン</t>
    </rPh>
    <rPh sb="6" eb="8">
      <t>トウガイ</t>
    </rPh>
    <rPh sb="8" eb="10">
      <t>コウモク</t>
    </rPh>
    <rPh sb="11" eb="13">
      <t>タイショウ</t>
    </rPh>
    <rPh sb="20" eb="22">
      <t>ニュウリョク</t>
    </rPh>
    <phoneticPr fontId="4"/>
  </si>
  <si>
    <t>　「対象外」を選んだ場合➡以降の入力欄が網掛けになります。</t>
    <rPh sb="2" eb="4">
      <t>タイショウ</t>
    </rPh>
    <rPh sb="4" eb="5">
      <t>ガイ</t>
    </rPh>
    <rPh sb="7" eb="8">
      <t>エラ</t>
    </rPh>
    <rPh sb="10" eb="12">
      <t>バアイ</t>
    </rPh>
    <rPh sb="13" eb="15">
      <t>イコウ</t>
    </rPh>
    <rPh sb="16" eb="18">
      <t>ニュウリョク</t>
    </rPh>
    <rPh sb="18" eb="19">
      <t>ラン</t>
    </rPh>
    <rPh sb="20" eb="22">
      <t>アミカ</t>
    </rPh>
    <phoneticPr fontId="4"/>
  </si>
  <si>
    <t>非該当</t>
    <rPh sb="0" eb="3">
      <t>ヒガイトウ</t>
    </rPh>
    <phoneticPr fontId="4"/>
  </si>
  <si>
    <t>適</t>
    <rPh sb="0" eb="1">
      <t>テキ</t>
    </rPh>
    <phoneticPr fontId="4"/>
  </si>
  <si>
    <t>適（ただし書）</t>
    <rPh sb="0" eb="1">
      <t>テキ</t>
    </rPh>
    <rPh sb="5" eb="6">
      <t>ガ</t>
    </rPh>
    <phoneticPr fontId="4"/>
  </si>
  <si>
    <t>否</t>
    <rPh sb="0" eb="1">
      <t>ヒ</t>
    </rPh>
    <phoneticPr fontId="4"/>
  </si>
  <si>
    <t>　整備箇所が無い場合</t>
    <rPh sb="1" eb="3">
      <t>セイビ</t>
    </rPh>
    <rPh sb="3" eb="5">
      <t>カショ</t>
    </rPh>
    <rPh sb="6" eb="7">
      <t>ナ</t>
    </rPh>
    <rPh sb="8" eb="10">
      <t>バアイ</t>
    </rPh>
    <phoneticPr fontId="4"/>
  </si>
  <si>
    <t>　整備基準に適合する場合</t>
    <rPh sb="1" eb="3">
      <t>セイビ</t>
    </rPh>
    <rPh sb="3" eb="5">
      <t>キジュン</t>
    </rPh>
    <rPh sb="6" eb="8">
      <t>テキゴウ</t>
    </rPh>
    <rPh sb="10" eb="12">
      <t>バアイ</t>
    </rPh>
    <phoneticPr fontId="4"/>
  </si>
  <si>
    <t>　整備基準のただし書の規定に適合する場合</t>
    <rPh sb="1" eb="3">
      <t>セイビ</t>
    </rPh>
    <rPh sb="3" eb="5">
      <t>キジュン</t>
    </rPh>
    <rPh sb="9" eb="10">
      <t>ガ</t>
    </rPh>
    <rPh sb="11" eb="13">
      <t>キテイ</t>
    </rPh>
    <rPh sb="14" eb="16">
      <t>テキゴウ</t>
    </rPh>
    <rPh sb="18" eb="20">
      <t>バアイ</t>
    </rPh>
    <phoneticPr fontId="4"/>
  </si>
  <si>
    <t>　整備基準に適合しない場合</t>
    <rPh sb="1" eb="3">
      <t>セイビ</t>
    </rPh>
    <rPh sb="3" eb="5">
      <t>キジュン</t>
    </rPh>
    <rPh sb="6" eb="8">
      <t>テキゴウ</t>
    </rPh>
    <rPh sb="11" eb="13">
      <t>バアイ</t>
    </rPh>
    <phoneticPr fontId="4"/>
  </si>
  <si>
    <t>■入力にあたって</t>
    <rPh sb="1" eb="3">
      <t>ニュウリョク</t>
    </rPh>
    <phoneticPr fontId="4"/>
  </si>
  <si>
    <t>整備基準</t>
    <rPh sb="0" eb="2">
      <t>セイビ</t>
    </rPh>
    <rPh sb="2" eb="4">
      <t>キジュン</t>
    </rPh>
    <phoneticPr fontId="4"/>
  </si>
  <si>
    <t>否（努力）</t>
    <rPh sb="0" eb="1">
      <t>ヒ</t>
    </rPh>
    <rPh sb="2" eb="4">
      <t>ドリョク</t>
    </rPh>
    <phoneticPr fontId="4"/>
  </si>
  <si>
    <t>　整備基準（努力規定）に適合しない場合</t>
    <rPh sb="1" eb="3">
      <t>セイビ</t>
    </rPh>
    <rPh sb="3" eb="5">
      <t>キジュン</t>
    </rPh>
    <rPh sb="6" eb="8">
      <t>ドリョク</t>
    </rPh>
    <rPh sb="8" eb="10">
      <t>キテイ</t>
    </rPh>
    <rPh sb="12" eb="14">
      <t>テキゴウ</t>
    </rPh>
    <rPh sb="17" eb="19">
      <t>バアイ</t>
    </rPh>
    <phoneticPr fontId="4"/>
  </si>
  <si>
    <t>　</t>
    <phoneticPr fontId="4"/>
  </si>
  <si>
    <t>　 ※整備基準（努力規定）に適合しない場合であっても、
　　 その整備項目は「不適合」とはなりません。</t>
    <rPh sb="3" eb="5">
      <t>セイビ</t>
    </rPh>
    <rPh sb="5" eb="7">
      <t>キジュン</t>
    </rPh>
    <rPh sb="8" eb="10">
      <t>ドリョク</t>
    </rPh>
    <rPh sb="10" eb="12">
      <t>キテイ</t>
    </rPh>
    <rPh sb="14" eb="16">
      <t>テキゴウ</t>
    </rPh>
    <rPh sb="19" eb="21">
      <t>バアイ</t>
    </rPh>
    <rPh sb="33" eb="35">
      <t>セイビ</t>
    </rPh>
    <rPh sb="35" eb="37">
      <t>コウモク</t>
    </rPh>
    <rPh sb="39" eb="42">
      <t>フテキゴウ</t>
    </rPh>
    <phoneticPr fontId="4"/>
  </si>
  <si>
    <t>段</t>
    <rPh sb="0" eb="1">
      <t>ダン</t>
    </rPh>
    <phoneticPr fontId="4"/>
  </si>
  <si>
    <t>　「対象」を選んだ場合➡それぞれの整備箇所について、</t>
    <rPh sb="2" eb="4">
      <t>タイショウ</t>
    </rPh>
    <rPh sb="6" eb="7">
      <t>エラ</t>
    </rPh>
    <rPh sb="9" eb="11">
      <t>バアイ</t>
    </rPh>
    <phoneticPr fontId="4"/>
  </si>
  <si>
    <t>　　　　　　　　　　　　設計ガイドブックで適否等を判断し、</t>
    <rPh sb="12" eb="14">
      <t>セッケイ</t>
    </rPh>
    <rPh sb="21" eb="22">
      <t>テキ</t>
    </rPh>
    <rPh sb="22" eb="23">
      <t>ヒ</t>
    </rPh>
    <rPh sb="23" eb="24">
      <t>ナド</t>
    </rPh>
    <rPh sb="25" eb="27">
      <t>ハンダン</t>
    </rPh>
    <phoneticPr fontId="4"/>
  </si>
  <si>
    <t>　　　　　　　　　　　　選択してください。</t>
    <rPh sb="12" eb="14">
      <t>センタク</t>
    </rPh>
    <phoneticPr fontId="4"/>
  </si>
  <si>
    <t>整備項目</t>
    <rPh sb="0" eb="2">
      <t>セイビ</t>
    </rPh>
    <rPh sb="2" eb="4">
      <t>コウモク</t>
    </rPh>
    <phoneticPr fontId="4"/>
  </si>
  <si>
    <t>該当</t>
    <rPh sb="0" eb="2">
      <t>ガイトウ</t>
    </rPh>
    <phoneticPr fontId="4"/>
  </si>
  <si>
    <t>(1)</t>
    <phoneticPr fontId="4"/>
  </si>
  <si>
    <t>(2)</t>
    <phoneticPr fontId="4"/>
  </si>
  <si>
    <t>(3)</t>
    <phoneticPr fontId="4"/>
  </si>
  <si>
    <t>(4)</t>
    <phoneticPr fontId="4"/>
  </si>
  <si>
    <t>(5)</t>
    <phoneticPr fontId="4"/>
  </si>
  <si>
    <t>(6)</t>
    <phoneticPr fontId="4"/>
  </si>
  <si>
    <t>(7)</t>
    <phoneticPr fontId="4"/>
  </si>
  <si>
    <t>①</t>
    <phoneticPr fontId="4"/>
  </si>
  <si>
    <t>②</t>
    <phoneticPr fontId="4"/>
  </si>
  <si>
    <t>経路</t>
    <rPh sb="0" eb="2">
      <t>ケイロ</t>
    </rPh>
    <phoneticPr fontId="4"/>
  </si>
  <si>
    <t>③</t>
    <phoneticPr fontId="4"/>
  </si>
  <si>
    <t>④</t>
    <phoneticPr fontId="4"/>
  </si>
  <si>
    <t>⑤</t>
    <phoneticPr fontId="4"/>
  </si>
  <si>
    <t>ア</t>
  </si>
  <si>
    <t>ア</t>
    <phoneticPr fontId="4"/>
  </si>
  <si>
    <t>イ</t>
  </si>
  <si>
    <t>イ</t>
    <phoneticPr fontId="4"/>
  </si>
  <si>
    <t>ウ</t>
  </si>
  <si>
    <t>ウ</t>
    <phoneticPr fontId="4"/>
  </si>
  <si>
    <t>幅</t>
    <rPh sb="0" eb="1">
      <t>ハバ</t>
    </rPh>
    <phoneticPr fontId="4"/>
  </si>
  <si>
    <t>③</t>
    <phoneticPr fontId="4"/>
  </si>
  <si>
    <t>(1)</t>
    <phoneticPr fontId="4"/>
  </si>
  <si>
    <t>選択肢</t>
    <rPh sb="0" eb="3">
      <t>センタクシ</t>
    </rPh>
    <phoneticPr fontId="4"/>
  </si>
  <si>
    <t>パターン</t>
  </si>
  <si>
    <t>⑥</t>
    <phoneticPr fontId="4"/>
  </si>
  <si>
    <t>⑦</t>
    <phoneticPr fontId="4"/>
  </si>
  <si>
    <t>立ち上がり</t>
    <rPh sb="0" eb="1">
      <t>タ</t>
    </rPh>
    <rPh sb="2" eb="3">
      <t>ア</t>
    </rPh>
    <phoneticPr fontId="4"/>
  </si>
  <si>
    <t>両側に、側壁又は立ち上がりを設けること。</t>
    <phoneticPr fontId="4"/>
  </si>
  <si>
    <t>⑧</t>
    <phoneticPr fontId="4"/>
  </si>
  <si>
    <t>階段（側面が壁面であるものを除く。）の両側には、立ち上がりを設けること。</t>
    <phoneticPr fontId="4"/>
  </si>
  <si>
    <t>(9)</t>
    <phoneticPr fontId="4"/>
  </si>
  <si>
    <t>⑨</t>
    <phoneticPr fontId="4"/>
  </si>
  <si>
    <t>適</t>
    <rPh sb="0" eb="1">
      <t>テキ</t>
    </rPh>
    <phoneticPr fontId="4"/>
  </si>
  <si>
    <t>適（ただし書）</t>
    <rPh sb="0" eb="1">
      <t>テキ</t>
    </rPh>
    <rPh sb="5" eb="6">
      <t>カ</t>
    </rPh>
    <phoneticPr fontId="4"/>
  </si>
  <si>
    <t>否</t>
    <rPh sb="0" eb="1">
      <t>イナ</t>
    </rPh>
    <phoneticPr fontId="4"/>
  </si>
  <si>
    <t>エ</t>
    <phoneticPr fontId="4"/>
  </si>
  <si>
    <t>オ</t>
    <phoneticPr fontId="4"/>
  </si>
  <si>
    <t>カ</t>
    <phoneticPr fontId="4"/>
  </si>
  <si>
    <t>利用者の用に供する便所</t>
    <rPh sb="0" eb="3">
      <t>リヨウシャ</t>
    </rPh>
    <rPh sb="4" eb="5">
      <t>ヨウ</t>
    </rPh>
    <rPh sb="6" eb="7">
      <t>キョウ</t>
    </rPh>
    <rPh sb="9" eb="11">
      <t>ベンジョ</t>
    </rPh>
    <phoneticPr fontId="4"/>
  </si>
  <si>
    <t>男女の案内等</t>
    <rPh sb="0" eb="2">
      <t>ダンジョ</t>
    </rPh>
    <rPh sb="3" eb="5">
      <t>アンナイ</t>
    </rPh>
    <rPh sb="5" eb="6">
      <t>トウ</t>
    </rPh>
    <phoneticPr fontId="4"/>
  </si>
  <si>
    <t>出入口の幅は、80cm以上とすること。</t>
    <phoneticPr fontId="4"/>
  </si>
  <si>
    <t>出入口に戸を設ける場合においては、自動的に開閉する構造その他の車椅子使用者が容易に開閉して通過できる構造とし、かつ、その前後に高低差がないこと。</t>
    <phoneticPr fontId="4"/>
  </si>
  <si>
    <t>出入口には、通行の際に支障となる段を設けないこと。</t>
    <phoneticPr fontId="4"/>
  </si>
  <si>
    <t>キ</t>
    <phoneticPr fontId="4"/>
  </si>
  <si>
    <t>次に定める基準に適合する洗面器が設けられていること。</t>
    <phoneticPr fontId="4"/>
  </si>
  <si>
    <t>車椅子使用者の利用に配慮した高さとし、かつ、下部に車椅子使用者が利用しやすい空間が設けられていること。</t>
    <phoneticPr fontId="4"/>
  </si>
  <si>
    <t>もたれかかったときに耐えうる強固なものとすること。</t>
    <phoneticPr fontId="4"/>
  </si>
  <si>
    <t>水栓器具は、高齢者、障害者等が容易に操作することができるものとすること。</t>
    <phoneticPr fontId="4"/>
  </si>
  <si>
    <t>案内表示</t>
    <rPh sb="0" eb="2">
      <t>アンナイ</t>
    </rPh>
    <rPh sb="2" eb="4">
      <t>ヒョウジ</t>
    </rPh>
    <phoneticPr fontId="4"/>
  </si>
  <si>
    <t>洗面器</t>
    <rPh sb="0" eb="3">
      <t>センメンキ</t>
    </rPh>
    <phoneticPr fontId="4"/>
  </si>
  <si>
    <t>戸の構造</t>
    <rPh sb="0" eb="1">
      <t>ト</t>
    </rPh>
    <rPh sb="2" eb="4">
      <t>コウゾウ</t>
    </rPh>
    <phoneticPr fontId="4"/>
  </si>
  <si>
    <t>出入口の幅</t>
    <rPh sb="0" eb="3">
      <t>デイリグチ</t>
    </rPh>
    <rPh sb="4" eb="5">
      <t>ハバ</t>
    </rPh>
    <phoneticPr fontId="4"/>
  </si>
  <si>
    <t>設備</t>
    <rPh sb="0" eb="2">
      <t>セツビ</t>
    </rPh>
    <phoneticPr fontId="4"/>
  </si>
  <si>
    <t>車椅子使用者の利用可能な空間が確保され、かつ、腰掛便座、手すり等が適切に配置されている便房が設けられていること。</t>
    <phoneticPr fontId="4"/>
  </si>
  <si>
    <t>出入口又はその付近に、高齢者、障害者等が利用可能な便所が設けられている旨の適切な表示をすること。</t>
    <phoneticPr fontId="4"/>
  </si>
  <si>
    <t>利用者の用に供する男子用小便器のある便所を設ける場合においては、以下に定める基準に適合するものとすること。</t>
    <phoneticPr fontId="4"/>
  </si>
  <si>
    <t>利用者の用に供する男子用小便器のある便所を設ける場合においては、そのうち１以上に、両側に手すりを適切に配置された床置式の小便器、壁掛式の小便器（受け口の高さが35cm以下のものに限る。）その他これらに類する小便器を設けること。</t>
    <phoneticPr fontId="4"/>
  </si>
  <si>
    <t>男子用小便器</t>
    <rPh sb="0" eb="3">
      <t>ダンシヨウ</t>
    </rPh>
    <rPh sb="3" eb="6">
      <t>ショウベンキ</t>
    </rPh>
    <phoneticPr fontId="4"/>
  </si>
  <si>
    <t>低リップ＆手すり</t>
    <phoneticPr fontId="4"/>
  </si>
  <si>
    <t>乳幼児用ベッド</t>
    <phoneticPr fontId="4"/>
  </si>
  <si>
    <t>乳幼児用椅子</t>
    <phoneticPr fontId="4"/>
  </si>
  <si>
    <t>便所内に、乳幼児用ベッドその他の乳幼児のおむつの交換ができる設備を１以上設けること。ただし、不特定かつ多数の者が利用し、又は主として高齢者、障害者等が利用する便所以外の場所であって乳幼児を連れた者が利用しやすい場所に当該設備が設けられている場合は、この限りでない。</t>
    <phoneticPr fontId="4"/>
  </si>
  <si>
    <t>便所内に、乳幼児を安全に座らせることができる設備を設けた便房を１以上設け、当該便房の出入口にその旨を表示すること。</t>
    <phoneticPr fontId="4"/>
  </si>
  <si>
    <t>当該便所の出入口に、乳幼児用ベッド及び乳幼児用椅子の設備を設けている旨を表示すること。ただし、不特定かつ多数の者が利用し、又は主として高齢者、障害者等が利用する便所以外の場所であって乳幼児を連れた者が利用しやすい場所に乳幼児用ベッドが設けられている場合は、この限りでない。</t>
    <phoneticPr fontId="4"/>
  </si>
  <si>
    <t>利用者の用に供する便所を設ける場合においては、便房にオストメイト用設備を設けた便所を１以上（男子用及び女子用の区分があるときは、それぞれ１以上）設けること。</t>
    <phoneticPr fontId="4"/>
  </si>
  <si>
    <t>案内板等</t>
    <rPh sb="0" eb="2">
      <t>アンナイ</t>
    </rPh>
    <rPh sb="2" eb="3">
      <t>イタ</t>
    </rPh>
    <rPh sb="3" eb="4">
      <t>トウ</t>
    </rPh>
    <phoneticPr fontId="4"/>
  </si>
  <si>
    <t>案内板又は表示板を設ける場合においては、次に定める基準に適合するものとすること。</t>
    <phoneticPr fontId="4"/>
  </si>
  <si>
    <t>位置、高さ、照明等は、高齢者、障害者等に配慮したものとすること。</t>
    <phoneticPr fontId="4"/>
  </si>
  <si>
    <t>文字の大きさ、書体、配色等は、高齢者、障害者等が見やすく分かりやすいものとし、必要に応じ、子ども等が理解しやすいよう平仮名、片仮名、図、記号等による表示を行うこと。</t>
    <phoneticPr fontId="4"/>
  </si>
  <si>
    <t>必要に応じ、点字、音声その他の方法により視覚障害者を案内する設備を設けること。</t>
    <phoneticPr fontId="4"/>
  </si>
  <si>
    <t>案内、呼出し等の窓口を設ける場合においては、文字により情報を表示する聴覚障害者に配慮した設備を設けるよう努めること。</t>
    <phoneticPr fontId="4"/>
  </si>
  <si>
    <t>表示板等</t>
    <phoneticPr fontId="4"/>
  </si>
  <si>
    <t>授乳室の設置</t>
    <rPh sb="0" eb="2">
      <t>ジュニュウ</t>
    </rPh>
    <rPh sb="2" eb="3">
      <t>シツ</t>
    </rPh>
    <rPh sb="4" eb="6">
      <t>セッチ</t>
    </rPh>
    <phoneticPr fontId="4"/>
  </si>
  <si>
    <t>育児用施設の出入口又はその付近に、育児用施設が設けられている旨の適切な表示をすること。</t>
    <phoneticPr fontId="4"/>
  </si>
  <si>
    <t>休憩設備又はその付近に、休憩設備が設けられている旨の適切な表示をすること。</t>
    <phoneticPr fontId="4"/>
  </si>
  <si>
    <t>出入口</t>
    <rPh sb="0" eb="3">
      <t>デイリグチ</t>
    </rPh>
    <phoneticPr fontId="4"/>
  </si>
  <si>
    <t>階段</t>
    <rPh sb="0" eb="2">
      <t>カイダン</t>
    </rPh>
    <phoneticPr fontId="4"/>
  </si>
  <si>
    <t>オ</t>
  </si>
  <si>
    <t>エ</t>
  </si>
  <si>
    <t>便所</t>
    <rPh sb="0" eb="2">
      <t>ベンジョ</t>
    </rPh>
    <phoneticPr fontId="4"/>
  </si>
  <si>
    <t>パターン</t>
    <phoneticPr fontId="4"/>
  </si>
  <si>
    <t>ウ</t>
    <phoneticPr fontId="4"/>
  </si>
  <si>
    <t>カ</t>
  </si>
  <si>
    <t>キ</t>
  </si>
  <si>
    <t>キ</t>
    <phoneticPr fontId="4"/>
  </si>
  <si>
    <t>適</t>
    <rPh sb="0" eb="1">
      <t>テキ</t>
    </rPh>
    <phoneticPr fontId="4"/>
  </si>
  <si>
    <t>否（努力）</t>
    <rPh sb="0" eb="1">
      <t>ヒ</t>
    </rPh>
    <rPh sb="2" eb="4">
      <t>ドリョク</t>
    </rPh>
    <phoneticPr fontId="4"/>
  </si>
  <si>
    <t>非該当</t>
    <rPh sb="0" eb="3">
      <t>ヒガイトウ</t>
    </rPh>
    <phoneticPr fontId="4"/>
  </si>
  <si>
    <t>対象
対象外</t>
    <rPh sb="0" eb="2">
      <t>タイショウ</t>
    </rPh>
    <rPh sb="3" eb="6">
      <t>タイショウガイ</t>
    </rPh>
    <phoneticPr fontId="4"/>
  </si>
  <si>
    <t>該当
非該当</t>
    <rPh sb="3" eb="6">
      <t>ヒガイトウ</t>
    </rPh>
    <phoneticPr fontId="4"/>
  </si>
  <si>
    <t>適
否</t>
    <rPh sb="0" eb="1">
      <t>テキ</t>
    </rPh>
    <rPh sb="2" eb="3">
      <t>ヒ</t>
    </rPh>
    <phoneticPr fontId="4"/>
  </si>
  <si>
    <t>適
適（ただし書）
否</t>
    <rPh sb="0" eb="1">
      <t>テキ</t>
    </rPh>
    <rPh sb="2" eb="3">
      <t>テキ</t>
    </rPh>
    <rPh sb="7" eb="8">
      <t>カ</t>
    </rPh>
    <rPh sb="10" eb="11">
      <t>ヒ</t>
    </rPh>
    <phoneticPr fontId="4"/>
  </si>
  <si>
    <t>非該当
適
否</t>
    <rPh sb="0" eb="3">
      <t>ヒガイトウ</t>
    </rPh>
    <rPh sb="4" eb="5">
      <t>テキ</t>
    </rPh>
    <rPh sb="6" eb="7">
      <t>ヒ</t>
    </rPh>
    <phoneticPr fontId="4"/>
  </si>
  <si>
    <t>非該当
適
適（ただし書）
否</t>
    <rPh sb="0" eb="3">
      <t>ヒガイトウ</t>
    </rPh>
    <rPh sb="4" eb="5">
      <t>テキ</t>
    </rPh>
    <rPh sb="6" eb="7">
      <t>テキ</t>
    </rPh>
    <rPh sb="11" eb="12">
      <t>ガ</t>
    </rPh>
    <rPh sb="14" eb="15">
      <t>ヒ</t>
    </rPh>
    <phoneticPr fontId="4"/>
  </si>
  <si>
    <t>非該当
適
否（努力）</t>
    <rPh sb="0" eb="3">
      <t>ヒガイトウ</t>
    </rPh>
    <rPh sb="4" eb="5">
      <t>テキ</t>
    </rPh>
    <rPh sb="6" eb="7">
      <t>ヒ</t>
    </rPh>
    <rPh sb="8" eb="10">
      <t>ドリョク</t>
    </rPh>
    <phoneticPr fontId="4"/>
  </si>
  <si>
    <t xml:space="preserve"> 整備項目表（公園）入力の留意事項</t>
    <rPh sb="1" eb="3">
      <t>セイビ</t>
    </rPh>
    <rPh sb="3" eb="5">
      <t>コウモク</t>
    </rPh>
    <rPh sb="5" eb="6">
      <t>ヒョウ</t>
    </rPh>
    <rPh sb="7" eb="9">
      <t>コウエン</t>
    </rPh>
    <rPh sb="10" eb="12">
      <t>ニュウリョク</t>
    </rPh>
    <rPh sb="13" eb="15">
      <t>リュウイ</t>
    </rPh>
    <rPh sb="15" eb="17">
      <t>ジコウ</t>
    </rPh>
    <phoneticPr fontId="4"/>
  </si>
  <si>
    <t>整備項目表（公園）集計表</t>
    <rPh sb="0" eb="2">
      <t>セイビ</t>
    </rPh>
    <rPh sb="2" eb="4">
      <t>コウモク</t>
    </rPh>
    <rPh sb="4" eb="5">
      <t>ヒョウ</t>
    </rPh>
    <rPh sb="6" eb="8">
      <t>コウエン</t>
    </rPh>
    <rPh sb="9" eb="11">
      <t>シュウケイ</t>
    </rPh>
    <rPh sb="11" eb="12">
      <t>ヒョウ</t>
    </rPh>
    <phoneticPr fontId="4"/>
  </si>
  <si>
    <t>　 １　出入口</t>
    <rPh sb="4" eb="7">
      <t>デイリグチ</t>
    </rPh>
    <phoneticPr fontId="4"/>
  </si>
  <si>
    <t>幅</t>
    <rPh sb="0" eb="1">
      <t>ハバ</t>
    </rPh>
    <phoneticPr fontId="4"/>
  </si>
  <si>
    <t>幅は、1.2ｍ以上とすること。</t>
    <phoneticPr fontId="4"/>
  </si>
  <si>
    <t>表面は、粗面とし、又は濡れても滑りにくい材料で仕上げ、かつ、平たんとすること。</t>
    <phoneticPr fontId="4"/>
  </si>
  <si>
    <t>③</t>
    <phoneticPr fontId="4"/>
  </si>
  <si>
    <t>路面の仕上げ</t>
    <phoneticPr fontId="4"/>
  </si>
  <si>
    <t>すりつけ勾配</t>
    <phoneticPr fontId="4"/>
  </si>
  <si>
    <t>高低差がある場合においては、５％以下の勾配ですりつけること。</t>
    <phoneticPr fontId="4"/>
  </si>
  <si>
    <t>②</t>
    <phoneticPr fontId="4"/>
  </si>
  <si>
    <t>段</t>
    <rPh sb="0" eb="1">
      <t>ダン</t>
    </rPh>
    <phoneticPr fontId="4"/>
  </si>
  <si>
    <t>通行の際に支障となる段を設けないこと。</t>
    <phoneticPr fontId="4"/>
  </si>
  <si>
    <t>⑤</t>
    <phoneticPr fontId="4"/>
  </si>
  <si>
    <t>戸を設ける場合においては、次に定める基準に適合するものとすること。</t>
    <phoneticPr fontId="4"/>
  </si>
  <si>
    <t>ア</t>
    <phoneticPr fontId="4"/>
  </si>
  <si>
    <t>イ</t>
    <phoneticPr fontId="4"/>
  </si>
  <si>
    <t>ウ</t>
    <phoneticPr fontId="4"/>
  </si>
  <si>
    <t>戸は、自動的に開閉する構造その他の車椅子使用者が容易に開閉して通過できる構造（回転式を除く。）とし、かつ、その前後に高低差がないこと。</t>
    <phoneticPr fontId="4"/>
  </si>
  <si>
    <t>全面が透明な戸を設ける場合においては、戸に衝突を防止する措置を講じたものとすること。</t>
    <phoneticPr fontId="4"/>
  </si>
  <si>
    <t>自動的に開閉する構造の戸を設ける場合においては、利用者が戸に挟まれることのないよう、利用者を感知し、戸の閉鎖を自動的に制止することができる装置を設けること。</t>
    <phoneticPr fontId="4"/>
  </si>
  <si>
    <t>戸の構造</t>
    <rPh sb="0" eb="1">
      <t>ト</t>
    </rPh>
    <rPh sb="2" eb="4">
      <t>コウゾウ</t>
    </rPh>
    <phoneticPr fontId="4"/>
  </si>
  <si>
    <t>⑥</t>
    <phoneticPr fontId="4"/>
  </si>
  <si>
    <t>車止め</t>
    <rPh sb="0" eb="1">
      <t>クルマ</t>
    </rPh>
    <rPh sb="1" eb="2">
      <t>ド</t>
    </rPh>
    <phoneticPr fontId="4"/>
  </si>
  <si>
    <t>(6)</t>
    <phoneticPr fontId="4"/>
  </si>
  <si>
    <t>水平面部分</t>
    <rPh sb="0" eb="3">
      <t>スイヘイメン</t>
    </rPh>
    <rPh sb="3" eb="5">
      <t>ブブン</t>
    </rPh>
    <phoneticPr fontId="4"/>
  </si>
  <si>
    <t>出入口からの水平距離が1.5ｍ以上の水平面を確保すること。ただし、地形の状況その他の特別の理由によりやむを得ない場合においては、この限りでない。</t>
    <phoneticPr fontId="4"/>
  </si>
  <si>
    <t>　 ２　園路</t>
    <rPh sb="4" eb="6">
      <t>エンロ</t>
    </rPh>
    <phoneticPr fontId="4"/>
  </si>
  <si>
    <t>表面は、粗面とし、又は濡れても滑りにくい材料で仕上げ、かつ、平たんとすること。</t>
    <phoneticPr fontId="4"/>
  </si>
  <si>
    <t>(2)</t>
    <phoneticPr fontId="4"/>
  </si>
  <si>
    <t>有効幅員は、1.8ｍ以上とすること。ただし、地形の状況その他の特別の理由によりやむを得ない場合においては、有効幅員を1.4ｍ以上とすることができる。</t>
    <phoneticPr fontId="4"/>
  </si>
  <si>
    <t>縦断勾配は、５％（地形の状況その他の特別な理由によりやむを得ない場合にあっては、８％）以下とすること。</t>
    <phoneticPr fontId="4"/>
  </si>
  <si>
    <t>３％以上の縦断勾配が30ｍ以上続く場合においては、延長30ｍ以内ごとに1.5ｍ以上の水平部分を設けること。</t>
    <phoneticPr fontId="4"/>
  </si>
  <si>
    <t>横断勾配は、１％以下とすること。</t>
    <phoneticPr fontId="4"/>
  </si>
  <si>
    <t>段を設ける場合においては、当該段の基準は、〔４ 階段〕に定める基準を準用すること。</t>
    <phoneticPr fontId="4"/>
  </si>
  <si>
    <t>排水溝に溝蓋を設ける場合においては、当該溝蓋は、杖、車椅子等の使用者の通行に支障のない構造とすること。</t>
    <phoneticPr fontId="4"/>
  </si>
  <si>
    <t>階段、段又は傾斜路（階段又は段に併設するもの（その踊場を含む。）に限る。）のある部分の上端に近接する主たる園路の部分には、点状ブロック等を敷設すること。ただし、勾配が５％（高さが16cm以下の場合にあっては、８％）以下の傾斜路の上端に近接する主たる園路の部分については、この限りでない。</t>
    <phoneticPr fontId="4"/>
  </si>
  <si>
    <t>(3)</t>
    <phoneticPr fontId="4"/>
  </si>
  <si>
    <t>(4)</t>
    <phoneticPr fontId="4"/>
  </si>
  <si>
    <t>(5)</t>
    <phoneticPr fontId="4"/>
  </si>
  <si>
    <t>(7)</t>
    <phoneticPr fontId="4"/>
  </si>
  <si>
    <t>(8)</t>
    <phoneticPr fontId="4"/>
  </si>
  <si>
    <t>④</t>
    <phoneticPr fontId="4"/>
  </si>
  <si>
    <t>⑦</t>
    <phoneticPr fontId="4"/>
  </si>
  <si>
    <t>幅員</t>
    <phoneticPr fontId="4"/>
  </si>
  <si>
    <t>縦断勾配</t>
    <phoneticPr fontId="4"/>
  </si>
  <si>
    <t>　 ３　傾斜路</t>
    <rPh sb="4" eb="6">
      <t>ケイシャ</t>
    </rPh>
    <rPh sb="6" eb="7">
      <t>ロ</t>
    </rPh>
    <phoneticPr fontId="4"/>
  </si>
  <si>
    <t>対象</t>
    <phoneticPr fontId="4"/>
  </si>
  <si>
    <t>幅は、1.2ｍ以上とすること。ただし、階段又は段に併設する場合においては、90cm以上とすることができる。</t>
    <rPh sb="0" eb="1">
      <t>ハバ</t>
    </rPh>
    <rPh sb="7" eb="9">
      <t>イジョウ</t>
    </rPh>
    <rPh sb="19" eb="21">
      <t>カイダン</t>
    </rPh>
    <rPh sb="21" eb="22">
      <t>マタ</t>
    </rPh>
    <rPh sb="23" eb="24">
      <t>ダン</t>
    </rPh>
    <rPh sb="25" eb="27">
      <t>ヘイセツ</t>
    </rPh>
    <rPh sb="29" eb="31">
      <t>バアイ</t>
    </rPh>
    <rPh sb="41" eb="43">
      <t>イジョウ</t>
    </rPh>
    <phoneticPr fontId="4"/>
  </si>
  <si>
    <t>縦断勾配は、５％（地形の状況その他の特別な理由によりやむを得ない場合にあっては、８％）以下とすること。</t>
    <phoneticPr fontId="4"/>
  </si>
  <si>
    <t>横断勾配は、設けないこと。</t>
    <phoneticPr fontId="4"/>
  </si>
  <si>
    <t>高さが16cmを超え、かつ、勾配が５％を超える傾斜がある部分には、両側に手すりを設けるとともに、その手すりの両端には、傾斜路の行き先等を点字で表示すること。</t>
    <phoneticPr fontId="4"/>
  </si>
  <si>
    <t>路面の仕上げ</t>
    <rPh sb="0" eb="2">
      <t>ロメン</t>
    </rPh>
    <rPh sb="3" eb="5">
      <t>シア</t>
    </rPh>
    <phoneticPr fontId="4"/>
  </si>
  <si>
    <t>横断勾配</t>
    <phoneticPr fontId="4"/>
  </si>
  <si>
    <t>手すり</t>
    <phoneticPr fontId="4"/>
  </si>
  <si>
    <t>立ち上がり</t>
    <phoneticPr fontId="4"/>
  </si>
  <si>
    <t>その前後の園路との色の明度の差が大きいこと等によりその存在を容易に識別できるものとすること。</t>
    <phoneticPr fontId="4"/>
  </si>
  <si>
    <t>路面の識別</t>
    <phoneticPr fontId="4"/>
  </si>
  <si>
    <t>⑧</t>
    <phoneticPr fontId="4"/>
  </si>
  <si>
    <t>点状ブロック</t>
    <rPh sb="0" eb="2">
      <t>テンジョウ</t>
    </rPh>
    <phoneticPr fontId="4"/>
  </si>
  <si>
    <t>⑨</t>
    <phoneticPr fontId="4"/>
  </si>
  <si>
    <t>傾斜がある部分の上端に近接する踊場の部分には、点状ブロック等を敷設すること。ただし、勾配が５％を超えない傾斜がある部分の場合、又は傾斜がある部分と連続して手すりを設ける場合においては、この限りでない。</t>
    <phoneticPr fontId="4"/>
  </si>
  <si>
    <t>高さが75cmを超えるものについては、高さ75cm以内ごとに踏幅が1.5ｍ以上の踊場を設けること。</t>
    <phoneticPr fontId="4"/>
  </si>
  <si>
    <t>転落防止</t>
    <phoneticPr fontId="4"/>
  </si>
  <si>
    <r>
      <t>　 ４　階段</t>
    </r>
    <r>
      <rPr>
        <b/>
        <sz val="14"/>
        <color theme="1"/>
        <rFont val="BIZ UDゴシック"/>
        <family val="3"/>
        <charset val="128"/>
      </rPr>
      <t>（その踊り場を含む。）</t>
    </r>
    <rPh sb="4" eb="6">
      <t>カイダン</t>
    </rPh>
    <rPh sb="9" eb="10">
      <t>オド</t>
    </rPh>
    <rPh sb="11" eb="12">
      <t>バ</t>
    </rPh>
    <rPh sb="13" eb="14">
      <t>フク</t>
    </rPh>
    <phoneticPr fontId="4"/>
  </si>
  <si>
    <t>主たる園路に階段を設ける。</t>
    <rPh sb="0" eb="1">
      <t>シュ</t>
    </rPh>
    <rPh sb="3" eb="5">
      <t>エンロ</t>
    </rPh>
    <rPh sb="6" eb="8">
      <t>カイダン</t>
    </rPh>
    <rPh sb="9" eb="10">
      <t>モウ</t>
    </rPh>
    <phoneticPr fontId="4"/>
  </si>
  <si>
    <t>回り段</t>
    <phoneticPr fontId="4"/>
  </si>
  <si>
    <t>段の識別</t>
    <phoneticPr fontId="4"/>
  </si>
  <si>
    <t>段の構造</t>
    <phoneticPr fontId="4"/>
  </si>
  <si>
    <t>点状ブロック</t>
    <phoneticPr fontId="4"/>
  </si>
  <si>
    <t>踊場</t>
    <phoneticPr fontId="4"/>
  </si>
  <si>
    <t>②　</t>
    <phoneticPr fontId="4"/>
  </si>
  <si>
    <t>両側に手すりを設けるとともに、手すりの両端には、階段の行き先等を点字で表示すること。</t>
    <phoneticPr fontId="4"/>
  </si>
  <si>
    <t>回り段を設けないこと。</t>
    <phoneticPr fontId="4"/>
  </si>
  <si>
    <t>踏面の端部とその周囲の部分との色の明度の差が大きいこと等により段を容易に識別できるものとすること。</t>
    <phoneticPr fontId="4"/>
  </si>
  <si>
    <t>段鼻の突き出しがないこと等によりつまずきにくい構造とすること。</t>
    <phoneticPr fontId="4"/>
  </si>
  <si>
    <t>傾斜路を併設すること。</t>
    <rPh sb="0" eb="2">
      <t>ケイシャ</t>
    </rPh>
    <rPh sb="2" eb="3">
      <t>ロ</t>
    </rPh>
    <rPh sb="4" eb="6">
      <t>ヘイセツ</t>
    </rPh>
    <phoneticPr fontId="4"/>
  </si>
  <si>
    <t>段がある部分の上端に近接する踊場の部分には、点状ブロック等を敷設すること。ただし、段がある部分と連続して手すりを設ける場合においては、この限りでない。</t>
    <phoneticPr fontId="4"/>
  </si>
  <si>
    <t>高さが３ｍを超えるものについては、高さ３ｍ以内ごとに踏幅が1.2ｍ以上の踊場を設けること。</t>
    <phoneticPr fontId="4"/>
  </si>
  <si>
    <t>　 ５　便所</t>
    <rPh sb="4" eb="6">
      <t>ベンジョ</t>
    </rPh>
    <phoneticPr fontId="4"/>
  </si>
  <si>
    <t>男子用及び女子用の区分がなく利用でき、かつ、次に定める基準に適合する高齢者、障害者等の利用に配慮した便所を１以上設けること。</t>
    <phoneticPr fontId="4"/>
  </si>
  <si>
    <t>設置数</t>
    <phoneticPr fontId="4"/>
  </si>
  <si>
    <t>出入口の幅は、80cm以上とすること。</t>
    <phoneticPr fontId="4"/>
  </si>
  <si>
    <t>出入口に戸を設ける場合においては、自動的に開閉する構造その他の車椅子使用者が容易に開閉して通過できる構造とし、かつ、その前後に高低差がないこと。</t>
    <phoneticPr fontId="4"/>
  </si>
  <si>
    <t>出入口には、通行の際に支障となる段を設けないこと。</t>
    <phoneticPr fontId="4"/>
  </si>
  <si>
    <t>エ</t>
    <phoneticPr fontId="4"/>
  </si>
  <si>
    <t>内部は、車椅子使用者その他の高齢者、障害者等が円滑に利用することができるよう、十分な空間を確保し、かつ、腰掛便座、手すり、洗面器等を適切に配置した構造とすること。</t>
    <phoneticPr fontId="4"/>
  </si>
  <si>
    <t>オ</t>
    <phoneticPr fontId="4"/>
  </si>
  <si>
    <t>空間と設備</t>
    <phoneticPr fontId="4"/>
  </si>
  <si>
    <t>床面</t>
    <rPh sb="0" eb="2">
      <t>ユカメン</t>
    </rPh>
    <phoneticPr fontId="4"/>
  </si>
  <si>
    <t>カ</t>
    <phoneticPr fontId="4"/>
  </si>
  <si>
    <t>床面は、粗面とし、又は滑りにくい材料で仕上げること。</t>
    <phoneticPr fontId="4"/>
  </si>
  <si>
    <t>洗面器</t>
    <rPh sb="0" eb="3">
      <t>センメンキ</t>
    </rPh>
    <phoneticPr fontId="4"/>
  </si>
  <si>
    <t>次に定める基準に適合する洗面器が設けられていること。</t>
    <phoneticPr fontId="4"/>
  </si>
  <si>
    <t>キ</t>
    <phoneticPr fontId="4"/>
  </si>
  <si>
    <t>(ア)</t>
    <phoneticPr fontId="4"/>
  </si>
  <si>
    <t>(イ)</t>
    <phoneticPr fontId="4"/>
  </si>
  <si>
    <t>(ウ)</t>
    <phoneticPr fontId="4"/>
  </si>
  <si>
    <t>車椅子使用者の利用に配慮した高さとし、かつ、下部に車椅子使用者が利用しやすい空間が設けられていること。</t>
    <phoneticPr fontId="4"/>
  </si>
  <si>
    <t>もたれかかったときに耐えうる強固なものとすること。</t>
    <phoneticPr fontId="4"/>
  </si>
  <si>
    <t>水栓器具は、高齢者、障害者等が容易に操作することができるものとすること。</t>
    <phoneticPr fontId="4"/>
  </si>
  <si>
    <t>案内表示</t>
    <rPh sb="0" eb="2">
      <t>アンナイ</t>
    </rPh>
    <rPh sb="2" eb="4">
      <t>ヒョウジ</t>
    </rPh>
    <phoneticPr fontId="4"/>
  </si>
  <si>
    <t>出入口又はその付近に、（１）に定める基準に適合する便所が設けられている旨の適切な表示をすること。</t>
    <phoneticPr fontId="4"/>
  </si>
  <si>
    <t>　 ５－２　便所</t>
    <rPh sb="6" eb="8">
      <t>ベンジョ</t>
    </rPh>
    <phoneticPr fontId="4"/>
  </si>
  <si>
    <t>〔５－１　便所〕【１】に定める基準に適合する便所（車椅子対応トイレ）に加えて設ける利用者の用に供する便所</t>
    <rPh sb="5" eb="7">
      <t>ベンジョ</t>
    </rPh>
    <rPh sb="12" eb="13">
      <t>サダ</t>
    </rPh>
    <rPh sb="15" eb="17">
      <t>キジュン</t>
    </rPh>
    <rPh sb="18" eb="20">
      <t>テキゴウ</t>
    </rPh>
    <rPh sb="22" eb="24">
      <t>ベンジョ</t>
    </rPh>
    <rPh sb="25" eb="28">
      <t>クルマイス</t>
    </rPh>
    <rPh sb="28" eb="30">
      <t>タイオウ</t>
    </rPh>
    <rPh sb="35" eb="36">
      <t>クワ</t>
    </rPh>
    <rPh sb="38" eb="39">
      <t>モウ</t>
    </rPh>
    <rPh sb="41" eb="44">
      <t>リヨウシャ</t>
    </rPh>
    <rPh sb="45" eb="46">
      <t>ヨウ</t>
    </rPh>
    <rPh sb="47" eb="48">
      <t>キョウ</t>
    </rPh>
    <rPh sb="50" eb="52">
      <t>ベンジョ</t>
    </rPh>
    <phoneticPr fontId="4"/>
  </si>
  <si>
    <t>【３】男子用小便器</t>
    <phoneticPr fontId="4"/>
  </si>
  <si>
    <t>　 ６　案内板等</t>
    <rPh sb="4" eb="6">
      <t>アンナイ</t>
    </rPh>
    <rPh sb="6" eb="7">
      <t>イタ</t>
    </rPh>
    <rPh sb="7" eb="8">
      <t>トウ</t>
    </rPh>
    <phoneticPr fontId="4"/>
  </si>
  <si>
    <t>案内板又は表示板を設ける</t>
    <rPh sb="0" eb="3">
      <t>アンナイバン</t>
    </rPh>
    <rPh sb="3" eb="4">
      <t>マタ</t>
    </rPh>
    <rPh sb="5" eb="7">
      <t>ヒョウジ</t>
    </rPh>
    <rPh sb="7" eb="8">
      <t>イタ</t>
    </rPh>
    <rPh sb="9" eb="10">
      <t>モウ</t>
    </rPh>
    <phoneticPr fontId="4"/>
  </si>
  <si>
    <t>案内板の構造</t>
    <rPh sb="0" eb="2">
      <t>アンナイ</t>
    </rPh>
    <rPh sb="2" eb="3">
      <t>イタ</t>
    </rPh>
    <rPh sb="4" eb="6">
      <t>コウゾウ</t>
    </rPh>
    <phoneticPr fontId="4"/>
  </si>
  <si>
    <t>バリアフリー設備を表示した案内板</t>
    <rPh sb="6" eb="8">
      <t>セツビ</t>
    </rPh>
    <rPh sb="9" eb="11">
      <t>ヒョウジ</t>
    </rPh>
    <rPh sb="13" eb="16">
      <t>アンナイバン</t>
    </rPh>
    <phoneticPr fontId="4"/>
  </si>
  <si>
    <t>〔１ 出入口〕に定める基準に適合する出入口及び園内の必要な箇所に、高齢者、障害者等の円滑な利用に配慮した設備の配置を表示した案内板その他の設備を設けること。ただし、高齢者、障害者等の円滑な利用に配慮した設備の配置を容易に視認できる場合においては、この限りでない。</t>
    <phoneticPr fontId="4"/>
  </si>
  <si>
    <t>　 ７　駐車場等</t>
    <rPh sb="4" eb="7">
      <t>チュウシャジョウ</t>
    </rPh>
    <rPh sb="7" eb="8">
      <t>トウ</t>
    </rPh>
    <phoneticPr fontId="4"/>
  </si>
  <si>
    <t>利用者の用に供する駐車場</t>
    <rPh sb="0" eb="3">
      <t>リヨウシャ</t>
    </rPh>
    <rPh sb="4" eb="5">
      <t>ヨウ</t>
    </rPh>
    <rPh sb="6" eb="7">
      <t>キョウ</t>
    </rPh>
    <rPh sb="9" eb="12">
      <t>チュウシャジョウ</t>
    </rPh>
    <phoneticPr fontId="4"/>
  </si>
  <si>
    <t>車椅子使用者用駐車施設の構造は以下に定める基準に適合するものとすること。</t>
    <phoneticPr fontId="4"/>
  </si>
  <si>
    <t>車椅子使用者用駐車施設</t>
    <rPh sb="0" eb="3">
      <t>クルマイス</t>
    </rPh>
    <rPh sb="3" eb="7">
      <t>シヨウシャヨウ</t>
    </rPh>
    <rPh sb="7" eb="9">
      <t>チュウシャ</t>
    </rPh>
    <rPh sb="9" eb="11">
      <t>シセツ</t>
    </rPh>
    <phoneticPr fontId="4"/>
  </si>
  <si>
    <t>幅は3.5ｍ以上とすること。</t>
    <phoneticPr fontId="4"/>
  </si>
  <si>
    <t>車両への乗降の用に供する部分の表面は、できるだけ水平とすること。</t>
    <phoneticPr fontId="4"/>
  </si>
  <si>
    <t>設置台数</t>
    <phoneticPr fontId="4"/>
  </si>
  <si>
    <t>当該駐車場における自動車の全駐車台数が200以下の場合にあっては当該全駐車台数に1/50を乗じて得た数（その数に１未満の端数があるときは、その端数を切り上げた数）以上の車椅子使用者用駐車施設を設けること。</t>
    <phoneticPr fontId="4"/>
  </si>
  <si>
    <t>当該駐車場における自動車の全駐車台数が200を超える場合にあっては当該全駐車台数に1/100を乗じて得た数（その数に１未満の端数があるときは、その端数を切り上げた数）に２を加えた数以上の車椅子使用者用駐車施設を設けること。</t>
    <phoneticPr fontId="4"/>
  </si>
  <si>
    <t>通路での車椅子転回場所の確保</t>
    <phoneticPr fontId="4"/>
  </si>
  <si>
    <t>車椅子使用者用駐車施設へ通ずる〔１ 出入口〕に定める基準に適合する出入口から当該車椅子使用者用駐車施設までの通路のうち１以上は、以下に定める基準に適合するものとすること。</t>
    <phoneticPr fontId="4"/>
  </si>
  <si>
    <t>(ウ)</t>
    <phoneticPr fontId="4"/>
  </si>
  <si>
    <t>縦断勾配</t>
    <rPh sb="0" eb="2">
      <t>ジュウダン</t>
    </rPh>
    <rPh sb="2" eb="4">
      <t>コウバイ</t>
    </rPh>
    <phoneticPr fontId="4"/>
  </si>
  <si>
    <t>水平部分</t>
    <rPh sb="0" eb="2">
      <t>スイヘイ</t>
    </rPh>
    <rPh sb="2" eb="4">
      <t>ブブン</t>
    </rPh>
    <phoneticPr fontId="4"/>
  </si>
  <si>
    <t>３％以上の縦断勾配が30ｍ以上続く場合においては、延長30ｍ以内ごとに1.5ｍ以上の水平部分を設けること。</t>
    <phoneticPr fontId="4"/>
  </si>
  <si>
    <t>50ｍ以内ごとに車椅子の転回に支障がない場所を設けること。</t>
    <phoneticPr fontId="4"/>
  </si>
  <si>
    <t>ク</t>
    <phoneticPr fontId="4"/>
  </si>
  <si>
    <t>ケ</t>
    <phoneticPr fontId="4"/>
  </si>
  <si>
    <t>段差</t>
    <phoneticPr fontId="4"/>
  </si>
  <si>
    <t>排水溝</t>
    <rPh sb="0" eb="3">
      <t>ハイスイコウ</t>
    </rPh>
    <phoneticPr fontId="4"/>
  </si>
  <si>
    <t>転回スペース</t>
    <rPh sb="0" eb="2">
      <t>テンカイ</t>
    </rPh>
    <phoneticPr fontId="4"/>
  </si>
  <si>
    <t>⑩</t>
    <phoneticPr fontId="4"/>
  </si>
  <si>
    <t>⑪</t>
    <phoneticPr fontId="4"/>
  </si>
  <si>
    <t>⑫</t>
    <phoneticPr fontId="4"/>
  </si>
  <si>
    <t>⑬</t>
    <phoneticPr fontId="4"/>
  </si>
  <si>
    <t>【２】準車椅子対応トイレ</t>
    <phoneticPr fontId="4"/>
  </si>
  <si>
    <t>高齢者、障害者等優先停車施設</t>
    <phoneticPr fontId="4"/>
  </si>
  <si>
    <t>⑭</t>
    <phoneticPr fontId="4"/>
  </si>
  <si>
    <t>(5)</t>
    <phoneticPr fontId="4"/>
  </si>
  <si>
    <t>ク</t>
  </si>
  <si>
    <t>ク</t>
    <phoneticPr fontId="4"/>
  </si>
  <si>
    <t>適</t>
    <rPh sb="0" eb="1">
      <t>テキ</t>
    </rPh>
    <phoneticPr fontId="4"/>
  </si>
  <si>
    <t>否（努力）</t>
    <rPh sb="0" eb="1">
      <t>ヒ</t>
    </rPh>
    <rPh sb="2" eb="4">
      <t>ドリョク</t>
    </rPh>
    <phoneticPr fontId="4"/>
  </si>
  <si>
    <t>車両への乗降の用に供する部分は、車椅子使用者等が円滑に乗降できるよう、幅及び奥行きをそれぞれ1.5ｍ以上とし、その表面は、できるだけ水平とすること。</t>
    <phoneticPr fontId="4"/>
  </si>
  <si>
    <t>高齢者、障害者等の自動車への円滑な乗降に供する自動車の停車のための部分又はその付近に当該部分である旨を見やすい方法により表示すること。</t>
    <phoneticPr fontId="4"/>
  </si>
  <si>
    <t>車椅子使用者用駐車施設の数</t>
    <rPh sb="12" eb="13">
      <t>カズ</t>
    </rPh>
    <phoneticPr fontId="4"/>
  </si>
  <si>
    <t>　 ８　育児用施設</t>
    <rPh sb="4" eb="7">
      <t>イクジヨウ</t>
    </rPh>
    <rPh sb="7" eb="9">
      <t>シセツ</t>
    </rPh>
    <phoneticPr fontId="4"/>
  </si>
  <si>
    <t>休憩設備を設けること。</t>
    <phoneticPr fontId="4"/>
  </si>
  <si>
    <t>　 １０　転落防止用設備</t>
    <rPh sb="5" eb="7">
      <t>テンラク</t>
    </rPh>
    <rPh sb="7" eb="9">
      <t>ボウシ</t>
    </rPh>
    <rPh sb="9" eb="10">
      <t>ヨウ</t>
    </rPh>
    <rPh sb="10" eb="12">
      <t>セツビ</t>
    </rPh>
    <phoneticPr fontId="4"/>
  </si>
  <si>
    <t>高齢者、障害者等が転落するおそれのある場所には、柵、点状ブロック等を適切に組み合わせて床面に敷設したものその他の高齢者、障害者等の転落を防止するための設備を設けること。</t>
    <phoneticPr fontId="4"/>
  </si>
  <si>
    <t>園路</t>
    <rPh sb="0" eb="2">
      <t>エンロ</t>
    </rPh>
    <phoneticPr fontId="4"/>
  </si>
  <si>
    <t>5-1</t>
    <phoneticPr fontId="4"/>
  </si>
  <si>
    <t>便所</t>
    <rPh sb="0" eb="2">
      <t>ベンジョ</t>
    </rPh>
    <phoneticPr fontId="4"/>
  </si>
  <si>
    <t>5-2</t>
    <phoneticPr fontId="4"/>
  </si>
  <si>
    <t>駐車場等</t>
    <rPh sb="0" eb="3">
      <t>チュウシャジョウ</t>
    </rPh>
    <rPh sb="3" eb="4">
      <t>トウ</t>
    </rPh>
    <phoneticPr fontId="4"/>
  </si>
  <si>
    <t>転落防止用設備</t>
    <rPh sb="0" eb="2">
      <t>テンラク</t>
    </rPh>
    <rPh sb="2" eb="4">
      <t>ボウシ</t>
    </rPh>
    <rPh sb="4" eb="5">
      <t>ヨウ</t>
    </rPh>
    <rPh sb="5" eb="7">
      <t>セツビ</t>
    </rPh>
    <phoneticPr fontId="4"/>
  </si>
  <si>
    <t>8</t>
    <phoneticPr fontId="4"/>
  </si>
  <si>
    <t>水平部分</t>
    <rPh sb="0" eb="2">
      <t>スイヘイ</t>
    </rPh>
    <rPh sb="2" eb="4">
      <t>ブブン</t>
    </rPh>
    <phoneticPr fontId="4"/>
  </si>
  <si>
    <t>横断勾配</t>
    <rPh sb="0" eb="2">
      <t>オウダン</t>
    </rPh>
    <rPh sb="2" eb="4">
      <t>コウバイ</t>
    </rPh>
    <phoneticPr fontId="4"/>
  </si>
  <si>
    <t>段差</t>
    <rPh sb="0" eb="2">
      <t>ダンサ</t>
    </rPh>
    <phoneticPr fontId="4"/>
  </si>
  <si>
    <t>排水溝</t>
    <rPh sb="0" eb="3">
      <t>ハイスイコウ</t>
    </rPh>
    <phoneticPr fontId="4"/>
  </si>
  <si>
    <t>点状ブロック</t>
    <rPh sb="0" eb="2">
      <t>テンジョウ</t>
    </rPh>
    <phoneticPr fontId="4"/>
  </si>
  <si>
    <t>　 ９　休憩設備</t>
    <rPh sb="4" eb="6">
      <t>キュウケイ</t>
    </rPh>
    <rPh sb="6" eb="8">
      <t>セツビ</t>
    </rPh>
    <phoneticPr fontId="4"/>
  </si>
  <si>
    <t>【４】乳幼児用椅子及び乳幼児のおむつ換えができる設備</t>
    <phoneticPr fontId="4"/>
  </si>
  <si>
    <t>利用者の用に供する便所を設ける場合においては、以下に定める基準に適合するものとすること。</t>
    <phoneticPr fontId="4"/>
  </si>
  <si>
    <t>【５】オストメイト用設備</t>
    <rPh sb="9" eb="10">
      <t>ヨウ</t>
    </rPh>
    <rPh sb="10" eb="12">
      <t>セツビ</t>
    </rPh>
    <phoneticPr fontId="4"/>
  </si>
  <si>
    <t>主たる園路に傾斜路を設ける（階段又は段に代わり、又はこれらに併設するものに限る。）</t>
    <rPh sb="0" eb="1">
      <t>シュ</t>
    </rPh>
    <rPh sb="3" eb="5">
      <t>エンロ</t>
    </rPh>
    <rPh sb="6" eb="8">
      <t>ケイシャ</t>
    </rPh>
    <rPh sb="8" eb="9">
      <t>ロ</t>
    </rPh>
    <rPh sb="10" eb="11">
      <t>モウ</t>
    </rPh>
    <rPh sb="14" eb="16">
      <t>カイダン</t>
    </rPh>
    <rPh sb="16" eb="17">
      <t>マタ</t>
    </rPh>
    <rPh sb="18" eb="19">
      <t>ダン</t>
    </rPh>
    <rPh sb="20" eb="21">
      <t>カ</t>
    </rPh>
    <rPh sb="24" eb="25">
      <t>マタ</t>
    </rPh>
    <rPh sb="30" eb="32">
      <t>ヘイセツ</t>
    </rPh>
    <rPh sb="37" eb="38">
      <t>カギ</t>
    </rPh>
    <phoneticPr fontId="4"/>
  </si>
  <si>
    <t>設備の設置</t>
    <rPh sb="0" eb="2">
      <t>セツビ</t>
    </rPh>
    <rPh sb="3" eb="5">
      <t>セッチ</t>
    </rPh>
    <phoneticPr fontId="4"/>
  </si>
  <si>
    <t>車椅子使用者用駐車施設の付近には、車椅子使用者駐車施設があることを表示する標識を設けること。</t>
    <phoneticPr fontId="4"/>
  </si>
  <si>
    <t>車椅子使用者用駐車施設は、〔１ 出入口〕に定める基準に適合する出入口から当該車椅子使用者用駐車施設までの経路（以下の「④～⑬」に定める基準に適合する通路を含むものに限る。）の距離ができるだけ短くなる位置に設けること。</t>
    <phoneticPr fontId="4"/>
  </si>
  <si>
    <t>【１】車椅子対応トイレ</t>
    <phoneticPr fontId="4"/>
  </si>
  <si>
    <t>〔５－１　便所〕【１】高齢者、障害者等の利用に配慮した便所（車椅子対応トイレ）に加えて、利用者の用に供する便所を設ける場合においては、以下に定める基準に適合する便所を１以上（男子用及び女子用の区分があるときは、それぞれ１以上）設けるよう努めること。</t>
    <rPh sb="30" eb="33">
      <t>クルマイス</t>
    </rPh>
    <rPh sb="33" eb="35">
      <t>タイオウ</t>
    </rPh>
    <phoneticPr fontId="4"/>
  </si>
  <si>
    <t>設置数</t>
    <rPh sb="0" eb="2">
      <t>セッチ</t>
    </rPh>
    <rPh sb="2" eb="3">
      <t>コスウ</t>
    </rPh>
    <phoneticPr fontId="4"/>
  </si>
  <si>
    <t>次に定める基準に適合する高齢者、障害者等の自動車への円滑な乗降の用に供する自動車の停車のための部分を設けるよう努めること。</t>
    <rPh sb="0" eb="1">
      <t>トシツグ</t>
    </rPh>
    <rPh sb="1" eb="2">
      <t>トシツグ</t>
    </rPh>
    <phoneticPr fontId="4"/>
  </si>
  <si>
    <t>高齢者、障害者等の自動車への円滑な乗降に供する自動車の停車のための部分に最も近い〔1 出入口〕に定める基準に適合する出入口から当該自動車の停車のための部分までの通路は、上記「「④～⑬」」に定める基準に適合するものとすること。</t>
    <phoneticPr fontId="4"/>
  </si>
  <si>
    <t>育児用施設を設けるよう努めること。</t>
    <phoneticPr fontId="4"/>
  </si>
  <si>
    <t>整備項目表（公園）</t>
    <rPh sb="0" eb="2">
      <t>セイビ</t>
    </rPh>
    <rPh sb="2" eb="4">
      <t>コウモク</t>
    </rPh>
    <rPh sb="4" eb="5">
      <t>ヒョウ</t>
    </rPh>
    <rPh sb="6" eb="8">
      <t>コウエン</t>
    </rPh>
    <phoneticPr fontId="4"/>
  </si>
  <si>
    <t>車止めを設ける場合においては、当該車止めの相互間の間隔のうち１以上は、90cm以上とすること。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</si>
</sst>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font>
    <font>
      <sz val="10"/>
      <color rgb="FF000000"/>
      <name val="BIZ UDゴシック"/>
      <family val="3"/>
      <charset val="128"/>
    </font>
    <font>
      <sz val="9"/>
      <color rgb="FF0070C0"/>
      <name val="BIZ UDゴシック"/>
      <family val="3"/>
      <charset val="128"/>
    </font>
    <font>
      <sz val="9"/>
      <color rgb="FF000000"/>
      <name val="BIZ UDゴシック"/>
      <family val="3"/>
      <charset val="128"/>
    </font>
    <font>
      <sz val="6"/>
      <name val="ＭＳ Ｐゴシック"/>
      <family val="2"/>
      <charset val="128"/>
    </font>
    <font>
      <sz val="11"/>
      <color theme="1"/>
      <name val="BIZ UDゴシック"/>
      <family val="3"/>
      <charset val="128"/>
    </font>
    <font>
      <sz val="16"/>
      <color theme="1"/>
      <name val="BIZ UDゴシック"/>
      <family val="3"/>
      <charset val="128"/>
    </font>
    <font>
      <sz val="14"/>
      <color theme="1"/>
      <name val="BIZ UDゴシック"/>
      <family val="3"/>
      <charset val="128"/>
    </font>
    <font>
      <sz val="10"/>
      <color theme="1"/>
      <name val="BIZ UDゴシック"/>
      <family val="3"/>
      <charset val="128"/>
    </font>
    <font>
      <b/>
      <sz val="22"/>
      <color theme="1"/>
      <name val="BIZ UDゴシック"/>
      <family val="3"/>
      <charset val="128"/>
    </font>
    <font>
      <b/>
      <sz val="16"/>
      <color theme="1"/>
      <name val="BIZ UDゴシック"/>
      <family val="3"/>
      <charset val="128"/>
    </font>
    <font>
      <sz val="12"/>
      <color theme="1"/>
      <name val="BIZ UDゴシック"/>
      <family val="3"/>
      <charset val="128"/>
    </font>
    <font>
      <sz val="10"/>
      <color rgb="FF0070C0"/>
      <name val="BIZ UDゴシック"/>
      <family val="3"/>
      <charset val="128"/>
    </font>
    <font>
      <b/>
      <sz val="14"/>
      <color theme="1"/>
      <name val="BIZ UDゴシック"/>
      <family val="3"/>
      <charset val="128"/>
    </font>
  </fonts>
  <fills count="9">
    <fill>
      <patternFill patternType="none"/>
    </fill>
    <fill>
      <patternFill patternType="gray125"/>
    </fill>
    <fill>
      <patternFill patternType="solid">
        <fgColor rgb="FFDEEAF6"/>
        <bgColor indexed="64"/>
      </patternFill>
    </fill>
    <fill>
      <patternFill patternType="solid">
        <fgColor rgb="FFEDEDED"/>
        <bgColor indexed="64"/>
      </patternFill>
    </fill>
    <fill>
      <patternFill patternType="solid">
        <fgColor rgb="FFDEE9F6"/>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49998474074526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right style="thick">
        <color indexed="64"/>
      </right>
      <top style="thin">
        <color indexed="64"/>
      </top>
      <bottom/>
      <diagonal/>
    </border>
    <border>
      <left style="thick">
        <color indexed="64"/>
      </left>
      <right style="thick">
        <color indexed="64"/>
      </right>
      <top style="thin">
        <color indexed="64"/>
      </top>
      <bottom/>
      <diagonal/>
    </border>
    <border>
      <left/>
      <right style="thick">
        <color indexed="64"/>
      </right>
      <top/>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n">
        <color indexed="64"/>
      </bottom>
      <diagonal/>
    </border>
    <border>
      <left style="thick">
        <color indexed="64"/>
      </left>
      <right style="thick">
        <color indexed="64"/>
      </right>
      <top/>
      <bottom style="thick">
        <color indexed="64"/>
      </bottom>
      <diagonal/>
    </border>
    <border>
      <left/>
      <right style="thick">
        <color indexed="64"/>
      </right>
      <top style="thin">
        <color indexed="64"/>
      </top>
      <bottom style="thin">
        <color indexed="64"/>
      </bottom>
      <diagonal/>
    </border>
  </borders>
  <cellStyleXfs count="1">
    <xf numFmtId="0" fontId="0" fillId="0" borderId="0">
      <alignment vertical="center"/>
    </xf>
  </cellStyleXfs>
  <cellXfs count="148">
    <xf numFmtId="0" fontId="0" fillId="0" borderId="0" xfId="0">
      <alignment vertical="center"/>
    </xf>
    <xf numFmtId="0" fontId="5" fillId="0" borderId="0" xfId="0" applyFont="1">
      <alignment vertical="center"/>
    </xf>
    <xf numFmtId="0" fontId="5" fillId="0" borderId="0" xfId="0" applyFont="1" applyProtection="1">
      <alignment vertical="center"/>
      <protection locked="0"/>
    </xf>
    <xf numFmtId="0" fontId="5" fillId="0" borderId="0" xfId="0" applyFont="1" applyProtection="1">
      <alignment vertical="center"/>
    </xf>
    <xf numFmtId="0" fontId="5" fillId="0" borderId="0" xfId="0" applyFont="1" applyAlignment="1" applyProtection="1">
      <alignment vertical="center" wrapText="1"/>
    </xf>
    <xf numFmtId="0" fontId="5" fillId="0" borderId="0" xfId="0" applyFont="1" applyAlignment="1" applyProtection="1">
      <alignment horizontal="center" vertical="center"/>
      <protection locked="0"/>
    </xf>
    <xf numFmtId="0" fontId="5" fillId="0" borderId="0" xfId="0" applyFont="1" applyAlignment="1" applyProtection="1">
      <alignment vertical="center"/>
      <protection locked="0"/>
    </xf>
    <xf numFmtId="0" fontId="6" fillId="0" borderId="0" xfId="0" applyFont="1" applyAlignment="1" applyProtection="1">
      <alignment horizontal="center" vertical="center"/>
      <protection locked="0"/>
    </xf>
    <xf numFmtId="0" fontId="7" fillId="5" borderId="0" xfId="0" applyFont="1" applyFill="1" applyBorder="1" applyAlignment="1" applyProtection="1">
      <alignment vertical="center" shrinkToFit="1"/>
      <protection locked="0"/>
    </xf>
    <xf numFmtId="0" fontId="5" fillId="5" borderId="0" xfId="0" applyFont="1" applyFill="1" applyProtection="1">
      <alignment vertical="center"/>
      <protection locked="0"/>
    </xf>
    <xf numFmtId="0" fontId="5" fillId="5" borderId="0" xfId="0" applyFont="1" applyFill="1" applyAlignment="1" applyProtection="1">
      <alignment horizontal="center" vertical="center"/>
      <protection locked="0"/>
    </xf>
    <xf numFmtId="0" fontId="10" fillId="0" borderId="0" xfId="0" applyFont="1" applyFill="1" applyAlignment="1" applyProtection="1">
      <alignment horizontal="left" vertical="center"/>
      <protection locked="0"/>
    </xf>
    <xf numFmtId="0" fontId="6" fillId="0" borderId="0" xfId="0" applyFont="1" applyFill="1" applyAlignment="1" applyProtection="1">
      <alignment horizontal="center" vertical="center"/>
      <protection locked="0"/>
    </xf>
    <xf numFmtId="0" fontId="10" fillId="6" borderId="0" xfId="0" applyFont="1" applyFill="1" applyAlignment="1" applyProtection="1">
      <alignment horizontal="left" vertical="center"/>
      <protection locked="0"/>
    </xf>
    <xf numFmtId="0" fontId="6" fillId="6" borderId="0" xfId="0" applyFont="1" applyFill="1" applyAlignment="1" applyProtection="1">
      <alignment horizontal="center" vertical="center"/>
      <protection locked="0"/>
    </xf>
    <xf numFmtId="0" fontId="5" fillId="6" borderId="0" xfId="0" applyFont="1" applyFill="1" applyProtection="1">
      <alignment vertical="center"/>
      <protection locked="0"/>
    </xf>
    <xf numFmtId="0" fontId="7" fillId="0" borderId="0" xfId="0" applyFont="1" applyProtection="1">
      <alignment vertical="center"/>
      <protection locked="0"/>
    </xf>
    <xf numFmtId="0" fontId="5" fillId="0" borderId="0" xfId="0" applyFont="1" applyFill="1" applyProtection="1">
      <alignment vertical="center"/>
      <protection locked="0"/>
    </xf>
    <xf numFmtId="0" fontId="5" fillId="0" borderId="0" xfId="0" applyFont="1" applyFill="1" applyProtection="1">
      <alignment vertical="center"/>
    </xf>
    <xf numFmtId="0" fontId="1" fillId="0" borderId="12" xfId="0" applyFont="1" applyFill="1" applyBorder="1" applyAlignment="1" applyProtection="1">
      <alignment horizontal="center" vertical="center" wrapText="1"/>
    </xf>
    <xf numFmtId="0" fontId="6" fillId="0" borderId="0" xfId="0" applyFont="1" applyFill="1" applyAlignment="1" applyProtection="1">
      <alignment horizontal="center" vertical="center" wrapText="1"/>
      <protection locked="0"/>
    </xf>
    <xf numFmtId="0" fontId="11" fillId="0" borderId="0" xfId="0" applyFont="1" applyFill="1" applyAlignment="1" applyProtection="1">
      <alignment horizontal="left" vertical="center" wrapText="1"/>
      <protection locked="0"/>
    </xf>
    <xf numFmtId="0" fontId="6" fillId="0" borderId="0" xfId="0" applyFont="1" applyFill="1" applyAlignment="1" applyProtection="1">
      <alignment horizontal="left" vertical="center" wrapText="1"/>
      <protection locked="0"/>
    </xf>
    <xf numFmtId="0" fontId="6" fillId="0" borderId="0" xfId="0" applyFont="1" applyAlignment="1" applyProtection="1">
      <alignment horizontal="center" vertical="center"/>
      <protection locked="0"/>
    </xf>
    <xf numFmtId="0" fontId="9" fillId="5" borderId="0" xfId="0" applyFont="1" applyFill="1" applyAlignment="1" applyProtection="1">
      <alignment horizontal="left" vertical="center" indent="2"/>
      <protection locked="0"/>
    </xf>
    <xf numFmtId="0" fontId="9" fillId="0" borderId="0" xfId="0" applyFont="1" applyAlignment="1" applyProtection="1">
      <alignment horizontal="left" vertical="center" indent="2"/>
    </xf>
    <xf numFmtId="0" fontId="7" fillId="0" borderId="0" xfId="0" applyFont="1" applyFill="1" applyBorder="1" applyAlignment="1" applyProtection="1">
      <alignment vertical="center" shrinkToFit="1"/>
    </xf>
    <xf numFmtId="0" fontId="5" fillId="0" borderId="0" xfId="0" applyFont="1" applyAlignment="1" applyProtection="1">
      <alignment horizontal="center" vertical="center"/>
    </xf>
    <xf numFmtId="0" fontId="5" fillId="0" borderId="0" xfId="0" applyFont="1" applyAlignment="1" applyProtection="1">
      <alignment vertical="center"/>
    </xf>
    <xf numFmtId="0" fontId="8" fillId="0" borderId="0" xfId="0" applyFont="1" applyProtection="1">
      <alignment vertical="center"/>
    </xf>
    <xf numFmtId="0" fontId="3" fillId="0" borderId="12" xfId="0" applyFont="1" applyFill="1" applyBorder="1" applyAlignment="1" applyProtection="1">
      <alignment horizontal="center" vertical="center" wrapText="1"/>
    </xf>
    <xf numFmtId="0" fontId="9" fillId="5" borderId="0" xfId="0" applyFont="1" applyFill="1" applyAlignment="1" applyProtection="1">
      <alignment horizontal="left" vertical="center" indent="2"/>
    </xf>
    <xf numFmtId="0" fontId="7" fillId="5" borderId="0" xfId="0" applyFont="1" applyFill="1" applyBorder="1" applyAlignment="1" applyProtection="1">
      <alignment vertical="center" shrinkToFit="1"/>
    </xf>
    <xf numFmtId="0" fontId="5" fillId="5" borderId="0" xfId="0" applyFont="1" applyFill="1" applyAlignment="1" applyProtection="1">
      <alignment horizontal="center" vertical="center"/>
    </xf>
    <xf numFmtId="0" fontId="7" fillId="5" borderId="1" xfId="0" applyFont="1" applyFill="1" applyBorder="1" applyAlignment="1" applyProtection="1">
      <alignment horizontal="center" vertical="center"/>
    </xf>
    <xf numFmtId="0" fontId="0" fillId="0" borderId="0" xfId="0" applyProtection="1">
      <alignment vertical="center"/>
    </xf>
    <xf numFmtId="0" fontId="7" fillId="0" borderId="1" xfId="0" applyFont="1" applyBorder="1" applyAlignment="1" applyProtection="1">
      <alignment horizontal="center" vertical="center"/>
    </xf>
    <xf numFmtId="0" fontId="7" fillId="0" borderId="1" xfId="0" applyFont="1" applyBorder="1" applyAlignment="1" applyProtection="1">
      <alignment horizontal="left" vertical="center" indent="2"/>
    </xf>
    <xf numFmtId="0" fontId="7" fillId="0" borderId="1" xfId="0" quotePrefix="1" applyFont="1" applyBorder="1" applyAlignment="1" applyProtection="1">
      <alignment horizontal="center" vertical="center" wrapText="1"/>
    </xf>
    <xf numFmtId="0" fontId="7" fillId="0" borderId="1" xfId="0" applyFont="1" applyBorder="1" applyAlignment="1" applyProtection="1">
      <alignment horizontal="left" vertical="center" wrapText="1" indent="2"/>
    </xf>
    <xf numFmtId="0" fontId="2" fillId="0" borderId="12" xfId="0" applyFont="1" applyFill="1" applyBorder="1" applyAlignment="1" applyProtection="1">
      <alignment vertical="center" wrapText="1"/>
    </xf>
    <xf numFmtId="49" fontId="1" fillId="7" borderId="2" xfId="0" quotePrefix="1" applyNumberFormat="1" applyFont="1" applyFill="1" applyBorder="1" applyAlignment="1" applyProtection="1">
      <alignment horizontal="left" vertical="top" wrapText="1"/>
    </xf>
    <xf numFmtId="49" fontId="1" fillId="7" borderId="2" xfId="0" applyNumberFormat="1" applyFont="1" applyFill="1" applyBorder="1" applyAlignment="1" applyProtection="1">
      <alignment horizontal="left" vertical="top" wrapText="1"/>
    </xf>
    <xf numFmtId="0" fontId="1" fillId="2" borderId="2" xfId="0" applyFont="1" applyFill="1" applyBorder="1" applyAlignment="1" applyProtection="1">
      <alignment vertical="top" wrapText="1"/>
    </xf>
    <xf numFmtId="0" fontId="1" fillId="2" borderId="3" xfId="0" applyFont="1" applyFill="1" applyBorder="1" applyAlignment="1" applyProtection="1">
      <alignment vertical="top" wrapText="1"/>
    </xf>
    <xf numFmtId="0" fontId="1" fillId="2" borderId="2" xfId="0" applyFont="1" applyFill="1" applyBorder="1" applyAlignment="1" applyProtection="1">
      <alignment horizontal="center" vertical="top" wrapText="1"/>
    </xf>
    <xf numFmtId="49" fontId="1" fillId="7" borderId="2" xfId="0" quotePrefix="1" applyNumberFormat="1" applyFont="1" applyFill="1" applyBorder="1" applyAlignment="1" applyProtection="1">
      <alignment horizontal="center" vertical="top" wrapText="1"/>
    </xf>
    <xf numFmtId="0" fontId="1" fillId="2" borderId="5" xfId="0" applyFont="1" applyFill="1" applyBorder="1" applyAlignment="1" applyProtection="1">
      <alignment horizontal="center" vertical="top" wrapText="1"/>
    </xf>
    <xf numFmtId="0" fontId="1" fillId="2" borderId="7" xfId="0" applyFont="1" applyFill="1" applyBorder="1" applyAlignment="1" applyProtection="1">
      <alignment horizontal="left" vertical="top" wrapText="1"/>
    </xf>
    <xf numFmtId="0" fontId="0" fillId="0" borderId="1" xfId="0" applyBorder="1">
      <alignment vertical="center"/>
    </xf>
    <xf numFmtId="0" fontId="0" fillId="0" borderId="1" xfId="0" applyBorder="1" applyAlignment="1">
      <alignment horizontal="center" vertical="center"/>
    </xf>
    <xf numFmtId="0" fontId="1" fillId="2" borderId="3" xfId="0" applyFont="1" applyFill="1" applyBorder="1" applyAlignment="1" applyProtection="1">
      <alignment horizontal="left" vertical="top" wrapText="1"/>
    </xf>
    <xf numFmtId="0" fontId="1" fillId="2" borderId="7" xfId="0" applyFont="1" applyFill="1" applyBorder="1" applyAlignment="1" applyProtection="1">
      <alignment vertical="top" wrapText="1"/>
    </xf>
    <xf numFmtId="0" fontId="1" fillId="2" borderId="4" xfId="0" applyFont="1" applyFill="1" applyBorder="1" applyAlignment="1" applyProtection="1">
      <alignment vertical="top" wrapText="1"/>
    </xf>
    <xf numFmtId="0" fontId="1" fillId="2" borderId="10" xfId="0" applyFont="1" applyFill="1" applyBorder="1" applyAlignment="1" applyProtection="1">
      <alignment vertical="top" wrapText="1"/>
    </xf>
    <xf numFmtId="0" fontId="1" fillId="2" borderId="5" xfId="0" applyFont="1" applyFill="1" applyBorder="1" applyAlignment="1" applyProtection="1">
      <alignment vertical="top" wrapText="1"/>
    </xf>
    <xf numFmtId="0" fontId="1" fillId="2" borderId="8" xfId="0" applyFont="1" applyFill="1" applyBorder="1" applyAlignment="1" applyProtection="1">
      <alignment vertical="top" wrapText="1"/>
    </xf>
    <xf numFmtId="0" fontId="1" fillId="2" borderId="9" xfId="0" applyFont="1" applyFill="1" applyBorder="1" applyAlignment="1" applyProtection="1">
      <alignment vertical="top" wrapText="1"/>
    </xf>
    <xf numFmtId="0" fontId="1" fillId="0" borderId="0" xfId="0" applyFont="1" applyBorder="1" applyAlignment="1" applyProtection="1">
      <alignment horizontal="center" vertical="center" wrapText="1"/>
      <protection locked="0"/>
    </xf>
    <xf numFmtId="0" fontId="1" fillId="7" borderId="13" xfId="0" applyFont="1" applyFill="1" applyBorder="1" applyAlignment="1" applyProtection="1">
      <alignment horizontal="center" vertical="center" wrapText="1"/>
    </xf>
    <xf numFmtId="0" fontId="12" fillId="7" borderId="13" xfId="0" applyFont="1" applyFill="1" applyBorder="1" applyAlignment="1" applyProtection="1">
      <alignment horizontal="left" vertical="center" wrapText="1"/>
    </xf>
    <xf numFmtId="0" fontId="8" fillId="2" borderId="2" xfId="0" applyFont="1" applyFill="1" applyBorder="1" applyAlignment="1" applyProtection="1">
      <alignment horizontal="center" vertical="top"/>
    </xf>
    <xf numFmtId="0" fontId="5" fillId="0" borderId="0" xfId="0" applyFont="1" applyFill="1" applyAlignment="1" applyProtection="1">
      <alignment horizontal="center" vertical="center"/>
    </xf>
    <xf numFmtId="0" fontId="5" fillId="0" borderId="0" xfId="0" applyFont="1" applyAlignment="1" applyProtection="1">
      <alignment vertical="center" shrinkToFit="1"/>
    </xf>
    <xf numFmtId="0" fontId="5" fillId="0" borderId="1" xfId="0" applyFont="1" applyBorder="1" applyAlignment="1" applyProtection="1">
      <alignment horizontal="center" vertical="center"/>
    </xf>
    <xf numFmtId="0" fontId="5" fillId="0" borderId="1" xfId="0" applyFont="1" applyBorder="1" applyAlignment="1" applyProtection="1">
      <alignment vertical="center" shrinkToFit="1"/>
    </xf>
    <xf numFmtId="0" fontId="3" fillId="0" borderId="0" xfId="0" applyFont="1" applyFill="1" applyBorder="1" applyAlignment="1" applyProtection="1">
      <alignment horizontal="center" vertical="center" wrapText="1"/>
    </xf>
    <xf numFmtId="0" fontId="1" fillId="2" borderId="6" xfId="0" applyFont="1" applyFill="1" applyBorder="1" applyAlignment="1" applyProtection="1">
      <alignment horizontal="center" vertical="center" wrapText="1"/>
    </xf>
    <xf numFmtId="0" fontId="0" fillId="0" borderId="1" xfId="0" applyBorder="1" applyAlignment="1">
      <alignment horizontal="center" vertical="center"/>
    </xf>
    <xf numFmtId="0" fontId="0" fillId="8" borderId="1" xfId="0" applyFill="1" applyBorder="1">
      <alignment vertical="center"/>
    </xf>
    <xf numFmtId="0" fontId="5" fillId="0" borderId="11" xfId="0" applyFont="1" applyBorder="1" applyAlignment="1" applyProtection="1">
      <alignment horizontal="center" vertical="center"/>
    </xf>
    <xf numFmtId="0" fontId="5" fillId="0" borderId="11" xfId="0" applyFont="1" applyBorder="1" applyAlignment="1" applyProtection="1">
      <alignment vertical="center" shrinkToFit="1"/>
    </xf>
    <xf numFmtId="0" fontId="0" fillId="0" borderId="1" xfId="0" applyFill="1" applyBorder="1" applyAlignment="1">
      <alignment horizontal="center" vertical="center"/>
    </xf>
    <xf numFmtId="0" fontId="0" fillId="0" borderId="1" xfId="0" applyFill="1" applyBorder="1">
      <alignment vertical="center"/>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vertical="center"/>
    </xf>
    <xf numFmtId="0" fontId="7" fillId="0" borderId="1" xfId="0" applyFont="1" applyBorder="1" applyAlignment="1" applyProtection="1">
      <alignment horizontal="center" vertical="center" shrinkToFit="1"/>
    </xf>
    <xf numFmtId="0" fontId="3" fillId="0" borderId="11" xfId="0" applyFont="1" applyBorder="1" applyAlignment="1" applyProtection="1">
      <alignment vertical="top" wrapText="1"/>
    </xf>
    <xf numFmtId="0" fontId="1" fillId="0" borderId="4" xfId="0" applyFont="1" applyBorder="1" applyAlignment="1" applyProtection="1">
      <alignment horizontal="center" vertical="center" wrapText="1"/>
      <protection locked="0"/>
    </xf>
    <xf numFmtId="0" fontId="1" fillId="2" borderId="15" xfId="0" applyFont="1" applyFill="1" applyBorder="1" applyAlignment="1" applyProtection="1">
      <alignment horizontal="center" vertical="center" wrapText="1"/>
    </xf>
    <xf numFmtId="0" fontId="1" fillId="7" borderId="0" xfId="0" applyFont="1" applyFill="1" applyBorder="1" applyAlignment="1" applyProtection="1">
      <alignment horizontal="center" vertical="center" wrapText="1"/>
      <protection locked="0"/>
    </xf>
    <xf numFmtId="49" fontId="1" fillId="7" borderId="2" xfId="0" quotePrefix="1" applyNumberFormat="1" applyFont="1" applyFill="1" applyBorder="1" applyAlignment="1" applyProtection="1">
      <alignment horizontal="center" vertical="top" shrinkToFit="1"/>
    </xf>
    <xf numFmtId="0" fontId="3" fillId="0" borderId="16"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3" fillId="3" borderId="14" xfId="0" applyFont="1" applyFill="1" applyBorder="1" applyAlignment="1" applyProtection="1">
      <alignment horizontal="center" vertical="center" wrapText="1"/>
      <protection locked="0"/>
    </xf>
    <xf numFmtId="0" fontId="1" fillId="0" borderId="16" xfId="0" applyFont="1" applyBorder="1" applyAlignment="1" applyProtection="1">
      <alignment horizontal="center" vertical="center" wrapText="1"/>
      <protection locked="0"/>
    </xf>
    <xf numFmtId="0" fontId="1" fillId="0" borderId="17" xfId="0" applyFont="1" applyBorder="1" applyAlignment="1" applyProtection="1">
      <alignment horizontal="center" vertical="center" wrapText="1"/>
      <protection locked="0"/>
    </xf>
    <xf numFmtId="0" fontId="1" fillId="0" borderId="18" xfId="0" applyFont="1" applyBorder="1" applyAlignment="1" applyProtection="1">
      <alignment horizontal="center" vertical="center" wrapText="1"/>
      <protection locked="0"/>
    </xf>
    <xf numFmtId="0" fontId="1" fillId="2" borderId="7" xfId="0" applyFont="1" applyFill="1" applyBorder="1" applyAlignment="1" applyProtection="1">
      <alignment horizontal="left" vertical="top" wrapText="1"/>
    </xf>
    <xf numFmtId="0" fontId="1" fillId="2" borderId="5" xfId="0" applyFont="1" applyFill="1" applyBorder="1" applyAlignment="1" applyProtection="1">
      <alignment horizontal="center" vertical="top" wrapText="1"/>
    </xf>
    <xf numFmtId="0" fontId="1" fillId="2" borderId="9" xfId="0" applyFont="1" applyFill="1" applyBorder="1" applyAlignment="1" applyProtection="1">
      <alignment horizontal="center" vertical="top" wrapText="1"/>
    </xf>
    <xf numFmtId="0" fontId="1" fillId="2" borderId="8" xfId="0" applyFont="1" applyFill="1" applyBorder="1" applyAlignment="1" applyProtection="1">
      <alignment horizontal="center" vertical="top" wrapText="1"/>
    </xf>
    <xf numFmtId="0" fontId="3" fillId="0" borderId="11" xfId="0" applyFont="1" applyBorder="1" applyAlignment="1" applyProtection="1">
      <alignment horizontal="left" vertical="top" wrapText="1"/>
    </xf>
    <xf numFmtId="0" fontId="1" fillId="0" borderId="14" xfId="0" applyFont="1" applyBorder="1" applyAlignment="1" applyProtection="1">
      <alignment horizontal="center" vertical="center" wrapText="1"/>
      <protection locked="0"/>
    </xf>
    <xf numFmtId="0" fontId="1" fillId="2" borderId="5" xfId="0" applyFont="1" applyFill="1" applyBorder="1" applyAlignment="1" applyProtection="1">
      <alignment horizontal="center" vertical="top" wrapText="1"/>
    </xf>
    <xf numFmtId="0" fontId="1" fillId="2" borderId="9" xfId="0" applyFont="1" applyFill="1" applyBorder="1" applyAlignment="1" applyProtection="1">
      <alignment horizontal="center" vertical="top" wrapText="1"/>
    </xf>
    <xf numFmtId="0" fontId="1" fillId="2" borderId="8" xfId="0" applyFont="1" applyFill="1" applyBorder="1" applyAlignment="1" applyProtection="1">
      <alignment horizontal="center" vertical="top" wrapText="1"/>
    </xf>
    <xf numFmtId="0" fontId="3" fillId="0" borderId="11" xfId="0" applyFont="1" applyBorder="1" applyAlignment="1" applyProtection="1">
      <alignment horizontal="left" vertical="top" wrapText="1"/>
    </xf>
    <xf numFmtId="0" fontId="1" fillId="0" borderId="20" xfId="0" applyFont="1" applyBorder="1" applyAlignment="1" applyProtection="1">
      <alignment horizontal="center" vertical="center" wrapText="1"/>
      <protection locked="0"/>
    </xf>
    <xf numFmtId="0" fontId="1" fillId="0" borderId="24" xfId="0" applyFont="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0" fontId="3" fillId="0" borderId="25"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xf>
    <xf numFmtId="0" fontId="1" fillId="0" borderId="23" xfId="0" applyFont="1" applyBorder="1" applyAlignment="1" applyProtection="1">
      <alignment horizontal="center" vertical="center" wrapText="1"/>
      <protection locked="0"/>
    </xf>
    <xf numFmtId="49" fontId="1" fillId="7" borderId="5" xfId="0" quotePrefix="1" applyNumberFormat="1" applyFont="1" applyFill="1" applyBorder="1" applyAlignment="1" applyProtection="1">
      <alignment horizontal="center" vertical="top" wrapText="1"/>
    </xf>
    <xf numFmtId="0" fontId="8" fillId="0" borderId="2" xfId="0" applyFont="1" applyBorder="1" applyAlignment="1" applyProtection="1">
      <alignment horizontal="center" vertical="top"/>
    </xf>
    <xf numFmtId="0" fontId="3" fillId="0" borderId="26" xfId="0" applyFont="1" applyBorder="1" applyAlignment="1" applyProtection="1">
      <alignment vertical="top" wrapText="1"/>
    </xf>
    <xf numFmtId="0" fontId="3" fillId="0" borderId="24" xfId="0" applyFont="1" applyBorder="1" applyAlignment="1" applyProtection="1">
      <alignment horizontal="center" vertical="center" wrapText="1"/>
      <protection locked="0"/>
    </xf>
    <xf numFmtId="0" fontId="3" fillId="0" borderId="13" xfId="0" applyFont="1" applyBorder="1" applyAlignment="1" applyProtection="1">
      <alignment vertical="top" wrapText="1"/>
    </xf>
    <xf numFmtId="56" fontId="7" fillId="0" borderId="1" xfId="0" quotePrefix="1" applyNumberFormat="1" applyFont="1" applyBorder="1" applyAlignment="1" applyProtection="1">
      <alignment horizontal="center" vertical="center"/>
    </xf>
    <xf numFmtId="49" fontId="3" fillId="7" borderId="2" xfId="0" quotePrefix="1" applyNumberFormat="1" applyFont="1" applyFill="1" applyBorder="1" applyAlignment="1" applyProtection="1">
      <alignment horizontal="center" vertical="top" wrapText="1"/>
    </xf>
    <xf numFmtId="0" fontId="5" fillId="0" borderId="0" xfId="0" applyFont="1" applyAlignment="1" applyProtection="1">
      <alignment horizontal="center" vertical="center" wrapText="1"/>
    </xf>
    <xf numFmtId="0" fontId="3" fillId="0" borderId="22" xfId="0" applyFont="1" applyBorder="1" applyAlignment="1" applyProtection="1">
      <alignment horizontal="left" vertical="top" wrapText="1"/>
      <protection locked="0"/>
    </xf>
    <xf numFmtId="0" fontId="3" fillId="0" borderId="20" xfId="0" applyFont="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6" fillId="0" borderId="0" xfId="0" applyFont="1" applyFill="1" applyAlignment="1" applyProtection="1">
      <alignment horizontal="left" vertical="center" wrapText="1"/>
      <protection locked="0"/>
    </xf>
    <xf numFmtId="0" fontId="9" fillId="0" borderId="0" xfId="0" applyFont="1" applyAlignment="1" applyProtection="1">
      <alignment horizontal="center" vertical="center" shrinkToFit="1"/>
      <protection locked="0"/>
    </xf>
    <xf numFmtId="0" fontId="6" fillId="0" borderId="1" xfId="0" applyFont="1" applyFill="1" applyBorder="1" applyAlignment="1" applyProtection="1">
      <alignment horizontal="center" vertical="center"/>
      <protection locked="0"/>
    </xf>
    <xf numFmtId="0" fontId="5" fillId="0" borderId="0" xfId="0" applyFont="1" applyAlignment="1" applyProtection="1">
      <alignment horizontal="left" vertical="top" wrapText="1"/>
      <protection locked="0"/>
    </xf>
    <xf numFmtId="0" fontId="6" fillId="0" borderId="0" xfId="0" applyFont="1" applyAlignment="1" applyProtection="1">
      <alignment horizontal="center" vertical="center"/>
    </xf>
    <xf numFmtId="0" fontId="9" fillId="0" borderId="0" xfId="0" applyFont="1" applyAlignment="1" applyProtection="1">
      <alignment horizontal="center" vertical="center"/>
    </xf>
    <xf numFmtId="0" fontId="0" fillId="0" borderId="1" xfId="0" applyBorder="1" applyAlignment="1">
      <alignment horizontal="center" vertical="center"/>
    </xf>
    <xf numFmtId="0" fontId="1" fillId="4" borderId="2" xfId="0" applyFont="1" applyFill="1" applyBorder="1" applyAlignment="1" applyProtection="1">
      <alignment horizontal="center" vertical="center" wrapText="1"/>
    </xf>
    <xf numFmtId="0" fontId="1" fillId="4" borderId="3"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xf>
    <xf numFmtId="0" fontId="3" fillId="0" borderId="11" xfId="0" applyFont="1" applyBorder="1" applyAlignment="1" applyProtection="1">
      <alignment horizontal="left" vertical="top" wrapText="1"/>
    </xf>
    <xf numFmtId="0" fontId="3" fillId="0" borderId="21" xfId="0" applyFont="1" applyBorder="1" applyAlignment="1" applyProtection="1">
      <alignment horizontal="left" vertical="top" wrapText="1"/>
    </xf>
    <xf numFmtId="0" fontId="1" fillId="4" borderId="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2" fillId="3" borderId="2" xfId="0" applyFont="1" applyFill="1" applyBorder="1" applyAlignment="1" applyProtection="1">
      <alignment horizontal="left" vertical="center" wrapText="1"/>
    </xf>
    <xf numFmtId="0" fontId="12" fillId="3" borderId="11" xfId="0" applyFont="1" applyFill="1" applyBorder="1" applyAlignment="1" applyProtection="1">
      <alignment horizontal="left" vertical="center" wrapText="1"/>
    </xf>
    <xf numFmtId="0" fontId="1" fillId="3" borderId="1" xfId="0" applyFont="1" applyFill="1" applyBorder="1" applyAlignment="1" applyProtection="1">
      <alignment horizontal="center" vertical="center" wrapText="1"/>
    </xf>
    <xf numFmtId="0" fontId="1" fillId="2" borderId="5" xfId="0" applyFont="1" applyFill="1" applyBorder="1" applyAlignment="1" applyProtection="1">
      <alignment horizontal="left" vertical="top" wrapText="1"/>
    </xf>
    <xf numFmtId="0" fontId="1" fillId="2" borderId="8" xfId="0" applyFont="1" applyFill="1" applyBorder="1" applyAlignment="1" applyProtection="1">
      <alignment horizontal="left" vertical="top" wrapText="1"/>
    </xf>
    <xf numFmtId="0" fontId="1" fillId="2" borderId="9" xfId="0" applyFont="1" applyFill="1" applyBorder="1" applyAlignment="1" applyProtection="1">
      <alignment horizontal="left" vertical="top" wrapText="1"/>
    </xf>
    <xf numFmtId="0" fontId="1" fillId="2" borderId="7" xfId="0" applyFont="1" applyFill="1" applyBorder="1" applyAlignment="1" applyProtection="1">
      <alignment horizontal="left" vertical="top" wrapText="1"/>
    </xf>
    <xf numFmtId="0" fontId="1" fillId="2" borderId="4" xfId="0" applyFont="1" applyFill="1" applyBorder="1" applyAlignment="1" applyProtection="1">
      <alignment horizontal="left" vertical="top" wrapText="1"/>
    </xf>
    <xf numFmtId="0" fontId="1" fillId="2" borderId="10" xfId="0" applyFont="1" applyFill="1" applyBorder="1" applyAlignment="1" applyProtection="1">
      <alignment horizontal="left" vertical="top" wrapText="1"/>
    </xf>
    <xf numFmtId="0" fontId="3" fillId="0" borderId="4" xfId="0" applyFont="1" applyBorder="1" applyAlignment="1" applyProtection="1">
      <alignment horizontal="left" vertical="top" wrapText="1"/>
    </xf>
    <xf numFmtId="0" fontId="1" fillId="4" borderId="7" xfId="0" applyFont="1" applyFill="1" applyBorder="1" applyAlignment="1" applyProtection="1">
      <alignment horizontal="center" vertical="center"/>
    </xf>
    <xf numFmtId="0" fontId="3" fillId="0" borderId="19" xfId="0" applyFont="1" applyBorder="1" applyAlignment="1" applyProtection="1">
      <alignment horizontal="left" vertical="top" wrapText="1"/>
    </xf>
    <xf numFmtId="0" fontId="1" fillId="2" borderId="5" xfId="0" applyFont="1" applyFill="1" applyBorder="1" applyAlignment="1" applyProtection="1">
      <alignment horizontal="center" vertical="top" wrapText="1"/>
    </xf>
    <xf numFmtId="0" fontId="1" fillId="2" borderId="8" xfId="0" applyFont="1" applyFill="1" applyBorder="1" applyAlignment="1" applyProtection="1">
      <alignment horizontal="center" vertical="top" wrapText="1"/>
    </xf>
    <xf numFmtId="0" fontId="1" fillId="2" borderId="9" xfId="0" applyFont="1" applyFill="1" applyBorder="1" applyAlignment="1" applyProtection="1">
      <alignment horizontal="center" vertical="top" wrapText="1"/>
    </xf>
    <xf numFmtId="0" fontId="3" fillId="0" borderId="13" xfId="0" applyFont="1" applyBorder="1" applyAlignment="1" applyProtection="1">
      <alignment horizontal="left" vertical="top" wrapText="1"/>
    </xf>
    <xf numFmtId="0" fontId="3" fillId="0" borderId="7" xfId="0" applyFont="1" applyBorder="1" applyAlignment="1" applyProtection="1">
      <alignment horizontal="left" vertical="top" wrapText="1"/>
    </xf>
  </cellXfs>
  <cellStyles count="1">
    <cellStyle name="標準" xfId="0" builtinId="0"/>
  </cellStyles>
  <dxfs count="43">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DEEAF6"/>
      <color rgb="FFDEE9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19050</xdr:rowOff>
    </xdr:from>
    <xdr:to>
      <xdr:col>4</xdr:col>
      <xdr:colOff>1181100</xdr:colOff>
      <xdr:row>1</xdr:row>
      <xdr:rowOff>46355</xdr:rowOff>
    </xdr:to>
    <xdr:grpSp>
      <xdr:nvGrpSpPr>
        <xdr:cNvPr id="2" name="グループ化 1">
          <a:extLst>
            <a:ext uri="{FF2B5EF4-FFF2-40B4-BE49-F238E27FC236}">
              <a16:creationId xmlns:a16="http://schemas.microsoft.com/office/drawing/2014/main" id="{5880456E-916B-4010-9B2A-7B2EFCF45CAF}"/>
            </a:ext>
          </a:extLst>
        </xdr:cNvPr>
        <xdr:cNvGrpSpPr/>
      </xdr:nvGrpSpPr>
      <xdr:grpSpPr>
        <a:xfrm>
          <a:off x="9525" y="19050"/>
          <a:ext cx="7419975" cy="398780"/>
          <a:chOff x="0" y="0"/>
          <a:chExt cx="6012000" cy="398857"/>
        </a:xfrm>
      </xdr:grpSpPr>
      <xdr:sp macro="" textlink="">
        <xdr:nvSpPr>
          <xdr:cNvPr id="3" name="Rectangle 4">
            <a:extLst>
              <a:ext uri="{FF2B5EF4-FFF2-40B4-BE49-F238E27FC236}">
                <a16:creationId xmlns:a16="http://schemas.microsoft.com/office/drawing/2014/main" id="{010EE54C-4F7E-4DA6-92D4-69DFEB710CA4}"/>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id="{3B5C9293-CBAB-4DF2-AA5B-0E65D0A1D4B0}"/>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id="{3E0FD257-E201-4956-95E8-398721BA9129}"/>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xdr:colOff>
      <xdr:row>0</xdr:row>
      <xdr:rowOff>0</xdr:rowOff>
    </xdr:from>
    <xdr:to>
      <xdr:col>4</xdr:col>
      <xdr:colOff>1181100</xdr:colOff>
      <xdr:row>1</xdr:row>
      <xdr:rowOff>27305</xdr:rowOff>
    </xdr:to>
    <xdr:grpSp>
      <xdr:nvGrpSpPr>
        <xdr:cNvPr id="2" name="グループ化 1">
          <a:extLst>
            <a:ext uri="{FF2B5EF4-FFF2-40B4-BE49-F238E27FC236}">
              <a16:creationId xmlns:a16="http://schemas.microsoft.com/office/drawing/2014/main" id="{B7FAA96C-F85A-4BFA-88B0-0CB49D0A4727}"/>
            </a:ext>
          </a:extLst>
        </xdr:cNvPr>
        <xdr:cNvGrpSpPr/>
      </xdr:nvGrpSpPr>
      <xdr:grpSpPr>
        <a:xfrm>
          <a:off x="9525" y="0"/>
          <a:ext cx="7572375" cy="398780"/>
          <a:chOff x="0" y="0"/>
          <a:chExt cx="6012000" cy="398857"/>
        </a:xfrm>
      </xdr:grpSpPr>
      <xdr:sp macro="" textlink="">
        <xdr:nvSpPr>
          <xdr:cNvPr id="3" name="Rectangle 4">
            <a:extLst>
              <a:ext uri="{FF2B5EF4-FFF2-40B4-BE49-F238E27FC236}">
                <a16:creationId xmlns:a16="http://schemas.microsoft.com/office/drawing/2014/main" id="{491F0BCC-521B-42FD-830E-12E6B28D20F5}"/>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id="{C8F0C958-CA16-4322-9A19-2A70899BEB98}"/>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id="{183103D3-220A-4EEA-BF2B-355B40AB57C7}"/>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9525</xdr:colOff>
      <xdr:row>0</xdr:row>
      <xdr:rowOff>0</xdr:rowOff>
    </xdr:from>
    <xdr:to>
      <xdr:col>5</xdr:col>
      <xdr:colOff>0</xdr:colOff>
      <xdr:row>1</xdr:row>
      <xdr:rowOff>27305</xdr:rowOff>
    </xdr:to>
    <xdr:grpSp>
      <xdr:nvGrpSpPr>
        <xdr:cNvPr id="2" name="グループ化 1">
          <a:extLst>
            <a:ext uri="{FF2B5EF4-FFF2-40B4-BE49-F238E27FC236}">
              <a16:creationId xmlns:a16="http://schemas.microsoft.com/office/drawing/2014/main" id="{6E2F2B2D-EA8D-4B8A-B510-73E66E0C8CB3}"/>
            </a:ext>
          </a:extLst>
        </xdr:cNvPr>
        <xdr:cNvGrpSpPr/>
      </xdr:nvGrpSpPr>
      <xdr:grpSpPr>
        <a:xfrm>
          <a:off x="9525" y="0"/>
          <a:ext cx="7572375" cy="398780"/>
          <a:chOff x="0" y="0"/>
          <a:chExt cx="6012000" cy="398857"/>
        </a:xfrm>
      </xdr:grpSpPr>
      <xdr:sp macro="" textlink="">
        <xdr:nvSpPr>
          <xdr:cNvPr id="3" name="Rectangle 4">
            <a:extLst>
              <a:ext uri="{FF2B5EF4-FFF2-40B4-BE49-F238E27FC236}">
                <a16:creationId xmlns:a16="http://schemas.microsoft.com/office/drawing/2014/main" id="{3B811959-6DEE-4508-8456-2178544E6CF5}"/>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id="{D1F9B990-C773-4F04-8A8F-F0BE10530153}"/>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id="{2F4676B2-6685-4277-B2B6-8D03D635B4D1}"/>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4</xdr:col>
      <xdr:colOff>1171575</xdr:colOff>
      <xdr:row>1</xdr:row>
      <xdr:rowOff>55880</xdr:rowOff>
    </xdr:to>
    <xdr:grpSp>
      <xdr:nvGrpSpPr>
        <xdr:cNvPr id="2" name="グループ化 1">
          <a:extLst>
            <a:ext uri="{FF2B5EF4-FFF2-40B4-BE49-F238E27FC236}">
              <a16:creationId xmlns:a16="http://schemas.microsoft.com/office/drawing/2014/main" id="{C0A008F0-2EE3-43A2-90C9-590F05E0DC98}"/>
            </a:ext>
          </a:extLst>
        </xdr:cNvPr>
        <xdr:cNvGrpSpPr/>
      </xdr:nvGrpSpPr>
      <xdr:grpSpPr>
        <a:xfrm>
          <a:off x="0" y="28575"/>
          <a:ext cx="7429500" cy="398780"/>
          <a:chOff x="0" y="0"/>
          <a:chExt cx="6012000" cy="398857"/>
        </a:xfrm>
      </xdr:grpSpPr>
      <xdr:sp macro="" textlink="">
        <xdr:nvSpPr>
          <xdr:cNvPr id="3" name="Rectangle 4">
            <a:extLst>
              <a:ext uri="{FF2B5EF4-FFF2-40B4-BE49-F238E27FC236}">
                <a16:creationId xmlns:a16="http://schemas.microsoft.com/office/drawing/2014/main" id="{3A1C157D-7445-4F01-95E1-ABDEB82BD198}"/>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id="{900952D0-8D4B-433B-840C-2EC0AEBB8C47}"/>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id="{D9CE75E3-9440-40BF-8C32-2B3ECEE137CD}"/>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19050</xdr:rowOff>
    </xdr:from>
    <xdr:to>
      <xdr:col>5</xdr:col>
      <xdr:colOff>38100</xdr:colOff>
      <xdr:row>1</xdr:row>
      <xdr:rowOff>46355</xdr:rowOff>
    </xdr:to>
    <xdr:grpSp>
      <xdr:nvGrpSpPr>
        <xdr:cNvPr id="2" name="グループ化 1">
          <a:extLst>
            <a:ext uri="{FF2B5EF4-FFF2-40B4-BE49-F238E27FC236}">
              <a16:creationId xmlns:a16="http://schemas.microsoft.com/office/drawing/2014/main" id="{897F2C1D-F3A3-4ECD-B4EC-F94C56FC3C74}"/>
            </a:ext>
          </a:extLst>
        </xdr:cNvPr>
        <xdr:cNvGrpSpPr/>
      </xdr:nvGrpSpPr>
      <xdr:grpSpPr>
        <a:xfrm>
          <a:off x="57150" y="19050"/>
          <a:ext cx="7410450" cy="398780"/>
          <a:chOff x="0" y="0"/>
          <a:chExt cx="6012000" cy="398857"/>
        </a:xfrm>
      </xdr:grpSpPr>
      <xdr:sp macro="" textlink="">
        <xdr:nvSpPr>
          <xdr:cNvPr id="3" name="Rectangle 4">
            <a:extLst>
              <a:ext uri="{FF2B5EF4-FFF2-40B4-BE49-F238E27FC236}">
                <a16:creationId xmlns:a16="http://schemas.microsoft.com/office/drawing/2014/main" id="{B7BC56CB-44A3-4D78-B092-EC13677847CC}"/>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id="{8475E94E-0A96-4F28-A28D-C30CA202926B}"/>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id="{F3F7E22C-E4E8-4D61-B60A-23FD4A34E66F}"/>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4</xdr:col>
      <xdr:colOff>1171575</xdr:colOff>
      <xdr:row>1</xdr:row>
      <xdr:rowOff>46355</xdr:rowOff>
    </xdr:to>
    <xdr:grpSp>
      <xdr:nvGrpSpPr>
        <xdr:cNvPr id="2" name="グループ化 1">
          <a:extLst>
            <a:ext uri="{FF2B5EF4-FFF2-40B4-BE49-F238E27FC236}">
              <a16:creationId xmlns:a16="http://schemas.microsoft.com/office/drawing/2014/main" id="{92765413-FD47-457F-BCA2-D392EEF2D4E0}"/>
            </a:ext>
          </a:extLst>
        </xdr:cNvPr>
        <xdr:cNvGrpSpPr/>
      </xdr:nvGrpSpPr>
      <xdr:grpSpPr>
        <a:xfrm>
          <a:off x="0" y="19050"/>
          <a:ext cx="7429500" cy="398780"/>
          <a:chOff x="0" y="0"/>
          <a:chExt cx="6012000" cy="398857"/>
        </a:xfrm>
      </xdr:grpSpPr>
      <xdr:sp macro="" textlink="">
        <xdr:nvSpPr>
          <xdr:cNvPr id="3" name="Rectangle 4">
            <a:extLst>
              <a:ext uri="{FF2B5EF4-FFF2-40B4-BE49-F238E27FC236}">
                <a16:creationId xmlns:a16="http://schemas.microsoft.com/office/drawing/2014/main" id="{D87709E6-5443-4295-9CA9-5A506C0D4822}"/>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id="{CAC40DA7-77BA-43E0-9A3A-E0D55E7D249B}"/>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id="{4D0BA70D-9A39-4518-B869-78285B3F3D98}"/>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0</xdr:row>
      <xdr:rowOff>0</xdr:rowOff>
    </xdr:from>
    <xdr:to>
      <xdr:col>4</xdr:col>
      <xdr:colOff>1181100</xdr:colOff>
      <xdr:row>1</xdr:row>
      <xdr:rowOff>27305</xdr:rowOff>
    </xdr:to>
    <xdr:grpSp>
      <xdr:nvGrpSpPr>
        <xdr:cNvPr id="2" name="グループ化 1">
          <a:extLst>
            <a:ext uri="{FF2B5EF4-FFF2-40B4-BE49-F238E27FC236}">
              <a16:creationId xmlns:a16="http://schemas.microsoft.com/office/drawing/2014/main" id="{99EB6B1C-3E46-4DE4-8DFE-6F955D23A507}"/>
            </a:ext>
          </a:extLst>
        </xdr:cNvPr>
        <xdr:cNvGrpSpPr/>
      </xdr:nvGrpSpPr>
      <xdr:grpSpPr>
        <a:xfrm>
          <a:off x="9525" y="0"/>
          <a:ext cx="7419975" cy="398780"/>
          <a:chOff x="0" y="0"/>
          <a:chExt cx="6012000" cy="398857"/>
        </a:xfrm>
      </xdr:grpSpPr>
      <xdr:sp macro="" textlink="">
        <xdr:nvSpPr>
          <xdr:cNvPr id="3" name="Rectangle 4">
            <a:extLst>
              <a:ext uri="{FF2B5EF4-FFF2-40B4-BE49-F238E27FC236}">
                <a16:creationId xmlns:a16="http://schemas.microsoft.com/office/drawing/2014/main" id="{B5BED5A8-29C3-45D6-B9B6-9EC75F4BABF3}"/>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id="{5661260F-F3D5-489F-BC4E-539DAC17CB07}"/>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id="{1B298A39-3129-4146-8F1A-93FA772F5D59}"/>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1171575</xdr:colOff>
      <xdr:row>1</xdr:row>
      <xdr:rowOff>27305</xdr:rowOff>
    </xdr:to>
    <xdr:grpSp>
      <xdr:nvGrpSpPr>
        <xdr:cNvPr id="2" name="グループ化 1">
          <a:extLst>
            <a:ext uri="{FF2B5EF4-FFF2-40B4-BE49-F238E27FC236}">
              <a16:creationId xmlns:a16="http://schemas.microsoft.com/office/drawing/2014/main" id="{5398CFF6-0F9C-4CD7-9DD4-A265140FD539}"/>
            </a:ext>
          </a:extLst>
        </xdr:cNvPr>
        <xdr:cNvGrpSpPr/>
      </xdr:nvGrpSpPr>
      <xdr:grpSpPr>
        <a:xfrm>
          <a:off x="0" y="0"/>
          <a:ext cx="7429500" cy="398780"/>
          <a:chOff x="0" y="0"/>
          <a:chExt cx="6012000" cy="398857"/>
        </a:xfrm>
      </xdr:grpSpPr>
      <xdr:sp macro="" textlink="">
        <xdr:nvSpPr>
          <xdr:cNvPr id="3" name="Rectangle 4">
            <a:extLst>
              <a:ext uri="{FF2B5EF4-FFF2-40B4-BE49-F238E27FC236}">
                <a16:creationId xmlns:a16="http://schemas.microsoft.com/office/drawing/2014/main" id="{1E2D8F5E-F30A-436C-A9E5-4A6AEABF8A88}"/>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id="{422C612E-9196-4ECF-BDA0-1E003A3F0E0D}"/>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id="{958E7962-0445-47F5-84B9-C92BD0CAC677}"/>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1171575</xdr:colOff>
      <xdr:row>1</xdr:row>
      <xdr:rowOff>27305</xdr:rowOff>
    </xdr:to>
    <xdr:grpSp>
      <xdr:nvGrpSpPr>
        <xdr:cNvPr id="2" name="グループ化 1">
          <a:extLst>
            <a:ext uri="{FF2B5EF4-FFF2-40B4-BE49-F238E27FC236}">
              <a16:creationId xmlns:a16="http://schemas.microsoft.com/office/drawing/2014/main" id="{FA79EB67-3269-4F64-81CB-21D92BA03A27}"/>
            </a:ext>
          </a:extLst>
        </xdr:cNvPr>
        <xdr:cNvGrpSpPr/>
      </xdr:nvGrpSpPr>
      <xdr:grpSpPr>
        <a:xfrm>
          <a:off x="0" y="0"/>
          <a:ext cx="7543800" cy="398780"/>
          <a:chOff x="0" y="0"/>
          <a:chExt cx="6012000" cy="398857"/>
        </a:xfrm>
      </xdr:grpSpPr>
      <xdr:sp macro="" textlink="">
        <xdr:nvSpPr>
          <xdr:cNvPr id="3" name="Rectangle 4">
            <a:extLst>
              <a:ext uri="{FF2B5EF4-FFF2-40B4-BE49-F238E27FC236}">
                <a16:creationId xmlns:a16="http://schemas.microsoft.com/office/drawing/2014/main" id="{75D98B1C-23AE-44A6-BF6A-65DBC560B087}"/>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id="{8D266B2F-412F-4C0D-A12E-F1EC94E8C33B}"/>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id="{86210046-B220-4DCD-BB4C-DC680AA2DEC6}"/>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9525</xdr:rowOff>
    </xdr:from>
    <xdr:to>
      <xdr:col>4</xdr:col>
      <xdr:colOff>1171575</xdr:colOff>
      <xdr:row>1</xdr:row>
      <xdr:rowOff>36830</xdr:rowOff>
    </xdr:to>
    <xdr:grpSp>
      <xdr:nvGrpSpPr>
        <xdr:cNvPr id="2" name="グループ化 1">
          <a:extLst>
            <a:ext uri="{FF2B5EF4-FFF2-40B4-BE49-F238E27FC236}">
              <a16:creationId xmlns:a16="http://schemas.microsoft.com/office/drawing/2014/main" id="{9F972D7E-15E2-4BBF-AA60-480DC973253E}"/>
            </a:ext>
          </a:extLst>
        </xdr:cNvPr>
        <xdr:cNvGrpSpPr/>
      </xdr:nvGrpSpPr>
      <xdr:grpSpPr>
        <a:xfrm>
          <a:off x="0" y="9525"/>
          <a:ext cx="7429500" cy="398780"/>
          <a:chOff x="0" y="0"/>
          <a:chExt cx="6012000" cy="398857"/>
        </a:xfrm>
      </xdr:grpSpPr>
      <xdr:sp macro="" textlink="">
        <xdr:nvSpPr>
          <xdr:cNvPr id="3" name="Rectangle 4">
            <a:extLst>
              <a:ext uri="{FF2B5EF4-FFF2-40B4-BE49-F238E27FC236}">
                <a16:creationId xmlns:a16="http://schemas.microsoft.com/office/drawing/2014/main" id="{F32030D8-375A-42E4-8F61-20DBF536A865}"/>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id="{ADDFEFE7-F186-4186-B2C9-0120C4253EE6}"/>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id="{D20E4C53-C600-4870-9893-04318AEB643E}"/>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19050</xdr:colOff>
      <xdr:row>0</xdr:row>
      <xdr:rowOff>9525</xdr:rowOff>
    </xdr:from>
    <xdr:to>
      <xdr:col>5</xdr:col>
      <xdr:colOff>0</xdr:colOff>
      <xdr:row>1</xdr:row>
      <xdr:rowOff>36830</xdr:rowOff>
    </xdr:to>
    <xdr:grpSp>
      <xdr:nvGrpSpPr>
        <xdr:cNvPr id="2" name="グループ化 1">
          <a:extLst>
            <a:ext uri="{FF2B5EF4-FFF2-40B4-BE49-F238E27FC236}">
              <a16:creationId xmlns:a16="http://schemas.microsoft.com/office/drawing/2014/main" id="{B293A70B-98D3-4096-A556-493A67912B4D}"/>
            </a:ext>
          </a:extLst>
        </xdr:cNvPr>
        <xdr:cNvGrpSpPr/>
      </xdr:nvGrpSpPr>
      <xdr:grpSpPr>
        <a:xfrm>
          <a:off x="19050" y="9525"/>
          <a:ext cx="7524750" cy="398780"/>
          <a:chOff x="0" y="0"/>
          <a:chExt cx="6012000" cy="398857"/>
        </a:xfrm>
      </xdr:grpSpPr>
      <xdr:sp macro="" textlink="">
        <xdr:nvSpPr>
          <xdr:cNvPr id="3" name="Rectangle 4">
            <a:extLst>
              <a:ext uri="{FF2B5EF4-FFF2-40B4-BE49-F238E27FC236}">
                <a16:creationId xmlns:a16="http://schemas.microsoft.com/office/drawing/2014/main" id="{19962173-9FE9-4252-8183-651FA8AE7310}"/>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id="{28DB01BA-305F-4273-8E44-6AA0B69AF2C9}"/>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id="{E4774491-4290-4FB2-A6D1-155E3CDEA84F}"/>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EF3E8-DCBE-4B01-9F55-C884F83A3DF6}">
  <sheetPr>
    <tabColor rgb="FFFFFF00"/>
  </sheetPr>
  <dimension ref="A1:I84"/>
  <sheetViews>
    <sheetView tabSelected="1" view="pageBreakPreview" zoomScaleNormal="85" zoomScaleSheetLayoutView="100" workbookViewId="0">
      <selection sqref="A1:H1"/>
    </sheetView>
  </sheetViews>
  <sheetFormatPr defaultRowHeight="13.5" x14ac:dyDescent="0.15"/>
  <cols>
    <col min="1" max="2" width="10.875" style="2" customWidth="1"/>
    <col min="3" max="3" width="10.875" style="5" customWidth="1"/>
    <col min="4" max="4" width="10.875" style="2" customWidth="1"/>
    <col min="5" max="8" width="10.875" style="3" customWidth="1"/>
    <col min="9" max="10" width="10.625" style="1" customWidth="1"/>
    <col min="11" max="16384" width="9" style="1"/>
  </cols>
  <sheetData>
    <row r="1" spans="1:9" ht="29.25" customHeight="1" x14ac:dyDescent="0.15">
      <c r="A1" s="118" t="s">
        <v>134</v>
      </c>
      <c r="B1" s="118"/>
      <c r="C1" s="118"/>
      <c r="D1" s="118"/>
      <c r="E1" s="118"/>
      <c r="F1" s="118"/>
      <c r="G1" s="118"/>
      <c r="H1" s="118"/>
      <c r="I1" s="3"/>
    </row>
    <row r="2" spans="1:9" ht="5.25" customHeight="1" x14ac:dyDescent="0.15">
      <c r="A2" s="24"/>
      <c r="B2" s="8"/>
      <c r="C2" s="9"/>
      <c r="D2" s="10"/>
      <c r="E2" s="9"/>
      <c r="F2" s="9"/>
      <c r="G2" s="9"/>
      <c r="H2" s="9"/>
      <c r="I2" s="3"/>
    </row>
    <row r="3" spans="1:9" ht="24.95" customHeight="1" x14ac:dyDescent="0.15">
      <c r="C3" s="6"/>
      <c r="D3" s="6"/>
      <c r="E3" s="2"/>
      <c r="F3" s="2"/>
      <c r="G3" s="2"/>
      <c r="H3" s="2"/>
      <c r="I3" s="3"/>
    </row>
    <row r="4" spans="1:9" ht="24.95" customHeight="1" x14ac:dyDescent="0.15">
      <c r="A4" s="13" t="s">
        <v>27</v>
      </c>
      <c r="B4" s="14"/>
      <c r="C4" s="14"/>
      <c r="D4" s="15"/>
      <c r="E4" s="15"/>
      <c r="F4" s="15"/>
      <c r="G4" s="15"/>
      <c r="H4" s="15"/>
    </row>
    <row r="5" spans="1:9" ht="24.95" customHeight="1" x14ac:dyDescent="0.15">
      <c r="A5" s="11"/>
      <c r="B5" s="12"/>
      <c r="C5" s="12"/>
      <c r="D5" s="17"/>
      <c r="E5" s="17"/>
      <c r="F5" s="17"/>
      <c r="G5" s="17"/>
      <c r="H5" s="17"/>
    </row>
    <row r="6" spans="1:9" ht="24.95" customHeight="1" x14ac:dyDescent="0.15">
      <c r="A6" s="117" t="s">
        <v>12</v>
      </c>
      <c r="B6" s="117"/>
      <c r="C6" s="117"/>
      <c r="D6" s="117"/>
      <c r="E6" s="117"/>
      <c r="F6" s="117"/>
      <c r="G6" s="117"/>
      <c r="H6" s="117"/>
    </row>
    <row r="7" spans="1:9" ht="24.95" customHeight="1" x14ac:dyDescent="0.15">
      <c r="A7" s="117" t="s">
        <v>13</v>
      </c>
      <c r="B7" s="117"/>
      <c r="C7" s="117"/>
      <c r="D7" s="117"/>
      <c r="E7" s="117"/>
      <c r="F7" s="117"/>
      <c r="G7" s="117"/>
      <c r="H7" s="117"/>
    </row>
    <row r="8" spans="1:9" ht="24.95" customHeight="1" x14ac:dyDescent="0.15">
      <c r="A8" s="117" t="s">
        <v>14</v>
      </c>
      <c r="B8" s="117"/>
      <c r="C8" s="117"/>
      <c r="D8" s="117"/>
      <c r="E8" s="117"/>
      <c r="F8" s="117"/>
      <c r="G8" s="117"/>
      <c r="H8" s="117"/>
    </row>
    <row r="9" spans="1:9" ht="24.95" customHeight="1" x14ac:dyDescent="0.15">
      <c r="C9" s="6"/>
      <c r="D9" s="6"/>
      <c r="E9" s="2"/>
      <c r="F9" s="2"/>
      <c r="G9" s="2"/>
      <c r="H9" s="2"/>
      <c r="I9" s="3"/>
    </row>
    <row r="10" spans="1:9" ht="24.95" customHeight="1" x14ac:dyDescent="0.15">
      <c r="A10" s="13" t="s">
        <v>15</v>
      </c>
      <c r="B10" s="14"/>
      <c r="C10" s="14"/>
      <c r="D10" s="15"/>
      <c r="E10" s="15"/>
      <c r="F10" s="15"/>
      <c r="G10" s="15"/>
      <c r="H10" s="15"/>
    </row>
    <row r="11" spans="1:9" ht="24.95" customHeight="1" x14ac:dyDescent="0.15">
      <c r="A11" s="11"/>
      <c r="B11" s="12"/>
      <c r="C11" s="12"/>
      <c r="D11" s="17"/>
      <c r="E11" s="17"/>
      <c r="F11" s="17"/>
      <c r="G11" s="17"/>
      <c r="H11" s="17"/>
    </row>
    <row r="12" spans="1:9" ht="24.95" customHeight="1" x14ac:dyDescent="0.15">
      <c r="A12" s="117" t="s">
        <v>16</v>
      </c>
      <c r="B12" s="117"/>
      <c r="C12" s="117"/>
      <c r="D12" s="117"/>
      <c r="E12" s="117"/>
      <c r="F12" s="117"/>
      <c r="G12" s="117"/>
      <c r="H12" s="117"/>
    </row>
    <row r="13" spans="1:9" ht="24.95" customHeight="1" x14ac:dyDescent="0.15">
      <c r="A13" s="22"/>
      <c r="B13" s="22"/>
      <c r="C13" s="22"/>
      <c r="D13" s="22"/>
      <c r="E13" s="22"/>
      <c r="F13" s="22"/>
      <c r="G13" s="22"/>
      <c r="H13" s="22"/>
    </row>
    <row r="14" spans="1:9" ht="24.95" customHeight="1" x14ac:dyDescent="0.15">
      <c r="A14" s="117" t="s">
        <v>17</v>
      </c>
      <c r="B14" s="117"/>
      <c r="C14" s="117"/>
      <c r="D14" s="117"/>
      <c r="E14" s="117"/>
      <c r="F14" s="117"/>
      <c r="G14" s="117"/>
      <c r="H14" s="117"/>
    </row>
    <row r="15" spans="1:9" ht="24.95" customHeight="1" x14ac:dyDescent="0.15">
      <c r="A15" s="21"/>
      <c r="B15" s="21"/>
      <c r="C15" s="21"/>
      <c r="D15" s="21"/>
      <c r="E15" s="21"/>
      <c r="F15" s="21"/>
      <c r="G15" s="21"/>
      <c r="H15" s="21"/>
    </row>
    <row r="16" spans="1:9" ht="24.95" customHeight="1" x14ac:dyDescent="0.15">
      <c r="A16" s="117" t="s">
        <v>18</v>
      </c>
      <c r="B16" s="117"/>
      <c r="C16" s="117"/>
      <c r="D16" s="117"/>
      <c r="E16" s="117"/>
      <c r="F16" s="117"/>
      <c r="G16" s="117"/>
      <c r="H16" s="117"/>
    </row>
    <row r="17" spans="1:8" ht="24.95" customHeight="1" x14ac:dyDescent="0.15">
      <c r="A17" s="22"/>
      <c r="B17" s="22"/>
      <c r="C17" s="22"/>
      <c r="D17" s="22"/>
      <c r="E17" s="22"/>
      <c r="F17" s="22"/>
      <c r="G17" s="22"/>
      <c r="H17" s="22"/>
    </row>
    <row r="18" spans="1:8" ht="24.95" customHeight="1" x14ac:dyDescent="0.15">
      <c r="A18" s="117" t="s">
        <v>34</v>
      </c>
      <c r="B18" s="117"/>
      <c r="C18" s="117"/>
      <c r="D18" s="117"/>
      <c r="E18" s="117"/>
      <c r="F18" s="117"/>
      <c r="G18" s="117"/>
      <c r="H18" s="117"/>
    </row>
    <row r="19" spans="1:8" ht="24.95" customHeight="1" x14ac:dyDescent="0.15">
      <c r="A19" s="117" t="s">
        <v>35</v>
      </c>
      <c r="B19" s="117"/>
      <c r="C19" s="117"/>
      <c r="D19" s="117"/>
      <c r="E19" s="117"/>
      <c r="F19" s="117"/>
      <c r="G19" s="117"/>
      <c r="H19" s="117"/>
    </row>
    <row r="20" spans="1:8" ht="24.95" customHeight="1" x14ac:dyDescent="0.15">
      <c r="A20" s="117" t="s">
        <v>36</v>
      </c>
      <c r="B20" s="117"/>
      <c r="C20" s="117"/>
      <c r="D20" s="117"/>
      <c r="E20" s="117"/>
      <c r="F20" s="117"/>
      <c r="G20" s="117"/>
      <c r="H20" s="117"/>
    </row>
    <row r="21" spans="1:8" ht="17.25" customHeight="1" x14ac:dyDescent="0.15">
      <c r="A21" s="22"/>
      <c r="B21" s="22"/>
      <c r="C21" s="22"/>
      <c r="D21" s="22"/>
      <c r="E21" s="22"/>
      <c r="F21" s="22"/>
      <c r="G21" s="22"/>
      <c r="H21" s="22"/>
    </row>
    <row r="22" spans="1:8" ht="24.95" customHeight="1" x14ac:dyDescent="0.15">
      <c r="A22" s="11"/>
      <c r="B22" s="119" t="s">
        <v>19</v>
      </c>
      <c r="C22" s="119"/>
      <c r="D22" s="16" t="s">
        <v>23</v>
      </c>
      <c r="E22" s="2"/>
      <c r="F22" s="2"/>
      <c r="G22" s="2"/>
      <c r="H22" s="2"/>
    </row>
    <row r="23" spans="1:8" ht="8.25" customHeight="1" x14ac:dyDescent="0.15">
      <c r="A23" s="22"/>
      <c r="B23" s="20"/>
      <c r="C23" s="20"/>
      <c r="D23" s="22"/>
      <c r="E23" s="22"/>
      <c r="F23" s="22"/>
      <c r="G23" s="22"/>
      <c r="H23" s="22"/>
    </row>
    <row r="24" spans="1:8" ht="24.95" customHeight="1" x14ac:dyDescent="0.15">
      <c r="A24" s="11"/>
      <c r="B24" s="119" t="s">
        <v>20</v>
      </c>
      <c r="C24" s="119"/>
      <c r="D24" s="16" t="s">
        <v>24</v>
      </c>
      <c r="E24" s="2"/>
      <c r="F24" s="2"/>
      <c r="G24" s="2"/>
      <c r="H24" s="2"/>
    </row>
    <row r="25" spans="1:8" ht="8.25" customHeight="1" x14ac:dyDescent="0.15">
      <c r="A25" s="22"/>
      <c r="B25" s="20"/>
      <c r="C25" s="20"/>
      <c r="D25" s="22"/>
      <c r="E25" s="22"/>
      <c r="F25" s="22"/>
      <c r="G25" s="22"/>
      <c r="H25" s="22"/>
    </row>
    <row r="26" spans="1:8" ht="24.95" customHeight="1" x14ac:dyDescent="0.15">
      <c r="A26" s="11"/>
      <c r="B26" s="119" t="s">
        <v>21</v>
      </c>
      <c r="C26" s="119"/>
      <c r="D26" s="16" t="s">
        <v>25</v>
      </c>
      <c r="E26" s="2"/>
      <c r="F26" s="2"/>
      <c r="G26" s="2"/>
      <c r="H26" s="2"/>
    </row>
    <row r="27" spans="1:8" ht="8.25" customHeight="1" x14ac:dyDescent="0.15">
      <c r="A27" s="22"/>
      <c r="B27" s="20"/>
      <c r="C27" s="20"/>
      <c r="D27" s="22"/>
      <c r="E27" s="22"/>
      <c r="F27" s="22"/>
      <c r="G27" s="22"/>
      <c r="H27" s="22"/>
    </row>
    <row r="28" spans="1:8" ht="24.95" customHeight="1" x14ac:dyDescent="0.15">
      <c r="A28" s="11"/>
      <c r="B28" s="119" t="s">
        <v>22</v>
      </c>
      <c r="C28" s="119"/>
      <c r="D28" s="16" t="s">
        <v>26</v>
      </c>
      <c r="E28" s="2"/>
      <c r="F28" s="2"/>
      <c r="G28" s="2"/>
      <c r="H28" s="2"/>
    </row>
    <row r="29" spans="1:8" ht="8.25" customHeight="1" x14ac:dyDescent="0.15">
      <c r="A29" s="22"/>
      <c r="B29" s="20"/>
      <c r="C29" s="20"/>
      <c r="D29" s="22"/>
      <c r="E29" s="22"/>
      <c r="F29" s="22"/>
      <c r="G29" s="22"/>
      <c r="H29" s="22"/>
    </row>
    <row r="30" spans="1:8" ht="24.95" customHeight="1" x14ac:dyDescent="0.15">
      <c r="A30" s="11"/>
      <c r="B30" s="119" t="s">
        <v>29</v>
      </c>
      <c r="C30" s="119"/>
      <c r="D30" s="16" t="s">
        <v>30</v>
      </c>
      <c r="E30" s="2"/>
      <c r="F30" s="2"/>
      <c r="G30" s="2"/>
      <c r="H30" s="2"/>
    </row>
    <row r="31" spans="1:8" ht="39" customHeight="1" x14ac:dyDescent="0.15">
      <c r="A31" s="11"/>
      <c r="B31" s="12"/>
      <c r="C31" s="23" t="s">
        <v>31</v>
      </c>
      <c r="D31" s="120" t="s">
        <v>32</v>
      </c>
      <c r="E31" s="120"/>
      <c r="F31" s="120"/>
      <c r="G31" s="120"/>
      <c r="H31" s="120"/>
    </row>
    <row r="32" spans="1:8" ht="24.95" customHeight="1" x14ac:dyDescent="0.15">
      <c r="A32" s="11"/>
      <c r="B32" s="12"/>
      <c r="C32" s="7"/>
    </row>
    <row r="33" spans="1:8" ht="24.95" customHeight="1" x14ac:dyDescent="0.15">
      <c r="A33" s="11"/>
      <c r="B33" s="12"/>
      <c r="C33" s="7"/>
    </row>
    <row r="34" spans="1:8" ht="24.95" customHeight="1" x14ac:dyDescent="0.15">
      <c r="A34" s="11"/>
      <c r="B34" s="12"/>
      <c r="C34" s="7"/>
    </row>
    <row r="35" spans="1:8" ht="24.95" customHeight="1" x14ac:dyDescent="0.15">
      <c r="A35" s="11"/>
      <c r="B35" s="12"/>
      <c r="C35" s="7"/>
    </row>
    <row r="36" spans="1:8" ht="25.5" customHeight="1" x14ac:dyDescent="0.15">
      <c r="A36" s="7"/>
      <c r="B36" s="7"/>
      <c r="C36" s="7"/>
    </row>
    <row r="37" spans="1:8" ht="25.5" customHeight="1" x14ac:dyDescent="0.15">
      <c r="A37" s="7"/>
      <c r="B37" s="7"/>
      <c r="C37" s="7"/>
    </row>
    <row r="38" spans="1:8" ht="25.5" customHeight="1" x14ac:dyDescent="0.15">
      <c r="A38" s="7"/>
      <c r="B38" s="7"/>
      <c r="C38" s="7"/>
    </row>
    <row r="39" spans="1:8" ht="13.5" customHeight="1" x14ac:dyDescent="0.15">
      <c r="A39" s="3"/>
      <c r="B39" s="3"/>
      <c r="C39" s="3"/>
      <c r="D39" s="3"/>
      <c r="E39" s="1"/>
      <c r="F39" s="1"/>
      <c r="G39" s="1"/>
      <c r="H39" s="1"/>
    </row>
    <row r="40" spans="1:8" ht="13.5" customHeight="1" x14ac:dyDescent="0.15">
      <c r="A40" s="3"/>
      <c r="B40" s="3"/>
      <c r="C40" s="3"/>
      <c r="D40" s="3"/>
      <c r="E40" s="1"/>
      <c r="F40" s="1"/>
      <c r="G40" s="1"/>
      <c r="H40" s="1"/>
    </row>
    <row r="41" spans="1:8" ht="13.5" customHeight="1" x14ac:dyDescent="0.15">
      <c r="A41" s="3"/>
      <c r="B41" s="3"/>
      <c r="C41" s="3"/>
      <c r="D41" s="3"/>
      <c r="E41" s="1"/>
      <c r="F41" s="1"/>
      <c r="G41" s="1"/>
      <c r="H41" s="1"/>
    </row>
    <row r="42" spans="1:8" ht="13.5" customHeight="1" x14ac:dyDescent="0.15">
      <c r="A42" s="3"/>
      <c r="B42" s="3"/>
      <c r="C42" s="3"/>
      <c r="D42" s="3"/>
      <c r="E42" s="1"/>
      <c r="F42" s="1"/>
      <c r="G42" s="1"/>
      <c r="H42" s="1"/>
    </row>
    <row r="43" spans="1:8" ht="13.5" customHeight="1" x14ac:dyDescent="0.15">
      <c r="A43" s="3"/>
      <c r="B43" s="3"/>
      <c r="C43" s="3"/>
      <c r="D43" s="3"/>
      <c r="E43" s="1"/>
      <c r="F43" s="1"/>
      <c r="G43" s="1"/>
      <c r="H43" s="1"/>
    </row>
    <row r="44" spans="1:8" ht="13.5" customHeight="1" x14ac:dyDescent="0.15">
      <c r="A44" s="3"/>
      <c r="B44" s="3"/>
      <c r="C44" s="3"/>
      <c r="D44" s="3"/>
      <c r="E44" s="1"/>
      <c r="F44" s="1"/>
      <c r="G44" s="1"/>
      <c r="H44" s="1"/>
    </row>
    <row r="45" spans="1:8" ht="13.5" customHeight="1" x14ac:dyDescent="0.15">
      <c r="A45" s="3"/>
      <c r="B45" s="3"/>
      <c r="C45" s="3"/>
      <c r="D45" s="3"/>
      <c r="E45" s="1"/>
      <c r="F45" s="1"/>
      <c r="G45" s="1"/>
      <c r="H45" s="1"/>
    </row>
    <row r="46" spans="1:8" ht="13.5" customHeight="1" x14ac:dyDescent="0.15">
      <c r="A46" s="3"/>
      <c r="B46" s="3"/>
      <c r="C46" s="3"/>
      <c r="D46" s="3"/>
      <c r="E46" s="1"/>
      <c r="F46" s="1"/>
      <c r="G46" s="1"/>
      <c r="H46" s="1"/>
    </row>
    <row r="47" spans="1:8" ht="13.5" customHeight="1" x14ac:dyDescent="0.15">
      <c r="A47" s="3"/>
      <c r="B47" s="3"/>
      <c r="C47" s="3"/>
      <c r="D47" s="3"/>
      <c r="E47" s="1"/>
      <c r="F47" s="1"/>
      <c r="G47" s="1"/>
      <c r="H47" s="1"/>
    </row>
    <row r="48" spans="1:8" ht="13.5" customHeight="1" x14ac:dyDescent="0.15">
      <c r="A48" s="3"/>
      <c r="B48" s="3"/>
      <c r="C48" s="3"/>
      <c r="D48" s="3"/>
      <c r="E48" s="1"/>
      <c r="F48" s="1"/>
      <c r="G48" s="1"/>
      <c r="H48" s="1"/>
    </row>
    <row r="49" spans="1:8" ht="13.5" customHeight="1" x14ac:dyDescent="0.15">
      <c r="A49" s="3"/>
      <c r="B49" s="3"/>
      <c r="C49" s="3"/>
      <c r="D49" s="3"/>
      <c r="E49" s="1"/>
      <c r="F49" s="1"/>
      <c r="G49" s="1"/>
      <c r="H49" s="1"/>
    </row>
    <row r="50" spans="1:8" ht="13.5" customHeight="1" x14ac:dyDescent="0.15">
      <c r="A50" s="3"/>
      <c r="B50" s="3"/>
      <c r="C50" s="3"/>
      <c r="D50" s="3"/>
      <c r="E50" s="1"/>
      <c r="F50" s="1"/>
      <c r="G50" s="1"/>
      <c r="H50" s="1"/>
    </row>
    <row r="51" spans="1:8" ht="13.5" customHeight="1" x14ac:dyDescent="0.15">
      <c r="A51" s="3"/>
      <c r="B51" s="3"/>
      <c r="C51" s="3"/>
      <c r="D51" s="3"/>
      <c r="E51" s="1"/>
      <c r="F51" s="1"/>
      <c r="G51" s="1"/>
      <c r="H51" s="1"/>
    </row>
    <row r="52" spans="1:8" ht="13.5" customHeight="1" x14ac:dyDescent="0.15">
      <c r="A52" s="3"/>
      <c r="B52" s="3"/>
      <c r="C52" s="3"/>
      <c r="D52" s="3"/>
      <c r="E52" s="1"/>
      <c r="F52" s="1"/>
      <c r="G52" s="1"/>
      <c r="H52" s="1"/>
    </row>
    <row r="53" spans="1:8" ht="13.5" customHeight="1" x14ac:dyDescent="0.15">
      <c r="A53" s="3"/>
      <c r="B53" s="3"/>
      <c r="C53" s="3"/>
      <c r="D53" s="3"/>
      <c r="E53" s="1"/>
      <c r="F53" s="1"/>
      <c r="G53" s="1"/>
      <c r="H53" s="1"/>
    </row>
    <row r="54" spans="1:8" ht="13.5" customHeight="1" x14ac:dyDescent="0.15">
      <c r="A54" s="3"/>
      <c r="B54" s="3"/>
      <c r="C54" s="3"/>
      <c r="D54" s="3"/>
      <c r="E54" s="1"/>
      <c r="F54" s="1"/>
      <c r="G54" s="1"/>
      <c r="H54" s="1"/>
    </row>
    <row r="55" spans="1:8" ht="13.5" customHeight="1" x14ac:dyDescent="0.15">
      <c r="A55" s="3"/>
      <c r="B55" s="3"/>
      <c r="C55" s="3"/>
      <c r="D55" s="3"/>
      <c r="E55" s="1"/>
      <c r="F55" s="1"/>
      <c r="G55" s="1"/>
      <c r="H55" s="1"/>
    </row>
    <row r="56" spans="1:8" ht="13.5" customHeight="1" x14ac:dyDescent="0.15">
      <c r="A56" s="3"/>
      <c r="B56" s="3"/>
      <c r="C56" s="3"/>
      <c r="D56" s="3"/>
      <c r="E56" s="1"/>
      <c r="F56" s="1"/>
      <c r="G56" s="1"/>
      <c r="H56" s="1"/>
    </row>
    <row r="57" spans="1:8" ht="13.5" customHeight="1" x14ac:dyDescent="0.15">
      <c r="A57" s="3"/>
      <c r="B57" s="3"/>
      <c r="C57" s="3"/>
      <c r="D57" s="3"/>
      <c r="E57" s="1"/>
      <c r="F57" s="1"/>
      <c r="G57" s="1"/>
      <c r="H57" s="1"/>
    </row>
    <row r="58" spans="1:8" ht="13.5" customHeight="1" x14ac:dyDescent="0.15">
      <c r="A58" s="3"/>
      <c r="B58" s="3"/>
      <c r="C58" s="3"/>
      <c r="D58" s="3"/>
      <c r="E58" s="1"/>
      <c r="F58" s="1"/>
      <c r="G58" s="1"/>
      <c r="H58" s="1"/>
    </row>
    <row r="59" spans="1:8" ht="13.5" customHeight="1" x14ac:dyDescent="0.15">
      <c r="A59" s="3"/>
      <c r="B59" s="3"/>
      <c r="C59" s="3"/>
      <c r="D59" s="3"/>
      <c r="E59" s="1"/>
      <c r="F59" s="1"/>
      <c r="G59" s="1"/>
      <c r="H59" s="1"/>
    </row>
    <row r="60" spans="1:8" ht="13.5" customHeight="1" x14ac:dyDescent="0.15">
      <c r="A60" s="3"/>
      <c r="B60" s="3"/>
      <c r="C60" s="3"/>
      <c r="D60" s="3"/>
      <c r="E60" s="1"/>
      <c r="F60" s="1"/>
      <c r="G60" s="1"/>
      <c r="H60" s="1"/>
    </row>
    <row r="61" spans="1:8" ht="13.5" customHeight="1" x14ac:dyDescent="0.15">
      <c r="A61" s="3"/>
      <c r="B61" s="3"/>
      <c r="C61" s="3"/>
      <c r="D61" s="3"/>
      <c r="E61" s="1"/>
      <c r="F61" s="1"/>
      <c r="G61" s="1"/>
      <c r="H61" s="1"/>
    </row>
    <row r="62" spans="1:8" ht="13.5" customHeight="1" x14ac:dyDescent="0.15">
      <c r="A62" s="3"/>
      <c r="B62" s="3"/>
      <c r="C62" s="3"/>
      <c r="D62" s="3"/>
      <c r="E62" s="1"/>
      <c r="F62" s="1"/>
      <c r="G62" s="1"/>
      <c r="H62" s="1"/>
    </row>
    <row r="63" spans="1:8" ht="13.5" customHeight="1" x14ac:dyDescent="0.15">
      <c r="A63" s="3"/>
      <c r="B63" s="3"/>
      <c r="C63" s="3"/>
      <c r="D63" s="3"/>
      <c r="E63" s="1"/>
      <c r="F63" s="1"/>
      <c r="G63" s="1"/>
      <c r="H63" s="1"/>
    </row>
    <row r="64" spans="1:8" ht="13.5" customHeight="1" x14ac:dyDescent="0.15">
      <c r="A64" s="3"/>
      <c r="B64" s="3"/>
      <c r="C64" s="3"/>
      <c r="D64" s="3"/>
      <c r="E64" s="1"/>
      <c r="F64" s="1"/>
      <c r="G64" s="1"/>
      <c r="H64" s="1"/>
    </row>
    <row r="65" spans="1:8" ht="13.5" customHeight="1" x14ac:dyDescent="0.15">
      <c r="A65" s="3"/>
      <c r="B65" s="3"/>
      <c r="C65" s="3"/>
      <c r="D65" s="3"/>
      <c r="E65" s="1"/>
      <c r="F65" s="1"/>
      <c r="G65" s="1"/>
      <c r="H65" s="1"/>
    </row>
    <row r="66" spans="1:8" ht="13.5" customHeight="1" x14ac:dyDescent="0.15">
      <c r="A66" s="3"/>
      <c r="B66" s="3"/>
      <c r="C66" s="3"/>
      <c r="D66" s="3"/>
      <c r="E66" s="1"/>
      <c r="F66" s="1"/>
      <c r="G66" s="1"/>
      <c r="H66" s="1"/>
    </row>
    <row r="67" spans="1:8" ht="13.5" customHeight="1" x14ac:dyDescent="0.15">
      <c r="A67" s="3"/>
      <c r="B67" s="3"/>
      <c r="C67" s="3"/>
      <c r="D67" s="3"/>
      <c r="E67" s="1"/>
      <c r="F67" s="1"/>
      <c r="G67" s="1"/>
      <c r="H67" s="1"/>
    </row>
    <row r="68" spans="1:8" ht="13.5" customHeight="1" x14ac:dyDescent="0.15">
      <c r="A68" s="3"/>
      <c r="B68" s="3"/>
      <c r="C68" s="3"/>
      <c r="D68" s="3"/>
      <c r="E68" s="1"/>
      <c r="F68" s="1"/>
      <c r="G68" s="1"/>
      <c r="H68" s="1"/>
    </row>
    <row r="69" spans="1:8" ht="13.5" customHeight="1" x14ac:dyDescent="0.15">
      <c r="A69" s="3"/>
      <c r="B69" s="3"/>
      <c r="C69" s="3"/>
      <c r="D69" s="3"/>
      <c r="E69" s="1"/>
      <c r="F69" s="1"/>
      <c r="G69" s="1"/>
      <c r="H69" s="1"/>
    </row>
    <row r="70" spans="1:8" ht="13.5" customHeight="1" x14ac:dyDescent="0.15">
      <c r="A70" s="3"/>
      <c r="B70" s="3"/>
      <c r="C70" s="3"/>
      <c r="D70" s="3"/>
      <c r="E70" s="1"/>
      <c r="F70" s="1"/>
      <c r="G70" s="1"/>
      <c r="H70" s="1"/>
    </row>
    <row r="71" spans="1:8" ht="13.5" customHeight="1" x14ac:dyDescent="0.15">
      <c r="A71" s="3"/>
      <c r="B71" s="3"/>
      <c r="C71" s="3"/>
      <c r="D71" s="3"/>
      <c r="E71" s="1"/>
      <c r="F71" s="1"/>
      <c r="G71" s="1"/>
      <c r="H71" s="1"/>
    </row>
    <row r="72" spans="1:8" ht="13.5" customHeight="1" x14ac:dyDescent="0.15">
      <c r="A72" s="3"/>
      <c r="B72" s="3"/>
      <c r="C72" s="3"/>
      <c r="D72" s="3"/>
      <c r="E72" s="1"/>
      <c r="F72" s="1"/>
      <c r="G72" s="1"/>
      <c r="H72" s="1"/>
    </row>
    <row r="73" spans="1:8" ht="13.5" customHeight="1" x14ac:dyDescent="0.15">
      <c r="A73" s="3"/>
      <c r="B73" s="3"/>
      <c r="C73" s="3"/>
      <c r="D73" s="3"/>
      <c r="E73" s="1"/>
      <c r="F73" s="1"/>
      <c r="G73" s="1"/>
      <c r="H73" s="1"/>
    </row>
    <row r="74" spans="1:8" ht="13.5" customHeight="1" x14ac:dyDescent="0.15">
      <c r="A74" s="3"/>
      <c r="B74" s="3"/>
      <c r="C74" s="3"/>
      <c r="D74" s="3"/>
      <c r="E74" s="1"/>
      <c r="F74" s="1"/>
      <c r="G74" s="1"/>
      <c r="H74" s="1"/>
    </row>
    <row r="75" spans="1:8" ht="13.5" customHeight="1" x14ac:dyDescent="0.15">
      <c r="A75" s="3"/>
      <c r="B75" s="3"/>
      <c r="C75" s="3"/>
      <c r="D75" s="3"/>
      <c r="E75" s="1"/>
      <c r="F75" s="1"/>
      <c r="G75" s="1"/>
      <c r="H75" s="1"/>
    </row>
    <row r="76" spans="1:8" ht="13.5" customHeight="1" x14ac:dyDescent="0.15">
      <c r="A76" s="3"/>
      <c r="B76" s="3"/>
      <c r="C76" s="3"/>
      <c r="D76" s="3"/>
      <c r="E76" s="1"/>
      <c r="F76" s="1"/>
      <c r="G76" s="1"/>
      <c r="H76" s="1"/>
    </row>
    <row r="77" spans="1:8" ht="13.5" customHeight="1" x14ac:dyDescent="0.15">
      <c r="A77" s="3"/>
      <c r="B77" s="3"/>
      <c r="C77" s="3"/>
      <c r="D77" s="3"/>
      <c r="E77" s="1"/>
      <c r="F77" s="1"/>
      <c r="G77" s="1"/>
      <c r="H77" s="1"/>
    </row>
    <row r="78" spans="1:8" ht="13.5" customHeight="1" x14ac:dyDescent="0.15">
      <c r="A78" s="3"/>
      <c r="B78" s="3"/>
      <c r="C78" s="3"/>
      <c r="D78" s="3"/>
      <c r="E78" s="1"/>
      <c r="F78" s="1"/>
      <c r="G78" s="1"/>
      <c r="H78" s="1"/>
    </row>
    <row r="79" spans="1:8" ht="13.5" customHeight="1" x14ac:dyDescent="0.15">
      <c r="A79" s="3"/>
      <c r="B79" s="3"/>
      <c r="C79" s="3"/>
      <c r="D79" s="3"/>
      <c r="E79" s="1"/>
      <c r="F79" s="1"/>
      <c r="G79" s="1"/>
      <c r="H79" s="1"/>
    </row>
    <row r="80" spans="1:8" ht="13.5" customHeight="1" x14ac:dyDescent="0.15">
      <c r="A80" s="3"/>
      <c r="B80" s="3"/>
      <c r="C80" s="3"/>
      <c r="D80" s="3"/>
      <c r="E80" s="1"/>
      <c r="F80" s="1"/>
      <c r="G80" s="1"/>
      <c r="H80" s="1"/>
    </row>
    <row r="81" spans="1:8" ht="13.5" customHeight="1" x14ac:dyDescent="0.15">
      <c r="A81" s="3"/>
      <c r="B81" s="3"/>
      <c r="C81" s="3"/>
      <c r="D81" s="3"/>
      <c r="E81" s="1"/>
      <c r="F81" s="1"/>
      <c r="G81" s="1"/>
      <c r="H81" s="1"/>
    </row>
    <row r="82" spans="1:8" ht="13.5" customHeight="1" x14ac:dyDescent="0.15">
      <c r="A82" s="3"/>
      <c r="B82" s="3"/>
      <c r="C82" s="3"/>
      <c r="D82" s="3"/>
      <c r="E82" s="1"/>
      <c r="F82" s="1"/>
      <c r="G82" s="1"/>
      <c r="H82" s="1"/>
    </row>
    <row r="83" spans="1:8" ht="13.5" customHeight="1" x14ac:dyDescent="0.15">
      <c r="A83" s="3"/>
      <c r="B83" s="3"/>
      <c r="C83" s="3"/>
      <c r="D83" s="3"/>
      <c r="E83" s="1"/>
      <c r="F83" s="1"/>
      <c r="G83" s="1"/>
      <c r="H83" s="1"/>
    </row>
    <row r="84" spans="1:8" ht="13.5" customHeight="1" x14ac:dyDescent="0.15">
      <c r="A84" s="3"/>
      <c r="B84" s="3"/>
      <c r="C84" s="3"/>
      <c r="D84" s="3"/>
      <c r="E84" s="1"/>
      <c r="F84" s="1"/>
      <c r="G84" s="1"/>
      <c r="H84" s="1"/>
    </row>
  </sheetData>
  <sheetProtection sheet="1" selectLockedCells="1" selectUnlockedCells="1"/>
  <mergeCells count="16">
    <mergeCell ref="B26:C26"/>
    <mergeCell ref="B30:C30"/>
    <mergeCell ref="D31:H31"/>
    <mergeCell ref="B28:C28"/>
    <mergeCell ref="B22:C22"/>
    <mergeCell ref="B24:C24"/>
    <mergeCell ref="A16:H16"/>
    <mergeCell ref="A18:H18"/>
    <mergeCell ref="A20:H20"/>
    <mergeCell ref="A19:H19"/>
    <mergeCell ref="A1:H1"/>
    <mergeCell ref="A6:H6"/>
    <mergeCell ref="A7:H7"/>
    <mergeCell ref="A8:H8"/>
    <mergeCell ref="A14:H14"/>
    <mergeCell ref="A12:H12"/>
  </mergeCells>
  <phoneticPr fontId="4"/>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6B142-ED82-4273-9FB1-9383305574B9}">
  <sheetPr>
    <tabColor theme="8"/>
  </sheetPr>
  <dimension ref="A1:N12"/>
  <sheetViews>
    <sheetView view="pageBreakPreview" zoomScaleNormal="100" zoomScaleSheetLayoutView="100" workbookViewId="0">
      <selection activeCell="E3" sqref="E3"/>
    </sheetView>
  </sheetViews>
  <sheetFormatPr defaultRowHeight="13.5" x14ac:dyDescent="0.15"/>
  <cols>
    <col min="1" max="1" width="2.5" style="3" customWidth="1"/>
    <col min="2" max="2" width="14.125" style="3" customWidth="1"/>
    <col min="3" max="3" width="4.125" style="3" customWidth="1"/>
    <col min="4" max="4" width="65.625" style="3" customWidth="1"/>
    <col min="5" max="5" width="12.625" style="27" customWidth="1"/>
    <col min="6" max="6" width="3.375" style="3" bestFit="1" customWidth="1"/>
    <col min="7" max="7" width="9" style="3" bestFit="1" customWidth="1"/>
    <col min="8" max="11" width="9" style="3" customWidth="1"/>
    <col min="12" max="16384" width="9" style="3"/>
  </cols>
  <sheetData>
    <row r="1" spans="1:14" ht="29.25" customHeight="1" x14ac:dyDescent="0.15">
      <c r="A1" s="25" t="s">
        <v>240</v>
      </c>
      <c r="B1" s="26"/>
      <c r="C1" s="26"/>
      <c r="E1" s="113" t="str">
        <f>'1.出入口'!E1</f>
        <v>整備項目表（公園）</v>
      </c>
    </row>
    <row r="2" spans="1:14" ht="15" customHeight="1" thickBot="1" x14ac:dyDescent="0.2">
      <c r="D2" s="28"/>
      <c r="E2" s="28"/>
      <c r="N2" s="4"/>
    </row>
    <row r="3" spans="1:14" ht="42.75" customHeight="1" thickTop="1" thickBot="1" x14ac:dyDescent="0.2">
      <c r="A3" s="133" t="s">
        <v>0</v>
      </c>
      <c r="B3" s="133"/>
      <c r="C3" s="131" t="s">
        <v>241</v>
      </c>
      <c r="D3" s="132"/>
      <c r="E3" s="86" t="s">
        <v>10</v>
      </c>
    </row>
    <row r="4" spans="1:14" ht="8.25" customHeight="1" thickTop="1" x14ac:dyDescent="0.15">
      <c r="A4" s="59"/>
      <c r="B4" s="59"/>
      <c r="C4" s="60"/>
      <c r="D4" s="60"/>
      <c r="E4" s="81"/>
    </row>
    <row r="5" spans="1:14" s="18" customFormat="1" ht="15" customHeight="1" x14ac:dyDescent="0.15">
      <c r="A5" s="29"/>
      <c r="B5" s="19"/>
      <c r="C5" s="19"/>
      <c r="D5" s="40"/>
      <c r="E5" s="30"/>
    </row>
    <row r="6" spans="1:14" ht="21" customHeight="1" x14ac:dyDescent="0.15">
      <c r="A6" s="126" t="s">
        <v>1</v>
      </c>
      <c r="B6" s="126"/>
      <c r="C6" s="129" t="s">
        <v>28</v>
      </c>
      <c r="D6" s="141"/>
      <c r="E6" s="80" t="s">
        <v>2</v>
      </c>
      <c r="G6" s="104"/>
      <c r="H6" s="104"/>
      <c r="I6" s="104"/>
      <c r="J6" s="104"/>
      <c r="K6" s="104"/>
    </row>
    <row r="7" spans="1:14" ht="39.950000000000003" customHeight="1" thickBot="1" x14ac:dyDescent="0.2">
      <c r="A7" s="143" t="s">
        <v>46</v>
      </c>
      <c r="B7" s="137" t="s">
        <v>242</v>
      </c>
      <c r="C7" s="82" t="s">
        <v>39</v>
      </c>
      <c r="D7" s="127" t="s">
        <v>105</v>
      </c>
      <c r="E7" s="142"/>
      <c r="G7" s="64" t="s">
        <v>119</v>
      </c>
      <c r="H7" s="64">
        <v>2</v>
      </c>
      <c r="I7" s="64">
        <v>3</v>
      </c>
      <c r="J7" s="64">
        <v>4</v>
      </c>
      <c r="K7" s="64">
        <v>5</v>
      </c>
    </row>
    <row r="8" spans="1:14" ht="39.950000000000003" customHeight="1" thickTop="1" x14ac:dyDescent="0.15">
      <c r="A8" s="144"/>
      <c r="B8" s="138"/>
      <c r="C8" s="82" t="s">
        <v>53</v>
      </c>
      <c r="D8" s="78" t="s">
        <v>106</v>
      </c>
      <c r="E8" s="87"/>
      <c r="G8" s="64" t="s">
        <v>56</v>
      </c>
      <c r="H8" s="65" t="str">
        <f>IFERROR((VLOOKUP($G8,選択肢!$A$2:$E$8,H$7,FALSE)&amp;""),"")</f>
        <v>適</v>
      </c>
      <c r="I8" s="65" t="str">
        <f>IFERROR((VLOOKUP($G8,選択肢!$A$2:$E$8,I$7,FALSE)&amp;""),"")</f>
        <v>否</v>
      </c>
      <c r="J8" s="65" t="str">
        <f>IFERROR((VLOOKUP($G8,選択肢!$A$2:$E$8,J$7,FALSE)&amp;""),"")</f>
        <v/>
      </c>
      <c r="K8" s="65" t="str">
        <f>IFERROR((VLOOKUP($G8,選択肢!$A$2:$E$8,K$7,FALSE)&amp;""),"")</f>
        <v/>
      </c>
    </row>
    <row r="9" spans="1:14" ht="51.75" customHeight="1" x14ac:dyDescent="0.15">
      <c r="A9" s="144"/>
      <c r="B9" s="138"/>
      <c r="C9" s="82" t="s">
        <v>55</v>
      </c>
      <c r="D9" s="78" t="s">
        <v>107</v>
      </c>
      <c r="E9" s="88"/>
      <c r="G9" s="64" t="s">
        <v>56</v>
      </c>
      <c r="H9" s="65" t="str">
        <f>IFERROR((VLOOKUP($G9,選択肢!$A$2:$E$8,H$7,FALSE)&amp;""),"")</f>
        <v>適</v>
      </c>
      <c r="I9" s="65" t="str">
        <f>IFERROR((VLOOKUP($G9,選択肢!$A$2:$E$8,I$7,FALSE)&amp;""),"")</f>
        <v>否</v>
      </c>
      <c r="J9" s="65" t="str">
        <f>IFERROR((VLOOKUP($G9,選択肢!$A$2:$E$8,J$7,FALSE)&amp;""),"")</f>
        <v/>
      </c>
      <c r="K9" s="65" t="str">
        <f>IFERROR((VLOOKUP($G9,選択肢!$A$2:$E$8,K$7,FALSE)&amp;""),"")</f>
        <v/>
      </c>
    </row>
    <row r="10" spans="1:14" ht="39.950000000000003" customHeight="1" x14ac:dyDescent="0.15">
      <c r="A10" s="145"/>
      <c r="B10" s="139"/>
      <c r="C10" s="82" t="s">
        <v>57</v>
      </c>
      <c r="D10" s="78" t="s">
        <v>108</v>
      </c>
      <c r="E10" s="88"/>
      <c r="G10" s="64" t="s">
        <v>56</v>
      </c>
      <c r="H10" s="65" t="str">
        <f>IFERROR((VLOOKUP($G10,選択肢!$A$2:$E$8,H$7,FALSE)&amp;""),"")</f>
        <v>適</v>
      </c>
      <c r="I10" s="65" t="str">
        <f>IFERROR((VLOOKUP($G10,選択肢!$A$2:$E$8,I$7,FALSE)&amp;""),"")</f>
        <v>否</v>
      </c>
      <c r="J10" s="65" t="str">
        <f>IFERROR((VLOOKUP($G10,選択肢!$A$2:$E$8,J$7,FALSE)&amp;""),"")</f>
        <v/>
      </c>
      <c r="K10" s="65" t="str">
        <f>IFERROR((VLOOKUP($G10,選択肢!$A$2:$E$8,K$7,FALSE)&amp;""),"")</f>
        <v/>
      </c>
    </row>
    <row r="11" spans="1:14" ht="69.95" customHeight="1" x14ac:dyDescent="0.15">
      <c r="A11" s="57" t="s">
        <v>47</v>
      </c>
      <c r="B11" s="54" t="s">
        <v>243</v>
      </c>
      <c r="C11" s="82" t="s">
        <v>40</v>
      </c>
      <c r="D11" s="78" t="s">
        <v>244</v>
      </c>
      <c r="E11" s="88"/>
      <c r="G11" s="64" t="s">
        <v>117</v>
      </c>
      <c r="H11" s="65" t="str">
        <f>IFERROR((VLOOKUP($G11,選択肢!$A$2:$E$8,H$7,FALSE)&amp;""),"")</f>
        <v>適</v>
      </c>
      <c r="I11" s="65" t="str">
        <f>IFERROR((VLOOKUP($G11,選択肢!$A$2:$E$8,I$7,FALSE)&amp;""),"")</f>
        <v>適（ただし書）</v>
      </c>
      <c r="J11" s="65" t="str">
        <f>IFERROR((VLOOKUP($G11,選択肢!$A$2:$E$8,J$7,FALSE)&amp;""),"")</f>
        <v>否</v>
      </c>
      <c r="K11" s="65" t="str">
        <f>IFERROR((VLOOKUP($G11,選択肢!$A$2:$E$8,K$7,FALSE)&amp;""),"")</f>
        <v/>
      </c>
    </row>
    <row r="12" spans="1:14" ht="57.75" customHeight="1" x14ac:dyDescent="0.15">
      <c r="A12" s="43" t="s">
        <v>140</v>
      </c>
      <c r="B12" s="44" t="s">
        <v>110</v>
      </c>
      <c r="C12" s="82" t="s">
        <v>41</v>
      </c>
      <c r="D12" s="78" t="s">
        <v>109</v>
      </c>
      <c r="E12" s="88"/>
      <c r="G12" s="64" t="s">
        <v>122</v>
      </c>
      <c r="H12" s="65" t="str">
        <f>IFERROR((VLOOKUP($G12,選択肢!$A$2:$E$8,H$7,FALSE)&amp;""),"")</f>
        <v>非該当</v>
      </c>
      <c r="I12" s="65" t="str">
        <f>IFERROR((VLOOKUP($G12,選択肢!$A$2:$E$8,I$7,FALSE)&amp;""),"")</f>
        <v>適</v>
      </c>
      <c r="J12" s="65" t="str">
        <f>IFERROR((VLOOKUP($G12,選択肢!$A$2:$E$8,J$7,FALSE)&amp;""),"")</f>
        <v>否（努力）</v>
      </c>
      <c r="K12" s="65" t="str">
        <f>IFERROR((VLOOKUP($G12,選択肢!$A$2:$E$8,K$7,FALSE)&amp;""),"")</f>
        <v/>
      </c>
    </row>
  </sheetData>
  <sheetProtection sheet="1" selectLockedCells="1"/>
  <mergeCells count="7">
    <mergeCell ref="A3:B3"/>
    <mergeCell ref="C3:D3"/>
    <mergeCell ref="A6:B6"/>
    <mergeCell ref="C6:D6"/>
    <mergeCell ref="D7:E7"/>
    <mergeCell ref="B7:B10"/>
    <mergeCell ref="A7:A10"/>
  </mergeCells>
  <phoneticPr fontId="4"/>
  <conditionalFormatting sqref="E11">
    <cfRule type="expression" dxfId="21" priority="9">
      <formula>$E$3="対象外"</formula>
    </cfRule>
  </conditionalFormatting>
  <conditionalFormatting sqref="E8">
    <cfRule type="expression" dxfId="20" priority="7">
      <formula>$E$3="対象外"</formula>
    </cfRule>
  </conditionalFormatting>
  <conditionalFormatting sqref="E9">
    <cfRule type="expression" dxfId="19" priority="6">
      <formula>$E$3="対象外"</formula>
    </cfRule>
  </conditionalFormatting>
  <conditionalFormatting sqref="E10">
    <cfRule type="expression" dxfId="18" priority="5">
      <formula>$E$3="対象外"</formula>
    </cfRule>
  </conditionalFormatting>
  <conditionalFormatting sqref="E12">
    <cfRule type="expression" dxfId="17" priority="4">
      <formula>$E$3="対象外"</formula>
    </cfRule>
  </conditionalFormatting>
  <dataValidations count="7">
    <dataValidation type="list" allowBlank="1" showInputMessage="1" showErrorMessage="1" sqref="E5" xr:uid="{06D508C5-D55E-45A7-9340-9FC377F414BC}">
      <formula1>【ウ】</formula1>
    </dataValidation>
    <dataValidation type="list" allowBlank="1" showInputMessage="1" showErrorMessage="1" sqref="E3:E4" xr:uid="{49482FEC-678C-496B-A21A-B9FC2C667D5C}">
      <formula1>【ア】</formula1>
    </dataValidation>
    <dataValidation type="list" allowBlank="1" showInputMessage="1" showErrorMessage="1" sqref="E12" xr:uid="{F073F52F-FE62-48DE-ADD1-CA5275BB76E5}">
      <formula1>$H$12:$J$12</formula1>
    </dataValidation>
    <dataValidation type="list" allowBlank="1" showInputMessage="1" showErrorMessage="1" sqref="E11" xr:uid="{4D1F507C-D87C-494F-BAC7-88895E6E2033}">
      <formula1>$H$11:$J$11</formula1>
    </dataValidation>
    <dataValidation type="list" allowBlank="1" showInputMessage="1" showErrorMessage="1" sqref="E10" xr:uid="{CCC59BB2-724F-46BD-9AC1-3406DF82DF0D}">
      <formula1>$H$10:$I$10</formula1>
    </dataValidation>
    <dataValidation type="list" allowBlank="1" showInputMessage="1" showErrorMessage="1" sqref="E9" xr:uid="{E9A3D168-A494-4AEB-9020-5BE5F0202D6F}">
      <formula1>$H$9:$I$9</formula1>
    </dataValidation>
    <dataValidation type="list" allowBlank="1" showInputMessage="1" showErrorMessage="1" sqref="E8" xr:uid="{ADDE4069-97FC-4A17-BB09-2BC6F9436590}">
      <formula1>$H$8:$I$8</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9277198-4017-478C-82CA-333746ABBA8E}">
          <x14:formula1>
            <xm:f>選択肢!$A$2:$A$8</xm:f>
          </x14:formula1>
          <xm:sqref>G8:G12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11DC5-4ECD-490B-AB7E-70F7D3629E5D}">
  <sheetPr>
    <tabColor theme="8"/>
  </sheetPr>
  <dimension ref="A1:N33"/>
  <sheetViews>
    <sheetView view="pageBreakPreview" zoomScaleNormal="100" zoomScaleSheetLayoutView="100" workbookViewId="0">
      <selection activeCell="E3" sqref="E3"/>
    </sheetView>
  </sheetViews>
  <sheetFormatPr defaultRowHeight="13.5" x14ac:dyDescent="0.15"/>
  <cols>
    <col min="1" max="1" width="2.5" style="3" customWidth="1"/>
    <col min="2" max="2" width="12.625" style="3" customWidth="1"/>
    <col min="3" max="3" width="4.125" style="3" bestFit="1" customWidth="1"/>
    <col min="4" max="4" width="65.625" style="3" customWidth="1"/>
    <col min="5" max="5" width="12.625" style="27" customWidth="1"/>
    <col min="6" max="6" width="4.625" style="3" customWidth="1"/>
    <col min="7" max="7" width="9" style="3" bestFit="1" customWidth="1"/>
    <col min="8" max="11" width="9" style="3" customWidth="1"/>
    <col min="12" max="16384" width="9" style="3"/>
  </cols>
  <sheetData>
    <row r="1" spans="1:14" ht="29.25" customHeight="1" x14ac:dyDescent="0.15">
      <c r="A1" s="25" t="s">
        <v>245</v>
      </c>
      <c r="B1" s="26"/>
      <c r="C1" s="26"/>
      <c r="E1" s="113" t="str">
        <f>'1.出入口'!E1</f>
        <v>整備項目表（公園）</v>
      </c>
    </row>
    <row r="2" spans="1:14" ht="15" customHeight="1" thickBot="1" x14ac:dyDescent="0.2">
      <c r="D2" s="28"/>
      <c r="E2" s="28"/>
      <c r="N2" s="4"/>
    </row>
    <row r="3" spans="1:14" ht="42.75" customHeight="1" thickTop="1" thickBot="1" x14ac:dyDescent="0.2">
      <c r="A3" s="133" t="s">
        <v>0</v>
      </c>
      <c r="B3" s="133"/>
      <c r="C3" s="131" t="s">
        <v>246</v>
      </c>
      <c r="D3" s="132"/>
      <c r="E3" s="86" t="s">
        <v>10</v>
      </c>
    </row>
    <row r="4" spans="1:14" ht="8.25" customHeight="1" thickTop="1" x14ac:dyDescent="0.15">
      <c r="A4" s="59"/>
      <c r="B4" s="59"/>
      <c r="C4" s="60"/>
      <c r="D4" s="60"/>
      <c r="E4" s="81"/>
    </row>
    <row r="5" spans="1:14" ht="21" customHeight="1" x14ac:dyDescent="0.15">
      <c r="A5" s="126" t="s">
        <v>1</v>
      </c>
      <c r="B5" s="126"/>
      <c r="C5" s="129" t="s">
        <v>28</v>
      </c>
      <c r="D5" s="130"/>
      <c r="E5" s="80" t="s">
        <v>2</v>
      </c>
      <c r="G5" s="104"/>
      <c r="H5" s="104"/>
      <c r="I5" s="104"/>
      <c r="J5" s="104"/>
      <c r="K5" s="104"/>
    </row>
    <row r="6" spans="1:14" ht="20.100000000000001" customHeight="1" thickBot="1" x14ac:dyDescent="0.2">
      <c r="A6" s="91" t="s">
        <v>46</v>
      </c>
      <c r="B6" s="137" t="s">
        <v>248</v>
      </c>
      <c r="C6" s="46" t="s">
        <v>39</v>
      </c>
      <c r="D6" s="146" t="s">
        <v>247</v>
      </c>
      <c r="E6" s="147"/>
      <c r="G6" s="64" t="s">
        <v>119</v>
      </c>
      <c r="H6" s="64">
        <v>2</v>
      </c>
      <c r="I6" s="64">
        <v>3</v>
      </c>
      <c r="J6" s="64">
        <v>4</v>
      </c>
      <c r="K6" s="64">
        <v>5</v>
      </c>
    </row>
    <row r="7" spans="1:14" ht="30" customHeight="1" thickTop="1" x14ac:dyDescent="0.15">
      <c r="A7" s="93"/>
      <c r="B7" s="138"/>
      <c r="C7" s="46" t="s">
        <v>149</v>
      </c>
      <c r="D7" s="78" t="s">
        <v>249</v>
      </c>
      <c r="E7" s="87"/>
      <c r="G7" s="64" t="s">
        <v>56</v>
      </c>
      <c r="H7" s="65" t="str">
        <f>IFERROR((VLOOKUP($G7,選択肢!$A$2:$E$8,H$6,FALSE)&amp;""),"")</f>
        <v>適</v>
      </c>
      <c r="I7" s="65" t="str">
        <f>IFERROR((VLOOKUP($G7,選択肢!$A$2:$E$8,I$6,FALSE)&amp;""),"")</f>
        <v>否</v>
      </c>
      <c r="J7" s="65" t="str">
        <f>IFERROR((VLOOKUP($G7,選択肢!$A$2:$E$8,J$6,FALSE)&amp;""),"")</f>
        <v/>
      </c>
      <c r="K7" s="65" t="str">
        <f>IFERROR((VLOOKUP($G7,選択肢!$A$2:$E$8,K$6,FALSE)&amp;""),"")</f>
        <v/>
      </c>
    </row>
    <row r="8" spans="1:14" ht="30" customHeight="1" x14ac:dyDescent="0.15">
      <c r="A8" s="93"/>
      <c r="B8" s="138"/>
      <c r="C8" s="46" t="s">
        <v>55</v>
      </c>
      <c r="D8" s="78" t="s">
        <v>250</v>
      </c>
      <c r="E8" s="88"/>
      <c r="G8" s="64" t="s">
        <v>56</v>
      </c>
      <c r="H8" s="65" t="str">
        <f>IFERROR((VLOOKUP($G8,選択肢!$A$2:$E$8,H$6,FALSE)&amp;""),"")</f>
        <v>適</v>
      </c>
      <c r="I8" s="65" t="str">
        <f>IFERROR((VLOOKUP($G8,選択肢!$A$2:$E$8,I$6,FALSE)&amp;""),"")</f>
        <v>否</v>
      </c>
      <c r="J8" s="65" t="str">
        <f>IFERROR((VLOOKUP($G8,選択肢!$A$2:$E$8,J$6,FALSE)&amp;""),"")</f>
        <v/>
      </c>
      <c r="K8" s="65" t="str">
        <f>IFERROR((VLOOKUP($G8,選択肢!$A$2:$E$8,K$6,FALSE)&amp;""),"")</f>
        <v/>
      </c>
    </row>
    <row r="9" spans="1:14" ht="39.950000000000003" customHeight="1" thickBot="1" x14ac:dyDescent="0.2">
      <c r="A9" s="93"/>
      <c r="B9" s="139"/>
      <c r="C9" s="46" t="s">
        <v>57</v>
      </c>
      <c r="D9" s="78" t="s">
        <v>303</v>
      </c>
      <c r="E9" s="89"/>
      <c r="G9" s="64" t="s">
        <v>56</v>
      </c>
      <c r="H9" s="65" t="str">
        <f>IFERROR((VLOOKUP($G9,選択肢!$A$2:$E$8,H$6,FALSE)&amp;""),"")</f>
        <v>適</v>
      </c>
      <c r="I9" s="65" t="str">
        <f>IFERROR((VLOOKUP($G9,選択肢!$A$2:$E$8,I$6,FALSE)&amp;""),"")</f>
        <v>否</v>
      </c>
      <c r="J9" s="65" t="str">
        <f>IFERROR((VLOOKUP($G9,選択肢!$A$2:$E$8,J$6,FALSE)&amp;""),"")</f>
        <v/>
      </c>
      <c r="K9" s="65" t="str">
        <f>IFERROR((VLOOKUP($G9,選択肢!$A$2:$E$8,K$6,FALSE)&amp;""),"")</f>
        <v/>
      </c>
    </row>
    <row r="10" spans="1:14" ht="20.100000000000001" customHeight="1" thickTop="1" thickBot="1" x14ac:dyDescent="0.2">
      <c r="A10" s="91" t="s">
        <v>144</v>
      </c>
      <c r="B10" s="52" t="s">
        <v>251</v>
      </c>
      <c r="C10" s="46" t="s">
        <v>163</v>
      </c>
      <c r="D10" s="146" t="s">
        <v>280</v>
      </c>
      <c r="E10" s="147"/>
      <c r="G10" s="70"/>
      <c r="H10" s="71"/>
      <c r="I10" s="71"/>
      <c r="J10" s="71"/>
      <c r="K10" s="71"/>
    </row>
    <row r="11" spans="1:14" ht="50.1" customHeight="1" thickTop="1" x14ac:dyDescent="0.15">
      <c r="A11" s="93"/>
      <c r="B11" s="53"/>
      <c r="C11" s="46" t="s">
        <v>149</v>
      </c>
      <c r="D11" s="78" t="s">
        <v>252</v>
      </c>
      <c r="E11" s="87"/>
      <c r="G11" s="64" t="s">
        <v>116</v>
      </c>
      <c r="H11" s="65" t="str">
        <f>IFERROR((VLOOKUP($G11,選択肢!$A$2:$E$8,H$6,FALSE)&amp;""),"")</f>
        <v>非該当</v>
      </c>
      <c r="I11" s="65" t="str">
        <f>IFERROR((VLOOKUP($G11,選択肢!$A$2:$E$8,I$6,FALSE)&amp;""),"")</f>
        <v>適</v>
      </c>
      <c r="J11" s="65" t="str">
        <f>IFERROR((VLOOKUP($G11,選択肢!$A$2:$E$8,J$6,FALSE)&amp;""),"")</f>
        <v>否</v>
      </c>
      <c r="K11" s="65" t="str">
        <f>IFERROR((VLOOKUP($G11,選択肢!$A$2:$E$8,K$6,FALSE)&amp;""),"")</f>
        <v/>
      </c>
    </row>
    <row r="12" spans="1:14" ht="50.1" customHeight="1" x14ac:dyDescent="0.15">
      <c r="A12" s="92"/>
      <c r="B12" s="54"/>
      <c r="C12" s="46" t="s">
        <v>55</v>
      </c>
      <c r="D12" s="78" t="s">
        <v>253</v>
      </c>
      <c r="E12" s="105"/>
      <c r="G12" s="64" t="s">
        <v>116</v>
      </c>
      <c r="H12" s="65" t="str">
        <f>IFERROR((VLOOKUP($G12,選択肢!$A$2:$E$8,H$6,FALSE)&amp;""),"")</f>
        <v>非該当</v>
      </c>
      <c r="I12" s="65" t="str">
        <f>IFERROR((VLOOKUP($G12,選択肢!$A$2:$E$8,I$6,FALSE)&amp;""),"")</f>
        <v>適</v>
      </c>
      <c r="J12" s="65" t="str">
        <f>IFERROR((VLOOKUP($G12,選択肢!$A$2:$E$8,J$6,FALSE)&amp;""),"")</f>
        <v>否</v>
      </c>
      <c r="K12" s="65" t="str">
        <f>IFERROR((VLOOKUP($G12,選択肢!$A$2:$E$8,K$6,FALSE)&amp;""),"")</f>
        <v/>
      </c>
    </row>
    <row r="13" spans="1:14" ht="50.1" customHeight="1" thickBot="1" x14ac:dyDescent="0.2">
      <c r="A13" s="45" t="s">
        <v>140</v>
      </c>
      <c r="B13" s="44" t="s">
        <v>48</v>
      </c>
      <c r="C13" s="46" t="s">
        <v>41</v>
      </c>
      <c r="D13" s="78" t="s">
        <v>304</v>
      </c>
      <c r="E13" s="89"/>
      <c r="G13" s="64" t="s">
        <v>56</v>
      </c>
      <c r="H13" s="65" t="str">
        <f>IFERROR((VLOOKUP($G13,選択肢!$A$2:$E$8,H$6,FALSE)&amp;""),"")</f>
        <v>適</v>
      </c>
      <c r="I13" s="65" t="str">
        <f>IFERROR((VLOOKUP($G13,選択肢!$A$2:$E$8,I$6,FALSE)&amp;""),"")</f>
        <v>否</v>
      </c>
      <c r="J13" s="65" t="str">
        <f>IFERROR((VLOOKUP($G13,選択肢!$A$2:$E$8,J$6,FALSE)&amp;""),"")</f>
        <v/>
      </c>
      <c r="K13" s="65" t="str">
        <f>IFERROR((VLOOKUP($G13,選択肢!$A$2:$E$8,K$6,FALSE)&amp;""),"")</f>
        <v/>
      </c>
    </row>
    <row r="14" spans="1:14" ht="39.950000000000003" customHeight="1" thickTop="1" thickBot="1" x14ac:dyDescent="0.2">
      <c r="A14" s="45" t="s">
        <v>50</v>
      </c>
      <c r="B14" s="44" t="s">
        <v>254</v>
      </c>
      <c r="C14" s="46" t="s">
        <v>42</v>
      </c>
      <c r="D14" s="127" t="s">
        <v>255</v>
      </c>
      <c r="E14" s="128"/>
      <c r="G14" s="70"/>
      <c r="H14" s="71"/>
      <c r="I14" s="71"/>
      <c r="J14" s="71"/>
      <c r="K14" s="71"/>
    </row>
    <row r="15" spans="1:14" ht="30" customHeight="1" thickTop="1" x14ac:dyDescent="0.15">
      <c r="A15" s="45" t="s">
        <v>51</v>
      </c>
      <c r="B15" s="44" t="s">
        <v>58</v>
      </c>
      <c r="C15" s="46" t="s">
        <v>149</v>
      </c>
      <c r="D15" s="78" t="s">
        <v>138</v>
      </c>
      <c r="E15" s="87"/>
      <c r="G15" s="64" t="s">
        <v>56</v>
      </c>
      <c r="H15" s="65" t="str">
        <f>IFERROR((VLOOKUP($G15,選択肢!$A$2:$E$8,H$6,FALSE)&amp;""),"")</f>
        <v>適</v>
      </c>
      <c r="I15" s="65" t="str">
        <f>IFERROR((VLOOKUP($G15,選択肢!$A$2:$E$8,I$6,FALSE)&amp;""),"")</f>
        <v>否</v>
      </c>
      <c r="J15" s="65" t="str">
        <f>IFERROR((VLOOKUP($G15,選択肢!$A$2:$E$8,J$6,FALSE)&amp;""),"")</f>
        <v/>
      </c>
      <c r="K15" s="65" t="str">
        <f>IFERROR((VLOOKUP($G15,選択肢!$A$2:$E$8,K$6,FALSE)&amp;""),"")</f>
        <v/>
      </c>
    </row>
    <row r="16" spans="1:14" ht="30" customHeight="1" x14ac:dyDescent="0.15">
      <c r="A16" s="45" t="s">
        <v>63</v>
      </c>
      <c r="B16" s="44" t="s">
        <v>186</v>
      </c>
      <c r="C16" s="46" t="s">
        <v>55</v>
      </c>
      <c r="D16" s="78" t="s">
        <v>162</v>
      </c>
      <c r="E16" s="100"/>
      <c r="G16" s="64" t="s">
        <v>56</v>
      </c>
      <c r="H16" s="65" t="str">
        <f>IFERROR((VLOOKUP($G16,選択肢!$A$2:$E$8,H$6,FALSE)&amp;""),"")</f>
        <v>適</v>
      </c>
      <c r="I16" s="65" t="str">
        <f>IFERROR((VLOOKUP($G16,選択肢!$A$2:$E$8,I$6,FALSE)&amp;""),"")</f>
        <v>否</v>
      </c>
      <c r="J16" s="65" t="str">
        <f>IFERROR((VLOOKUP($G16,選択肢!$A$2:$E$8,J$6,FALSE)&amp;""),"")</f>
        <v/>
      </c>
      <c r="K16" s="65" t="str">
        <f>IFERROR((VLOOKUP($G16,選択肢!$A$2:$E$8,K$6,FALSE)&amp;""),"")</f>
        <v/>
      </c>
    </row>
    <row r="17" spans="1:11" ht="30" customHeight="1" x14ac:dyDescent="0.15">
      <c r="A17" s="91" t="s">
        <v>64</v>
      </c>
      <c r="B17" s="52" t="s">
        <v>89</v>
      </c>
      <c r="C17" s="46" t="s">
        <v>57</v>
      </c>
      <c r="D17" s="108" t="s">
        <v>148</v>
      </c>
      <c r="E17" s="84"/>
      <c r="G17" s="64" t="s">
        <v>52</v>
      </c>
      <c r="H17" s="65" t="str">
        <f>IFERROR((VLOOKUP($G17,選択肢!$A$2:$E$8,H$6,FALSE)&amp;""),"")</f>
        <v>対象</v>
      </c>
      <c r="I17" s="65" t="str">
        <f>IFERROR((VLOOKUP($G17,選択肢!$A$2:$E$8,I$6,FALSE)&amp;""),"")</f>
        <v>対象外</v>
      </c>
      <c r="J17" s="65" t="str">
        <f>IFERROR((VLOOKUP($G17,選択肢!$A$2:$E$8,J$6,FALSE)&amp;""),"")</f>
        <v/>
      </c>
      <c r="K17" s="65" t="str">
        <f>IFERROR((VLOOKUP($G17,選択肢!$A$2:$E$8,K$6,FALSE)&amp;""),"")</f>
        <v/>
      </c>
    </row>
    <row r="18" spans="1:11" ht="39.950000000000003" customHeight="1" x14ac:dyDescent="0.15">
      <c r="A18" s="93"/>
      <c r="B18" s="53"/>
      <c r="C18" s="112" t="s">
        <v>229</v>
      </c>
      <c r="D18" s="78" t="s">
        <v>152</v>
      </c>
      <c r="E18" s="109"/>
      <c r="G18" s="64" t="s">
        <v>56</v>
      </c>
      <c r="H18" s="65" t="str">
        <f>IFERROR((VLOOKUP($G18,選択肢!$A$2:$E$8,H$6,FALSE)&amp;""),"")</f>
        <v>適</v>
      </c>
      <c r="I18" s="65" t="str">
        <f>IFERROR((VLOOKUP($G18,選択肢!$A$2:$E$8,I$6,FALSE)&amp;""),"")</f>
        <v>否</v>
      </c>
      <c r="J18" s="65" t="str">
        <f>IFERROR((VLOOKUP($G18,選択肢!$A$2:$E$8,J$6,FALSE)&amp;""),"")</f>
        <v/>
      </c>
      <c r="K18" s="65" t="str">
        <f>IFERROR((VLOOKUP($G18,選択肢!$A$2:$E$8,K$6,FALSE)&amp;""),"")</f>
        <v/>
      </c>
    </row>
    <row r="19" spans="1:11" ht="30" customHeight="1" x14ac:dyDescent="0.15">
      <c r="A19" s="93"/>
      <c r="B19" s="53"/>
      <c r="C19" s="112" t="s">
        <v>230</v>
      </c>
      <c r="D19" s="78" t="s">
        <v>153</v>
      </c>
      <c r="E19" s="109"/>
      <c r="G19" s="64" t="s">
        <v>116</v>
      </c>
      <c r="H19" s="65" t="str">
        <f>IFERROR((VLOOKUP($G19,選択肢!$A$2:$E$8,H$6,FALSE)&amp;""),"")</f>
        <v>非該当</v>
      </c>
      <c r="I19" s="65" t="str">
        <f>IFERROR((VLOOKUP($G19,選択肢!$A$2:$E$8,I$6,FALSE)&amp;""),"")</f>
        <v>適</v>
      </c>
      <c r="J19" s="65" t="str">
        <f>IFERROR((VLOOKUP($G19,選択肢!$A$2:$E$8,J$6,FALSE)&amp;""),"")</f>
        <v>否</v>
      </c>
      <c r="K19" s="65" t="str">
        <f>IFERROR((VLOOKUP($G19,選択肢!$A$2:$E$8,K$6,FALSE)&amp;""),"")</f>
        <v/>
      </c>
    </row>
    <row r="20" spans="1:11" ht="39.950000000000003" customHeight="1" x14ac:dyDescent="0.15">
      <c r="A20" s="92"/>
      <c r="B20" s="54"/>
      <c r="C20" s="112" t="s">
        <v>256</v>
      </c>
      <c r="D20" s="78" t="s">
        <v>154</v>
      </c>
      <c r="E20" s="109"/>
      <c r="G20" s="64" t="s">
        <v>116</v>
      </c>
      <c r="H20" s="65" t="str">
        <f>IFERROR((VLOOKUP($G20,選択肢!$A$2:$E$8,H$6,FALSE)&amp;""),"")</f>
        <v>非該当</v>
      </c>
      <c r="I20" s="65" t="str">
        <f>IFERROR((VLOOKUP($G20,選択肢!$A$2:$E$8,I$6,FALSE)&amp;""),"")</f>
        <v>適</v>
      </c>
      <c r="J20" s="65" t="str">
        <f>IFERROR((VLOOKUP($G20,選択肢!$A$2:$E$8,J$6,FALSE)&amp;""),"")</f>
        <v>否</v>
      </c>
      <c r="K20" s="65" t="str">
        <f>IFERROR((VLOOKUP($G20,選択肢!$A$2:$E$8,K$6,FALSE)&amp;""),"")</f>
        <v/>
      </c>
    </row>
    <row r="21" spans="1:11" ht="39.950000000000003" customHeight="1" x14ac:dyDescent="0.15">
      <c r="A21" s="47" t="s">
        <v>67</v>
      </c>
      <c r="B21" s="48" t="s">
        <v>257</v>
      </c>
      <c r="C21" s="46" t="s">
        <v>219</v>
      </c>
      <c r="D21" s="78" t="s">
        <v>165</v>
      </c>
      <c r="E21" s="84"/>
      <c r="G21" s="64" t="s">
        <v>56</v>
      </c>
      <c r="H21" s="65" t="str">
        <f>IFERROR((VLOOKUP($G21,選択肢!$A$2:$E$8,H$6,FALSE)&amp;""),"")</f>
        <v>適</v>
      </c>
      <c r="I21" s="65" t="str">
        <f>IFERROR((VLOOKUP($G21,選択肢!$A$2:$E$8,I$6,FALSE)&amp;""),"")</f>
        <v>否</v>
      </c>
      <c r="J21" s="65" t="str">
        <f>IFERROR((VLOOKUP($G21,選択肢!$A$2:$E$8,J$6,FALSE)&amp;""),"")</f>
        <v/>
      </c>
      <c r="K21" s="65" t="str">
        <f>IFERROR((VLOOKUP($G21,選択肢!$A$2:$E$8,K$6,FALSE)&amp;""),"")</f>
        <v/>
      </c>
    </row>
    <row r="22" spans="1:11" ht="39.950000000000003" customHeight="1" x14ac:dyDescent="0.15">
      <c r="A22" s="45" t="s">
        <v>70</v>
      </c>
      <c r="B22" s="51" t="s">
        <v>258</v>
      </c>
      <c r="C22" s="46" t="s">
        <v>75</v>
      </c>
      <c r="D22" s="78" t="s">
        <v>259</v>
      </c>
      <c r="E22" s="84"/>
      <c r="G22" s="64" t="s">
        <v>116</v>
      </c>
      <c r="H22" s="65" t="str">
        <f>IFERROR((VLOOKUP($G22,選択肢!$A$2:$E$8,H$6,FALSE)&amp;""),"")</f>
        <v>非該当</v>
      </c>
      <c r="I22" s="65" t="str">
        <f>IFERROR((VLOOKUP($G22,選択肢!$A$2:$E$8,I$6,FALSE)&amp;""),"")</f>
        <v>適</v>
      </c>
      <c r="J22" s="65" t="str">
        <f>IFERROR((VLOOKUP($G22,選択肢!$A$2:$E$8,J$6,FALSE)&amp;""),"")</f>
        <v>否</v>
      </c>
      <c r="K22" s="65" t="str">
        <f>IFERROR((VLOOKUP($G22,選択肢!$A$2:$E$8,K$6,FALSE)&amp;""),"")</f>
        <v/>
      </c>
    </row>
    <row r="23" spans="1:11" ht="30" customHeight="1" x14ac:dyDescent="0.15">
      <c r="A23" s="91" t="s">
        <v>266</v>
      </c>
      <c r="B23" s="90" t="s">
        <v>187</v>
      </c>
      <c r="C23" s="46" t="s">
        <v>224</v>
      </c>
      <c r="D23" s="78" t="s">
        <v>167</v>
      </c>
      <c r="E23" s="84"/>
      <c r="G23" s="64" t="s">
        <v>56</v>
      </c>
      <c r="H23" s="65" t="str">
        <f>IFERROR((VLOOKUP($G23,選択肢!$A$2:$E$8,H$6,FALSE)&amp;""),"")</f>
        <v>適</v>
      </c>
      <c r="I23" s="65" t="str">
        <f>IFERROR((VLOOKUP($G23,選択肢!$A$2:$E$8,I$6,FALSE)&amp;""),"")</f>
        <v>否</v>
      </c>
      <c r="J23" s="65" t="str">
        <f>IFERROR((VLOOKUP($G23,選択肢!$A$2:$E$8,J$6,FALSE)&amp;""),"")</f>
        <v/>
      </c>
      <c r="K23" s="65" t="str">
        <f>IFERROR((VLOOKUP($G23,選択肢!$A$2:$E$8,K$6,FALSE)&amp;""),"")</f>
        <v/>
      </c>
    </row>
    <row r="24" spans="1:11" ht="30" customHeight="1" x14ac:dyDescent="0.15">
      <c r="A24" s="91" t="s">
        <v>267</v>
      </c>
      <c r="B24" s="90" t="s">
        <v>263</v>
      </c>
      <c r="C24" s="46" t="s">
        <v>228</v>
      </c>
      <c r="D24" s="78" t="s">
        <v>168</v>
      </c>
      <c r="E24" s="84"/>
      <c r="G24" s="64" t="s">
        <v>116</v>
      </c>
      <c r="H24" s="65" t="str">
        <f>IFERROR((VLOOKUP($G24,選択肢!$A$2:$E$8,H$6,FALSE)&amp;""),"")</f>
        <v>非該当</v>
      </c>
      <c r="I24" s="65" t="str">
        <f>IFERROR((VLOOKUP($G24,選択肢!$A$2:$E$8,I$6,FALSE)&amp;""),"")</f>
        <v>適</v>
      </c>
      <c r="J24" s="65" t="str">
        <f>IFERROR((VLOOKUP($G24,選択肢!$A$2:$E$8,J$6,FALSE)&amp;""),"")</f>
        <v>否</v>
      </c>
      <c r="K24" s="65" t="str">
        <f>IFERROR((VLOOKUP($G24,選択肢!$A$2:$E$8,K$6,FALSE)&amp;""),"")</f>
        <v/>
      </c>
    </row>
    <row r="25" spans="1:11" ht="39.950000000000003" customHeight="1" x14ac:dyDescent="0.15">
      <c r="A25" s="91" t="s">
        <v>268</v>
      </c>
      <c r="B25" s="90" t="s">
        <v>264</v>
      </c>
      <c r="C25" s="46" t="s">
        <v>261</v>
      </c>
      <c r="D25" s="78" t="s">
        <v>169</v>
      </c>
      <c r="E25" s="84"/>
      <c r="G25" s="64" t="s">
        <v>116</v>
      </c>
      <c r="H25" s="65" t="str">
        <f>IFERROR((VLOOKUP($G25,選択肢!$A$2:$E$8,H$6,FALSE)&amp;""),"")</f>
        <v>非該当</v>
      </c>
      <c r="I25" s="65" t="str">
        <f>IFERROR((VLOOKUP($G25,選択肢!$A$2:$E$8,I$6,FALSE)&amp;""),"")</f>
        <v>適</v>
      </c>
      <c r="J25" s="65" t="str">
        <f>IFERROR((VLOOKUP($G25,選択肢!$A$2:$E$8,J$6,FALSE)&amp;""),"")</f>
        <v>否</v>
      </c>
      <c r="K25" s="65" t="str">
        <f>IFERROR((VLOOKUP($G25,選択肢!$A$2:$E$8,K$6,FALSE)&amp;""),"")</f>
        <v/>
      </c>
    </row>
    <row r="26" spans="1:11" ht="30" customHeight="1" x14ac:dyDescent="0.15">
      <c r="A26" s="91" t="s">
        <v>269</v>
      </c>
      <c r="B26" s="90" t="s">
        <v>265</v>
      </c>
      <c r="C26" s="46" t="s">
        <v>262</v>
      </c>
      <c r="D26" s="78" t="s">
        <v>260</v>
      </c>
      <c r="E26" s="102"/>
      <c r="G26" s="64" t="s">
        <v>56</v>
      </c>
      <c r="H26" s="65" t="str">
        <f>IFERROR((VLOOKUP($G26,選択肢!$A$2:$E$8,H$6,FALSE)&amp;""),"")</f>
        <v>適</v>
      </c>
      <c r="I26" s="65" t="str">
        <f>IFERROR((VLOOKUP($G26,選択肢!$A$2:$E$8,I$6,FALSE)&amp;""),"")</f>
        <v>否</v>
      </c>
      <c r="J26" s="65" t="str">
        <f>IFERROR((VLOOKUP($G26,選択肢!$A$2:$E$8,J$6,FALSE)&amp;""),"")</f>
        <v/>
      </c>
      <c r="K26" s="65" t="str">
        <f>IFERROR((VLOOKUP($G26,選択肢!$A$2:$E$8,K$6,FALSE)&amp;""),"")</f>
        <v/>
      </c>
    </row>
    <row r="27" spans="1:11" ht="35.1" customHeight="1" x14ac:dyDescent="0.15">
      <c r="A27" s="96" t="s">
        <v>272</v>
      </c>
      <c r="B27" s="137" t="s">
        <v>271</v>
      </c>
      <c r="C27" s="106" t="s">
        <v>273</v>
      </c>
      <c r="D27" s="110" t="s">
        <v>308</v>
      </c>
      <c r="E27" s="84"/>
      <c r="G27" s="64" t="s">
        <v>52</v>
      </c>
      <c r="H27" s="65" t="str">
        <f>IFERROR((VLOOKUP($G27,選択肢!$A$2:$E$9,H$6,FALSE)&amp;""),"")</f>
        <v>対象</v>
      </c>
      <c r="I27" s="65" t="str">
        <f>IFERROR((VLOOKUP($G27,選択肢!$A$2:$E$9,I$6,FALSE)&amp;""),"")</f>
        <v>対象外</v>
      </c>
      <c r="J27" s="65" t="str">
        <f>IFERROR((VLOOKUP($G27,選択肢!$A$2:$E$9,J$6,FALSE)&amp;""),"")</f>
        <v/>
      </c>
      <c r="K27" s="65" t="str">
        <f>IFERROR((VLOOKUP($G27,選択肢!$A$2:$E$9,K$6,FALSE)&amp;""),"")</f>
        <v/>
      </c>
    </row>
    <row r="28" spans="1:11" ht="39.950000000000003" customHeight="1" x14ac:dyDescent="0.15">
      <c r="A28" s="98"/>
      <c r="B28" s="138"/>
      <c r="C28" s="46" t="s">
        <v>53</v>
      </c>
      <c r="D28" s="99" t="s">
        <v>278</v>
      </c>
      <c r="E28" s="109"/>
      <c r="G28" s="64" t="s">
        <v>274</v>
      </c>
      <c r="H28" s="65" t="str">
        <f>IFERROR((VLOOKUP($G28,選択肢!$A$2:$E$9,H$6,FALSE)&amp;""),"")</f>
        <v>適</v>
      </c>
      <c r="I28" s="65" t="str">
        <f>IFERROR((VLOOKUP($G28,選択肢!$A$2:$E$9,I$6,FALSE)&amp;""),"")</f>
        <v>否（努力）</v>
      </c>
      <c r="J28" s="65" t="str">
        <f>IFERROR((VLOOKUP($G28,選択肢!$A$2:$E$9,J$6,FALSE)&amp;""),"")</f>
        <v/>
      </c>
      <c r="K28" s="65" t="str">
        <f>IFERROR((VLOOKUP($G28,選択肢!$A$2:$E$9,K$6,FALSE)&amp;""),"")</f>
        <v/>
      </c>
    </row>
    <row r="29" spans="1:11" ht="42.75" customHeight="1" x14ac:dyDescent="0.15">
      <c r="A29" s="98"/>
      <c r="B29" s="138"/>
      <c r="C29" s="107" t="s">
        <v>55</v>
      </c>
      <c r="D29" s="99" t="s">
        <v>279</v>
      </c>
      <c r="E29" s="109"/>
      <c r="G29" s="64" t="s">
        <v>274</v>
      </c>
      <c r="H29" s="65" t="str">
        <f>IFERROR((VLOOKUP($G29,選択肢!$A$2:$E$9,H$6,FALSE)&amp;""),"")</f>
        <v>適</v>
      </c>
      <c r="I29" s="65" t="str">
        <f>IFERROR((VLOOKUP($G29,選択肢!$A$2:$E$9,I$6,FALSE)&amp;""),"")</f>
        <v>否（努力）</v>
      </c>
      <c r="J29" s="65" t="str">
        <f>IFERROR((VLOOKUP($G29,選択肢!$A$2:$E$9,J$6,FALSE)&amp;""),"")</f>
        <v/>
      </c>
      <c r="K29" s="65" t="str">
        <f>IFERROR((VLOOKUP($G29,選択肢!$A$2:$E$9,K$6,FALSE)&amp;""),"")</f>
        <v/>
      </c>
    </row>
    <row r="30" spans="1:11" ht="42.75" customHeight="1" x14ac:dyDescent="0.15">
      <c r="A30" s="97"/>
      <c r="B30" s="139"/>
      <c r="C30" s="107" t="s">
        <v>57</v>
      </c>
      <c r="D30" s="99" t="s">
        <v>309</v>
      </c>
      <c r="E30" s="109"/>
      <c r="G30" s="64" t="s">
        <v>274</v>
      </c>
      <c r="H30" s="65" t="str">
        <f>IFERROR((VLOOKUP($G30,選択肢!$A$2:$E$9,H$6,FALSE)&amp;""),"")</f>
        <v>適</v>
      </c>
      <c r="I30" s="65" t="str">
        <f>IFERROR((VLOOKUP($G30,選択肢!$A$2:$E$9,I$6,FALSE)&amp;""),"")</f>
        <v>否（努力）</v>
      </c>
      <c r="J30" s="65" t="str">
        <f>IFERROR((VLOOKUP($G30,選択肢!$A$2:$E$9,J$6,FALSE)&amp;""),"")</f>
        <v/>
      </c>
      <c r="K30" s="65" t="str">
        <f>IFERROR((VLOOKUP($G30,選択肢!$A$2:$E$9,K$6,FALSE)&amp;""),"")</f>
        <v/>
      </c>
    </row>
    <row r="31" spans="1:11" ht="42.75" customHeight="1" x14ac:dyDescent="0.15"/>
    <row r="32" spans="1:11" ht="42.75" customHeight="1" x14ac:dyDescent="0.15"/>
    <row r="33" ht="42.75" customHeight="1" x14ac:dyDescent="0.15"/>
  </sheetData>
  <sheetProtection sheet="1" selectLockedCells="1"/>
  <mergeCells count="9">
    <mergeCell ref="B27:B30"/>
    <mergeCell ref="D14:E14"/>
    <mergeCell ref="A3:B3"/>
    <mergeCell ref="C3:D3"/>
    <mergeCell ref="A5:B5"/>
    <mergeCell ref="C5:D5"/>
    <mergeCell ref="D10:E10"/>
    <mergeCell ref="D6:E6"/>
    <mergeCell ref="B6:B9"/>
  </mergeCells>
  <phoneticPr fontId="4"/>
  <conditionalFormatting sqref="E7:E8">
    <cfRule type="expression" dxfId="16" priority="18">
      <formula>$E$3="対象外"</formula>
    </cfRule>
  </conditionalFormatting>
  <conditionalFormatting sqref="E13">
    <cfRule type="expression" dxfId="15" priority="17">
      <formula>$E$3="対象外"</formula>
    </cfRule>
  </conditionalFormatting>
  <conditionalFormatting sqref="E9 E12">
    <cfRule type="expression" dxfId="14" priority="11">
      <formula>$E$3="対象外"</formula>
    </cfRule>
  </conditionalFormatting>
  <conditionalFormatting sqref="E11">
    <cfRule type="expression" dxfId="13" priority="10">
      <formula>$E$3="対象外"</formula>
    </cfRule>
  </conditionalFormatting>
  <conditionalFormatting sqref="E15:E16">
    <cfRule type="expression" dxfId="12" priority="8">
      <formula>$E$3="対象外"</formula>
    </cfRule>
  </conditionalFormatting>
  <conditionalFormatting sqref="E18:E23">
    <cfRule type="expression" dxfId="11" priority="7">
      <formula>$E$3="対象外"</formula>
    </cfRule>
  </conditionalFormatting>
  <conditionalFormatting sqref="E24:E26">
    <cfRule type="expression" dxfId="10" priority="6">
      <formula>$E$3="対象外"</formula>
    </cfRule>
  </conditionalFormatting>
  <conditionalFormatting sqref="E28:E30">
    <cfRule type="expression" dxfId="9" priority="5">
      <formula>$E$3="対象外"</formula>
    </cfRule>
  </conditionalFormatting>
  <conditionalFormatting sqref="E18">
    <cfRule type="expression" dxfId="8" priority="4">
      <formula>$E$17="対象外"</formula>
    </cfRule>
  </conditionalFormatting>
  <conditionalFormatting sqref="E19:E20">
    <cfRule type="expression" dxfId="7" priority="3">
      <formula>$E$17="対象外"</formula>
    </cfRule>
  </conditionalFormatting>
  <conditionalFormatting sqref="E28">
    <cfRule type="expression" dxfId="6" priority="2">
      <formula>$E$27="対象外"</formula>
    </cfRule>
  </conditionalFormatting>
  <conditionalFormatting sqref="E29:E30">
    <cfRule type="expression" dxfId="5" priority="1">
      <formula>$E$27="対象外"</formula>
    </cfRule>
  </conditionalFormatting>
  <dataValidations count="22">
    <dataValidation type="list" allowBlank="1" showInputMessage="1" showErrorMessage="1" sqref="E3:E4" xr:uid="{DC1AED8A-8D33-4CDB-96BF-A2F0D1CA7AB2}">
      <formula1>【ア】</formula1>
    </dataValidation>
    <dataValidation type="list" allowBlank="1" showInputMessage="1" showErrorMessage="1" sqref="E8" xr:uid="{EEA90D30-5C01-4C18-8581-0A9891253AE7}">
      <formula1>$H$8:$I$8</formula1>
    </dataValidation>
    <dataValidation type="list" allowBlank="1" showInputMessage="1" showErrorMessage="1" sqref="E7" xr:uid="{F2C605EB-A496-4D04-97E5-F13719E292B1}">
      <formula1>$H$7:$I$7</formula1>
    </dataValidation>
    <dataValidation type="list" allowBlank="1" showInputMessage="1" showErrorMessage="1" sqref="E21 E23" xr:uid="{985BFB1B-4D85-4CB3-8D0C-EA31A5E6037B}">
      <formula1>$H$21:$I$21</formula1>
    </dataValidation>
    <dataValidation type="list" allowBlank="1" showInputMessage="1" showErrorMessage="1" sqref="E17" xr:uid="{92B69D9C-FFC1-4FAA-A736-3849EB8EA86B}">
      <formula1>$H$17:$I$17</formula1>
    </dataValidation>
    <dataValidation type="list" allowBlank="1" showInputMessage="1" showErrorMessage="1" sqref="E16" xr:uid="{692DA8A4-4471-46F6-8BA5-444E4D3DCD0A}">
      <formula1>$H$16:$I$16</formula1>
    </dataValidation>
    <dataValidation type="list" allowBlank="1" showInputMessage="1" showErrorMessage="1" sqref="E15" xr:uid="{42BA63BF-66A7-43B0-8BBB-56B7223422AA}">
      <formula1>$H$15:$I$15</formula1>
    </dataValidation>
    <dataValidation type="list" allowBlank="1" showInputMessage="1" showErrorMessage="1" sqref="E13" xr:uid="{1EF692D5-78E4-48D9-88A7-81C862C177F1}">
      <formula1>$H$13:$I$13</formula1>
    </dataValidation>
    <dataValidation type="list" allowBlank="1" showInputMessage="1" showErrorMessage="1" sqref="E9" xr:uid="{189A0B5D-137C-4327-BC08-31EAC65710B8}">
      <formula1>#REF!</formula1>
    </dataValidation>
    <dataValidation type="list" allowBlank="1" showInputMessage="1" showErrorMessage="1" sqref="E11" xr:uid="{29010BBD-E7FC-4628-AEF3-35CE5DB248F8}">
      <formula1>$H$11:$J$11</formula1>
    </dataValidation>
    <dataValidation type="list" allowBlank="1" showInputMessage="1" showErrorMessage="1" sqref="E12" xr:uid="{267D0C78-9D3F-4C0C-8807-41940FC2BCFA}">
      <formula1>$H$12:$J$12</formula1>
    </dataValidation>
    <dataValidation type="list" allowBlank="1" showInputMessage="1" showErrorMessage="1" sqref="E22" xr:uid="{83F5AB49-BB6F-4756-9889-C3E1C8C371DF}">
      <formula1>$H$22:$J$22</formula1>
    </dataValidation>
    <dataValidation type="list" allowBlank="1" showInputMessage="1" showErrorMessage="1" sqref="E28" xr:uid="{084117FE-0E01-4C0B-A5C4-2733105414A5}">
      <formula1>$H$28:$I$28</formula1>
    </dataValidation>
    <dataValidation type="list" allowBlank="1" showInputMessage="1" showErrorMessage="1" sqref="E29" xr:uid="{4AACE23E-039E-4101-B00B-8564AC6A5409}">
      <formula1>$H$29:$I$29</formula1>
    </dataValidation>
    <dataValidation type="list" allowBlank="1" showInputMessage="1" showErrorMessage="1" sqref="E30" xr:uid="{91ECDA6D-FE22-489D-BA07-6590BFFD6F13}">
      <formula1>$H$30:$I$30</formula1>
    </dataValidation>
    <dataValidation type="list" allowBlank="1" showInputMessage="1" showErrorMessage="1" sqref="E19" xr:uid="{243B079B-79FB-441E-86DD-1BC843ABE4A6}">
      <formula1>$H$19:$J$19</formula1>
    </dataValidation>
    <dataValidation type="list" allowBlank="1" showInputMessage="1" showErrorMessage="1" sqref="E20" xr:uid="{3AF732AF-038F-4F05-A19D-9FACC6A793AE}">
      <formula1>$H$20:$J$20</formula1>
    </dataValidation>
    <dataValidation type="list" allowBlank="1" showInputMessage="1" showErrorMessage="1" sqref="E18" xr:uid="{23A7386D-8B44-4E82-A00E-7FD0379337A3}">
      <formula1>$H$18:$I$18</formula1>
    </dataValidation>
    <dataValidation type="list" allowBlank="1" showInputMessage="1" showErrorMessage="1" sqref="E24" xr:uid="{0F64498A-D1A8-41C2-8AB1-4F13EE1D77EB}">
      <formula1>$H$24:$J$24</formula1>
    </dataValidation>
    <dataValidation type="list" allowBlank="1" showInputMessage="1" showErrorMessage="1" sqref="E25" xr:uid="{0D7DD11A-EA5B-4A2B-AF3C-799E51DEF344}">
      <formula1>$H$25:$J$25</formula1>
    </dataValidation>
    <dataValidation type="list" allowBlank="1" showInputMessage="1" showErrorMessage="1" sqref="E26" xr:uid="{8157CA54-2B7A-4073-926A-79C80707FE96}">
      <formula1>$H$26:$I$26</formula1>
    </dataValidation>
    <dataValidation type="list" allowBlank="1" showInputMessage="1" showErrorMessage="1" sqref="E27" xr:uid="{BDEB0559-CF72-42E0-8259-B4928BD29CD6}">
      <formula1>$H$27:$I$27</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9051F4D-E0D3-47FE-9E77-C9469067D602}">
          <x14:formula1>
            <xm:f>選択肢!$A$2:$A$8</xm:f>
          </x14:formula1>
          <xm:sqref>G7:G9 G11:G13 G15:G26</xm:sqref>
        </x14:dataValidation>
        <x14:dataValidation type="list" allowBlank="1" showInputMessage="1" showErrorMessage="1" xr:uid="{965B0699-C819-41D3-8099-693592B4874D}">
          <x14:formula1>
            <xm:f>選択肢!$A$2:$A$9</xm:f>
          </x14:formula1>
          <xm:sqref>G27:G30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43894-CF94-42AC-AA65-ABB46A3DFF13}">
  <sheetPr>
    <tabColor theme="8"/>
  </sheetPr>
  <dimension ref="A1:N7"/>
  <sheetViews>
    <sheetView view="pageBreakPreview" zoomScaleNormal="100" zoomScaleSheetLayoutView="100" workbookViewId="0">
      <selection activeCell="E5" sqref="E5"/>
    </sheetView>
  </sheetViews>
  <sheetFormatPr defaultRowHeight="13.5" x14ac:dyDescent="0.15"/>
  <cols>
    <col min="1" max="1" width="2.5" style="3" customWidth="1"/>
    <col min="2" max="2" width="14.125" style="3" customWidth="1"/>
    <col min="3" max="3" width="4.125" style="3" customWidth="1"/>
    <col min="4" max="4" width="65.625" style="3" customWidth="1"/>
    <col min="5" max="5" width="12.625" style="27" customWidth="1"/>
    <col min="6" max="6" width="3.375" style="3" bestFit="1" customWidth="1"/>
    <col min="7" max="7" width="9" style="3" bestFit="1" customWidth="1"/>
    <col min="8" max="11" width="9" style="3" customWidth="1"/>
    <col min="12" max="16384" width="9" style="3"/>
  </cols>
  <sheetData>
    <row r="1" spans="1:14" ht="29.25" customHeight="1" x14ac:dyDescent="0.15">
      <c r="A1" s="25" t="s">
        <v>281</v>
      </c>
      <c r="B1" s="26"/>
      <c r="C1" s="26"/>
      <c r="E1" s="113" t="str">
        <f>'1.出入口'!E1</f>
        <v>整備項目表（公園）</v>
      </c>
    </row>
    <row r="2" spans="1:14" ht="15" customHeight="1" x14ac:dyDescent="0.15">
      <c r="D2" s="28"/>
      <c r="E2" s="28"/>
      <c r="N2" s="4"/>
    </row>
    <row r="3" spans="1:14" s="18" customFormat="1" ht="15" customHeight="1" x14ac:dyDescent="0.15">
      <c r="A3" s="29"/>
      <c r="B3" s="19"/>
      <c r="C3" s="19"/>
      <c r="D3" s="40"/>
      <c r="E3" s="30"/>
    </row>
    <row r="4" spans="1:14" ht="21" customHeight="1" thickBot="1" x14ac:dyDescent="0.2">
      <c r="A4" s="126" t="s">
        <v>1</v>
      </c>
      <c r="B4" s="126"/>
      <c r="C4" s="129" t="s">
        <v>28</v>
      </c>
      <c r="D4" s="130"/>
      <c r="E4" s="80" t="s">
        <v>2</v>
      </c>
      <c r="G4" s="64" t="s">
        <v>119</v>
      </c>
      <c r="H4" s="64">
        <v>2</v>
      </c>
      <c r="I4" s="64">
        <v>3</v>
      </c>
      <c r="J4" s="64">
        <v>4</v>
      </c>
      <c r="K4" s="64">
        <v>5</v>
      </c>
    </row>
    <row r="5" spans="1:14" ht="60" customHeight="1" thickTop="1" x14ac:dyDescent="0.15">
      <c r="A5" s="43" t="s">
        <v>46</v>
      </c>
      <c r="B5" s="44" t="s">
        <v>111</v>
      </c>
      <c r="C5" s="82" t="s">
        <v>39</v>
      </c>
      <c r="D5" s="78" t="s">
        <v>310</v>
      </c>
      <c r="E5" s="87"/>
      <c r="G5" s="64" t="s">
        <v>52</v>
      </c>
      <c r="H5" s="65" t="str">
        <f>IFERROR((VLOOKUP($G5,選択肢!$A$2:$E$8,H$4,FALSE)&amp;""),"")</f>
        <v>対象</v>
      </c>
      <c r="I5" s="65" t="str">
        <f>IFERROR((VLOOKUP($G5,選択肢!$A$2:$E$8,I$4,FALSE)&amp;""),"")</f>
        <v>対象外</v>
      </c>
      <c r="J5" s="65" t="str">
        <f>IFERROR((VLOOKUP($G5,選択肢!$A$2:$E$8,J$4,FALSE)&amp;""),"")</f>
        <v/>
      </c>
      <c r="K5" s="65" t="str">
        <f>IFERROR((VLOOKUP($G5,選択肢!$A$2:$E$8,K$4,FALSE)&amp;""),"")</f>
        <v/>
      </c>
    </row>
    <row r="6" spans="1:14" ht="60" customHeight="1" thickBot="1" x14ac:dyDescent="0.2">
      <c r="A6" s="43" t="s">
        <v>47</v>
      </c>
      <c r="B6" s="44" t="s">
        <v>87</v>
      </c>
      <c r="C6" s="82" t="s">
        <v>40</v>
      </c>
      <c r="D6" s="78" t="s">
        <v>112</v>
      </c>
      <c r="E6" s="89"/>
      <c r="G6" s="64" t="s">
        <v>56</v>
      </c>
      <c r="H6" s="65" t="str">
        <f>IFERROR((VLOOKUP($G6,選択肢!$A$2:$E$8,H$4,FALSE)&amp;""),"")</f>
        <v>適</v>
      </c>
      <c r="I6" s="65" t="str">
        <f>IFERROR((VLOOKUP($G6,選択肢!$A$2:$E$8,I$4,FALSE)&amp;""),"")</f>
        <v>否</v>
      </c>
      <c r="J6" s="65" t="str">
        <f>IFERROR((VLOOKUP($G6,選択肢!$A$2:$E$8,J$4,FALSE)&amp;""),"")</f>
        <v/>
      </c>
      <c r="K6" s="65" t="str">
        <f>IFERROR((VLOOKUP($G6,選択肢!$A$2:$E$8,K$4,FALSE)&amp;""),"")</f>
        <v/>
      </c>
    </row>
    <row r="7" spans="1:14" ht="14.25" thickTop="1" x14ac:dyDescent="0.15"/>
  </sheetData>
  <sheetProtection sheet="1" selectLockedCells="1"/>
  <mergeCells count="2">
    <mergeCell ref="A4:B4"/>
    <mergeCell ref="C4:D4"/>
  </mergeCells>
  <phoneticPr fontId="4"/>
  <conditionalFormatting sqref="E5">
    <cfRule type="expression" dxfId="4" priority="2">
      <formula>#REF!="対象外"</formula>
    </cfRule>
  </conditionalFormatting>
  <conditionalFormatting sqref="E6">
    <cfRule type="expression" dxfId="3" priority="1">
      <formula>$E$5="対象外"</formula>
    </cfRule>
  </conditionalFormatting>
  <dataValidations count="3">
    <dataValidation type="list" allowBlank="1" showInputMessage="1" showErrorMessage="1" sqref="E3" xr:uid="{0999250D-68D1-4C5B-B286-EEEFDEB55452}">
      <formula1>【ウ】</formula1>
    </dataValidation>
    <dataValidation type="list" allowBlank="1" showInputMessage="1" showErrorMessage="1" sqref="E6" xr:uid="{39715C2C-DCCD-48CE-A1A5-394213FEF87F}">
      <formula1>$H$6:$J$6</formula1>
    </dataValidation>
    <dataValidation type="list" allowBlank="1" showInputMessage="1" showErrorMessage="1" sqref="E5" xr:uid="{28B0A568-DED6-47BD-BD3A-81EAB99A22C5}">
      <formula1>$H$5:$I$5</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0AABC6C-6AF4-4D3F-9F27-F5D76E0DCC3B}">
          <x14:formula1>
            <xm:f>選択肢!$A$2:$A$8</xm:f>
          </x14:formula1>
          <xm:sqref>G5:G6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6680D-0128-4ABB-BF33-D7662F8182F6}">
  <sheetPr>
    <tabColor theme="8"/>
  </sheetPr>
  <dimension ref="A1:N6"/>
  <sheetViews>
    <sheetView view="pageBreakPreview" zoomScaleNormal="100" zoomScaleSheetLayoutView="100" workbookViewId="0">
      <selection activeCell="E4" sqref="E4"/>
    </sheetView>
  </sheetViews>
  <sheetFormatPr defaultRowHeight="13.5" x14ac:dyDescent="0.15"/>
  <cols>
    <col min="1" max="1" width="2.5" style="3" customWidth="1"/>
    <col min="2" max="2" width="14.125" style="3" customWidth="1"/>
    <col min="3" max="3" width="4.625" style="3" customWidth="1"/>
    <col min="4" max="4" width="65.625" style="3" customWidth="1"/>
    <col min="5" max="5" width="12.625" style="27" customWidth="1"/>
    <col min="6" max="6" width="3.375" style="3" bestFit="1" customWidth="1"/>
    <col min="7" max="7" width="9" style="3" bestFit="1" customWidth="1"/>
    <col min="8" max="11" width="9" style="3" customWidth="1"/>
    <col min="12" max="16384" width="9" style="3"/>
  </cols>
  <sheetData>
    <row r="1" spans="1:14" ht="29.25" customHeight="1" x14ac:dyDescent="0.15">
      <c r="A1" s="25" t="s">
        <v>297</v>
      </c>
      <c r="B1" s="26"/>
      <c r="C1" s="26"/>
      <c r="E1" s="113" t="str">
        <f>'1.出入口'!E1</f>
        <v>整備項目表（公園）</v>
      </c>
    </row>
    <row r="2" spans="1:14" ht="15" customHeight="1" x14ac:dyDescent="0.15">
      <c r="D2" s="28"/>
      <c r="E2" s="28"/>
      <c r="N2" s="4"/>
    </row>
    <row r="3" spans="1:14" ht="21" customHeight="1" thickBot="1" x14ac:dyDescent="0.2">
      <c r="A3" s="126" t="s">
        <v>1</v>
      </c>
      <c r="B3" s="126"/>
      <c r="C3" s="129" t="s">
        <v>28</v>
      </c>
      <c r="D3" s="130"/>
      <c r="E3" s="80" t="s">
        <v>2</v>
      </c>
      <c r="G3" s="64" t="s">
        <v>119</v>
      </c>
      <c r="H3" s="64">
        <v>2</v>
      </c>
      <c r="I3" s="64">
        <v>3</v>
      </c>
      <c r="J3" s="64">
        <v>4</v>
      </c>
      <c r="K3" s="64">
        <v>5</v>
      </c>
    </row>
    <row r="4" spans="1:14" ht="60" customHeight="1" thickTop="1" x14ac:dyDescent="0.15">
      <c r="A4" s="43" t="s">
        <v>46</v>
      </c>
      <c r="B4" s="44" t="s">
        <v>302</v>
      </c>
      <c r="C4" s="82" t="s">
        <v>39</v>
      </c>
      <c r="D4" s="78" t="s">
        <v>282</v>
      </c>
      <c r="E4" s="87"/>
      <c r="G4" s="64" t="s">
        <v>56</v>
      </c>
      <c r="H4" s="65" t="str">
        <f>IFERROR((VLOOKUP($G4,選択肢!$A$2:$E$8,H$3,FALSE)&amp;""),"")</f>
        <v>適</v>
      </c>
      <c r="I4" s="65" t="str">
        <f>IFERROR((VLOOKUP($G4,選択肢!$A$2:$E$8,I$3,FALSE)&amp;""),"")</f>
        <v>否</v>
      </c>
      <c r="J4" s="65" t="str">
        <f>IFERROR((VLOOKUP($G4,選択肢!$A$2:$E$8,J$3,FALSE)&amp;""),"")</f>
        <v/>
      </c>
      <c r="K4" s="65" t="str">
        <f>IFERROR((VLOOKUP($G4,選択肢!$A$2:$E$8,K$3,FALSE)&amp;""),"")</f>
        <v/>
      </c>
    </row>
    <row r="5" spans="1:14" ht="60" customHeight="1" thickBot="1" x14ac:dyDescent="0.2">
      <c r="A5" s="43" t="s">
        <v>47</v>
      </c>
      <c r="B5" s="44" t="s">
        <v>87</v>
      </c>
      <c r="C5" s="82" t="s">
        <v>40</v>
      </c>
      <c r="D5" s="78" t="s">
        <v>113</v>
      </c>
      <c r="E5" s="89"/>
      <c r="G5" s="64" t="s">
        <v>56</v>
      </c>
      <c r="H5" s="65" t="str">
        <f>IFERROR((VLOOKUP($G5,選択肢!$A$2:$E$8,H$3,FALSE)&amp;""),"")</f>
        <v>適</v>
      </c>
      <c r="I5" s="65" t="str">
        <f>IFERROR((VLOOKUP($G5,選択肢!$A$2:$E$8,I$3,FALSE)&amp;""),"")</f>
        <v>否</v>
      </c>
      <c r="J5" s="65" t="str">
        <f>IFERROR((VLOOKUP($G5,選択肢!$A$2:$E$8,J$3,FALSE)&amp;""),"")</f>
        <v/>
      </c>
      <c r="K5" s="65" t="str">
        <f>IFERROR((VLOOKUP($G5,選択肢!$A$2:$E$8,K$3,FALSE)&amp;""),"")</f>
        <v/>
      </c>
    </row>
    <row r="6" spans="1:14" ht="14.25" thickTop="1" x14ac:dyDescent="0.15"/>
  </sheetData>
  <sheetProtection sheet="1" selectLockedCells="1"/>
  <mergeCells count="2">
    <mergeCell ref="A3:B3"/>
    <mergeCell ref="C3:D3"/>
  </mergeCells>
  <phoneticPr fontId="4"/>
  <conditionalFormatting sqref="E4">
    <cfRule type="expression" dxfId="2" priority="2">
      <formula>#REF!="対象外"</formula>
    </cfRule>
  </conditionalFormatting>
  <conditionalFormatting sqref="E5">
    <cfRule type="expression" dxfId="1" priority="1">
      <formula>#REF!="対象外"</formula>
    </cfRule>
  </conditionalFormatting>
  <dataValidations count="2">
    <dataValidation type="list" allowBlank="1" showInputMessage="1" showErrorMessage="1" sqref="E5" xr:uid="{35211607-3419-46AD-8CAE-ED2A349DB246}">
      <formula1>$H$5:$I$5</formula1>
    </dataValidation>
    <dataValidation type="list" allowBlank="1" showInputMessage="1" showErrorMessage="1" sqref="E4" xr:uid="{65ADC27A-29BD-4AA4-9B3D-7146BA54EE97}">
      <formula1>$H$4:$I$4</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F16F84D-C173-4AE1-ACA6-DD235EC98ECE}">
          <x14:formula1>
            <xm:f>選択肢!$A$2:$A$8</xm:f>
          </x14:formula1>
          <xm:sqref>G4:G5</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3943C-5D4E-4EA6-A772-12216D740892}">
  <sheetPr>
    <tabColor theme="8"/>
  </sheetPr>
  <dimension ref="A1:N5"/>
  <sheetViews>
    <sheetView view="pageBreakPreview" zoomScaleNormal="100" zoomScaleSheetLayoutView="100" workbookViewId="0">
      <selection activeCell="E4" sqref="E4"/>
    </sheetView>
  </sheetViews>
  <sheetFormatPr defaultRowHeight="13.5" x14ac:dyDescent="0.15"/>
  <cols>
    <col min="1" max="1" width="2.5" style="3" customWidth="1"/>
    <col min="2" max="2" width="14.125" style="3" customWidth="1"/>
    <col min="3" max="3" width="4.625" style="3" customWidth="1"/>
    <col min="4" max="4" width="65.625" style="3" customWidth="1"/>
    <col min="5" max="5" width="12.625" style="27" customWidth="1"/>
    <col min="6" max="6" width="3.375" style="3" bestFit="1" customWidth="1"/>
    <col min="7" max="7" width="9" style="3" bestFit="1" customWidth="1"/>
    <col min="8" max="11" width="9" style="3" customWidth="1"/>
    <col min="12" max="16384" width="9" style="3"/>
  </cols>
  <sheetData>
    <row r="1" spans="1:14" ht="29.25" customHeight="1" x14ac:dyDescent="0.15">
      <c r="A1" s="25" t="s">
        <v>283</v>
      </c>
      <c r="B1" s="26"/>
      <c r="C1" s="26"/>
      <c r="E1" s="113" t="str">
        <f>'1.出入口'!E1</f>
        <v>整備項目表（公園）</v>
      </c>
    </row>
    <row r="2" spans="1:14" ht="15" customHeight="1" x14ac:dyDescent="0.15">
      <c r="D2" s="28"/>
      <c r="E2" s="28"/>
      <c r="N2" s="4"/>
    </row>
    <row r="3" spans="1:14" ht="21" customHeight="1" thickBot="1" x14ac:dyDescent="0.2">
      <c r="A3" s="126" t="s">
        <v>1</v>
      </c>
      <c r="B3" s="126"/>
      <c r="C3" s="129" t="s">
        <v>28</v>
      </c>
      <c r="D3" s="130"/>
      <c r="E3" s="80" t="s">
        <v>2</v>
      </c>
      <c r="G3" s="64" t="s">
        <v>119</v>
      </c>
      <c r="H3" s="64">
        <v>2</v>
      </c>
      <c r="I3" s="64">
        <v>3</v>
      </c>
      <c r="J3" s="64">
        <v>4</v>
      </c>
      <c r="K3" s="64">
        <v>5</v>
      </c>
    </row>
    <row r="4" spans="1:14" ht="60" customHeight="1" thickTop="1" thickBot="1" x14ac:dyDescent="0.2">
      <c r="A4" s="43" t="s">
        <v>46</v>
      </c>
      <c r="B4" s="44" t="s">
        <v>302</v>
      </c>
      <c r="C4" s="82"/>
      <c r="D4" s="78" t="s">
        <v>284</v>
      </c>
      <c r="E4" s="95"/>
      <c r="G4" s="64" t="s">
        <v>116</v>
      </c>
      <c r="H4" s="65" t="str">
        <f>IFERROR((VLOOKUP($G4,選択肢!$A$2:$E$8,H$3,FALSE)&amp;""),"")</f>
        <v>非該当</v>
      </c>
      <c r="I4" s="65" t="str">
        <f>IFERROR((VLOOKUP($G4,選択肢!$A$2:$E$8,I$3,FALSE)&amp;""),"")</f>
        <v>適</v>
      </c>
      <c r="J4" s="65" t="str">
        <f>IFERROR((VLOOKUP($G4,選択肢!$A$2:$E$8,J$3,FALSE)&amp;""),"")</f>
        <v>否</v>
      </c>
      <c r="K4" s="65" t="str">
        <f>IFERROR((VLOOKUP($G4,選択肢!$A$2:$E$8,K$3,FALSE)&amp;""),"")</f>
        <v/>
      </c>
    </row>
    <row r="5" spans="1:14" ht="14.25" thickTop="1" x14ac:dyDescent="0.15"/>
  </sheetData>
  <sheetProtection sheet="1" selectLockedCells="1"/>
  <mergeCells count="2">
    <mergeCell ref="A3:B3"/>
    <mergeCell ref="C3:D3"/>
  </mergeCells>
  <phoneticPr fontId="4"/>
  <conditionalFormatting sqref="E4">
    <cfRule type="expression" dxfId="0" priority="2">
      <formula>#REF!="対象外"</formula>
    </cfRule>
  </conditionalFormatting>
  <dataValidations count="1">
    <dataValidation type="list" allowBlank="1" showInputMessage="1" showErrorMessage="1" sqref="E4" xr:uid="{EF649B2E-0409-4213-A4A8-A6B595DCEE9D}">
      <formula1>$H$4:$J$4</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6B320DA-7051-4A85-BB4D-819E5D94DEF3}">
          <x14:formula1>
            <xm:f>選択肢!$A$2:$A$8</xm:f>
          </x14:formula1>
          <xm:sqref>G4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C2D56-BBB4-4F5E-A7D4-D5ECB34ADA29}">
  <sheetPr>
    <tabColor rgb="FFFFFF00"/>
  </sheetPr>
  <dimension ref="A1:D15"/>
  <sheetViews>
    <sheetView view="pageBreakPreview" zoomScaleNormal="85" zoomScaleSheetLayoutView="100" workbookViewId="0">
      <selection sqref="A1:C1"/>
    </sheetView>
  </sheetViews>
  <sheetFormatPr defaultRowHeight="13.5" x14ac:dyDescent="0.15"/>
  <cols>
    <col min="1" max="1" width="20.625" style="3" customWidth="1"/>
    <col min="2" max="2" width="40.625" style="3" customWidth="1"/>
    <col min="3" max="3" width="20.625" style="27" customWidth="1"/>
    <col min="4" max="17" width="2.5" style="3" customWidth="1"/>
    <col min="18" max="16384" width="9" style="3"/>
  </cols>
  <sheetData>
    <row r="1" spans="1:4" ht="29.25" customHeight="1" x14ac:dyDescent="0.15">
      <c r="A1" s="122" t="s">
        <v>135</v>
      </c>
      <c r="B1" s="122"/>
      <c r="C1" s="122"/>
    </row>
    <row r="2" spans="1:4" ht="5.25" customHeight="1" x14ac:dyDescent="0.15">
      <c r="A2" s="31"/>
      <c r="B2" s="32"/>
      <c r="C2" s="33"/>
    </row>
    <row r="3" spans="1:4" ht="25.5" customHeight="1" x14ac:dyDescent="0.15">
      <c r="A3" s="121"/>
      <c r="B3" s="121"/>
      <c r="C3" s="121"/>
    </row>
    <row r="4" spans="1:4" s="35" customFormat="1" ht="39.950000000000003" customHeight="1" x14ac:dyDescent="0.15">
      <c r="A4" s="34"/>
      <c r="B4" s="34" t="s">
        <v>37</v>
      </c>
      <c r="C4" s="34" t="s">
        <v>9</v>
      </c>
    </row>
    <row r="5" spans="1:4" s="35" customFormat="1" ht="35.1" customHeight="1" x14ac:dyDescent="0.15">
      <c r="A5" s="36">
        <v>1</v>
      </c>
      <c r="B5" s="39" t="s">
        <v>114</v>
      </c>
      <c r="C5" s="77" t="str">
        <f>IF(D5&gt;=1,"不適合","適合")</f>
        <v>適合</v>
      </c>
      <c r="D5" s="35">
        <f>COUNTIF('1.出入口'!$E$6:$E$15,"否")</f>
        <v>0</v>
      </c>
    </row>
    <row r="6" spans="1:4" s="35" customFormat="1" ht="35.1" customHeight="1" x14ac:dyDescent="0.15">
      <c r="A6" s="36">
        <v>2</v>
      </c>
      <c r="B6" s="37" t="s">
        <v>285</v>
      </c>
      <c r="C6" s="77" t="str">
        <f>IF(D6&gt;=1,"不適合","適合")</f>
        <v>適合</v>
      </c>
      <c r="D6" s="35">
        <f>COUNTIF('2.園路'!E6:E13,"否")</f>
        <v>0</v>
      </c>
    </row>
    <row r="7" spans="1:4" s="35" customFormat="1" ht="35.1" customHeight="1" x14ac:dyDescent="0.15">
      <c r="A7" s="36">
        <v>3</v>
      </c>
      <c r="B7" s="37" t="s">
        <v>6</v>
      </c>
      <c r="C7" s="77" t="str">
        <f>IF(OR('3.傾斜路'!E3="対象外",'3.傾斜路'!E3=""),"対象外",IF(D7&gt;=1,"不適合","適合"))</f>
        <v>適合</v>
      </c>
      <c r="D7" s="35">
        <f>COUNTIF('3.傾斜路'!E7:E16,"否")</f>
        <v>0</v>
      </c>
    </row>
    <row r="8" spans="1:4" s="35" customFormat="1" ht="35.1" customHeight="1" x14ac:dyDescent="0.15">
      <c r="A8" s="36">
        <v>4</v>
      </c>
      <c r="B8" s="37" t="s">
        <v>115</v>
      </c>
      <c r="C8" s="77" t="str">
        <f>IF(OR('4.階段'!E3="対象外",'4.階段'!E3=""),"対象外",IF(D8&gt;=1,"不適合","適合"))</f>
        <v>適合</v>
      </c>
      <c r="D8" s="35">
        <f>COUNTIF('4.階段'!E5:E15,"否")</f>
        <v>0</v>
      </c>
    </row>
    <row r="9" spans="1:4" s="35" customFormat="1" ht="35.1" customHeight="1" x14ac:dyDescent="0.15">
      <c r="A9" s="111" t="s">
        <v>286</v>
      </c>
      <c r="B9" s="37" t="s">
        <v>287</v>
      </c>
      <c r="C9" s="77" t="str">
        <f>IF(OR('5-1.便所'!E3="対象外",'5-1.便所'!E3=""),"対象外",IF(D9&gt;=1,"不適合","適合"))</f>
        <v>適合</v>
      </c>
      <c r="D9" s="35">
        <f>COUNTIF('5-1.便所'!E7:E19,"否")</f>
        <v>0</v>
      </c>
    </row>
    <row r="10" spans="1:4" s="35" customFormat="1" ht="35.1" customHeight="1" x14ac:dyDescent="0.15">
      <c r="A10" s="111" t="s">
        <v>288</v>
      </c>
      <c r="B10" s="37" t="s">
        <v>118</v>
      </c>
      <c r="C10" s="77" t="str">
        <f>IF(OR('5-2.便所'!E3="対象外",'5-2.便所'!E3=""),"対象外",IF(D10&gt;=1,"不適合","適合"))</f>
        <v>適合</v>
      </c>
      <c r="D10" s="35">
        <f>COUNTIF('5-2.便所'!E6:E27,"否")</f>
        <v>0</v>
      </c>
    </row>
    <row r="11" spans="1:4" s="35" customFormat="1" ht="35.1" customHeight="1" x14ac:dyDescent="0.15">
      <c r="A11" s="36">
        <v>6</v>
      </c>
      <c r="B11" s="37" t="s">
        <v>104</v>
      </c>
      <c r="C11" s="77" t="str">
        <f>IF(OR('6.案内板等'!E3="対象外",'6.案内板等'!E3=""),"対象外",IF(D11&gt;=1,"不適合","適合"))</f>
        <v>適合</v>
      </c>
      <c r="D11" s="35">
        <f>COUNTIF('6.案内板等'!E8:E12,"否")</f>
        <v>0</v>
      </c>
    </row>
    <row r="12" spans="1:4" s="35" customFormat="1" ht="35.1" customHeight="1" x14ac:dyDescent="0.15">
      <c r="A12" s="38">
        <v>7</v>
      </c>
      <c r="B12" s="39" t="s">
        <v>289</v>
      </c>
      <c r="C12" s="77" t="str">
        <f>IF(OR('7.駐車場等'!E3="対象外",'7.駐車場等'!E3=""),"対象外",IF(D12&gt;=1,"不適合","適合"))</f>
        <v>適合</v>
      </c>
      <c r="D12" s="35">
        <f>COUNTIF('7.駐車場等'!E7:E30,"否")</f>
        <v>0</v>
      </c>
    </row>
    <row r="13" spans="1:4" s="35" customFormat="1" ht="35.1" customHeight="1" x14ac:dyDescent="0.15">
      <c r="A13" s="38" t="s">
        <v>291</v>
      </c>
      <c r="B13" s="39" t="s">
        <v>7</v>
      </c>
      <c r="C13" s="77" t="str">
        <f>IF(D13&gt;=1,"不適合","適合")</f>
        <v>適合</v>
      </c>
      <c r="D13" s="35">
        <f>COUNTIF('8.育児用施設'!E5:E6,"否")</f>
        <v>0</v>
      </c>
    </row>
    <row r="14" spans="1:4" s="35" customFormat="1" ht="35.1" customHeight="1" x14ac:dyDescent="0.15">
      <c r="A14" s="36">
        <v>9</v>
      </c>
      <c r="B14" s="37" t="s">
        <v>8</v>
      </c>
      <c r="C14" s="77" t="str">
        <f>IF(D14&gt;=1,"不適合","適合")</f>
        <v>適合</v>
      </c>
      <c r="D14" s="35">
        <f>COUNTIF('9.休憩設備'!E4:E5,"否")</f>
        <v>0</v>
      </c>
    </row>
    <row r="15" spans="1:4" s="35" customFormat="1" ht="35.1" customHeight="1" x14ac:dyDescent="0.15">
      <c r="A15" s="36">
        <v>10</v>
      </c>
      <c r="B15" s="37" t="s">
        <v>290</v>
      </c>
      <c r="C15" s="77" t="str">
        <f>IF(D15&gt;=1,"不適合","適合")</f>
        <v>適合</v>
      </c>
      <c r="D15" s="35">
        <f>COUNTIF('10.転落防止用設備'!E4,"否")</f>
        <v>0</v>
      </c>
    </row>
  </sheetData>
  <sheetProtection sheet="1" selectLockedCells="1" selectUnlockedCells="1"/>
  <mergeCells count="2">
    <mergeCell ref="A3:C3"/>
    <mergeCell ref="A1:C1"/>
  </mergeCells>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CC271-0E12-41BE-961E-B0AF51B9F119}">
  <dimension ref="A1:E18"/>
  <sheetViews>
    <sheetView showGridLines="0" workbookViewId="0">
      <selection activeCell="C12" sqref="C12"/>
    </sheetView>
  </sheetViews>
  <sheetFormatPr defaultRowHeight="13.5" x14ac:dyDescent="0.15"/>
  <cols>
    <col min="2" max="2" width="14" customWidth="1"/>
    <col min="3" max="4" width="12.375" bestFit="1" customWidth="1"/>
    <col min="5" max="5" width="9.625" customWidth="1"/>
  </cols>
  <sheetData>
    <row r="1" spans="1:5" x14ac:dyDescent="0.15">
      <c r="A1" s="50" t="s">
        <v>62</v>
      </c>
      <c r="B1" s="123" t="s">
        <v>61</v>
      </c>
      <c r="C1" s="123"/>
      <c r="D1" s="123"/>
      <c r="E1" s="123"/>
    </row>
    <row r="2" spans="1:5" x14ac:dyDescent="0.15">
      <c r="A2" s="50" t="s">
        <v>52</v>
      </c>
      <c r="B2" s="49" t="s">
        <v>10</v>
      </c>
      <c r="C2" s="49" t="s">
        <v>11</v>
      </c>
      <c r="D2" s="69"/>
      <c r="E2" s="69"/>
    </row>
    <row r="3" spans="1:5" x14ac:dyDescent="0.15">
      <c r="A3" s="50" t="s">
        <v>54</v>
      </c>
      <c r="B3" s="49" t="s">
        <v>38</v>
      </c>
      <c r="C3" s="49" t="s">
        <v>3</v>
      </c>
      <c r="D3" s="69"/>
      <c r="E3" s="69"/>
    </row>
    <row r="4" spans="1:5" x14ac:dyDescent="0.15">
      <c r="A4" s="50" t="s">
        <v>56</v>
      </c>
      <c r="B4" s="49" t="s">
        <v>4</v>
      </c>
      <c r="C4" s="49" t="s">
        <v>5</v>
      </c>
      <c r="D4" s="69"/>
      <c r="E4" s="69"/>
    </row>
    <row r="5" spans="1:5" x14ac:dyDescent="0.15">
      <c r="A5" s="50" t="s">
        <v>74</v>
      </c>
      <c r="B5" s="49" t="s">
        <v>71</v>
      </c>
      <c r="C5" s="49" t="s">
        <v>72</v>
      </c>
      <c r="D5" s="49" t="s">
        <v>73</v>
      </c>
      <c r="E5" s="69"/>
    </row>
    <row r="6" spans="1:5" x14ac:dyDescent="0.15">
      <c r="A6" s="50" t="s">
        <v>75</v>
      </c>
      <c r="B6" s="49" t="s">
        <v>3</v>
      </c>
      <c r="C6" s="49" t="s">
        <v>4</v>
      </c>
      <c r="D6" s="49" t="s">
        <v>5</v>
      </c>
      <c r="E6" s="69"/>
    </row>
    <row r="7" spans="1:5" x14ac:dyDescent="0.15">
      <c r="A7" s="50" t="s">
        <v>76</v>
      </c>
      <c r="B7" s="49" t="s">
        <v>3</v>
      </c>
      <c r="C7" s="49" t="s">
        <v>4</v>
      </c>
      <c r="D7" s="49" t="s">
        <v>21</v>
      </c>
      <c r="E7" s="49" t="s">
        <v>5</v>
      </c>
    </row>
    <row r="8" spans="1:5" x14ac:dyDescent="0.15">
      <c r="A8" s="72" t="s">
        <v>123</v>
      </c>
      <c r="B8" s="73" t="s">
        <v>126</v>
      </c>
      <c r="C8" s="73" t="s">
        <v>124</v>
      </c>
      <c r="D8" s="73" t="s">
        <v>125</v>
      </c>
      <c r="E8" s="73"/>
    </row>
    <row r="9" spans="1:5" x14ac:dyDescent="0.15">
      <c r="A9" s="72" t="s">
        <v>275</v>
      </c>
      <c r="B9" s="49" t="s">
        <v>276</v>
      </c>
      <c r="C9" s="49" t="s">
        <v>277</v>
      </c>
      <c r="D9" s="69"/>
      <c r="E9" s="69"/>
    </row>
    <row r="11" spans="1:5" x14ac:dyDescent="0.15">
      <c r="A11" s="68" t="s">
        <v>62</v>
      </c>
      <c r="B11" s="76" t="s">
        <v>61</v>
      </c>
    </row>
    <row r="12" spans="1:5" ht="39.75" customHeight="1" x14ac:dyDescent="0.15">
      <c r="A12" s="68" t="s">
        <v>52</v>
      </c>
      <c r="B12" s="74" t="s">
        <v>127</v>
      </c>
    </row>
    <row r="13" spans="1:5" ht="39.75" customHeight="1" x14ac:dyDescent="0.15">
      <c r="A13" s="68" t="s">
        <v>54</v>
      </c>
      <c r="B13" s="74" t="s">
        <v>128</v>
      </c>
    </row>
    <row r="14" spans="1:5" ht="39.75" customHeight="1" x14ac:dyDescent="0.15">
      <c r="A14" s="68" t="s">
        <v>56</v>
      </c>
      <c r="B14" s="74" t="s">
        <v>129</v>
      </c>
    </row>
    <row r="15" spans="1:5" ht="55.5" customHeight="1" x14ac:dyDescent="0.15">
      <c r="A15" s="68" t="s">
        <v>74</v>
      </c>
      <c r="B15" s="74" t="s">
        <v>130</v>
      </c>
    </row>
    <row r="16" spans="1:5" ht="52.5" customHeight="1" x14ac:dyDescent="0.15">
      <c r="A16" s="68" t="s">
        <v>75</v>
      </c>
      <c r="B16" s="74" t="s">
        <v>131</v>
      </c>
    </row>
    <row r="17" spans="1:2" ht="63" customHeight="1" x14ac:dyDescent="0.15">
      <c r="A17" s="68" t="s">
        <v>76</v>
      </c>
      <c r="B17" s="74" t="s">
        <v>132</v>
      </c>
    </row>
    <row r="18" spans="1:2" ht="55.5" customHeight="1" x14ac:dyDescent="0.15">
      <c r="A18" s="72" t="s">
        <v>82</v>
      </c>
      <c r="B18" s="75" t="s">
        <v>133</v>
      </c>
    </row>
  </sheetData>
  <mergeCells count="1">
    <mergeCell ref="B1:E1"/>
  </mergeCells>
  <phoneticPr fontId="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A1434-5138-4C82-A7DA-102034931864}">
  <sheetPr>
    <tabColor theme="8"/>
  </sheetPr>
  <dimension ref="A1:O16"/>
  <sheetViews>
    <sheetView view="pageBreakPreview" zoomScaleNormal="100" zoomScaleSheetLayoutView="100" workbookViewId="0">
      <selection activeCell="E6" sqref="E6"/>
    </sheetView>
  </sheetViews>
  <sheetFormatPr defaultRowHeight="13.5" x14ac:dyDescent="0.15"/>
  <cols>
    <col min="1" max="1" width="2.5" style="3" customWidth="1"/>
    <col min="2" max="2" width="12.625" style="3" customWidth="1"/>
    <col min="3" max="3" width="4.125" style="3" customWidth="1"/>
    <col min="4" max="4" width="65.625" style="3" customWidth="1"/>
    <col min="5" max="5" width="12.625" style="27" customWidth="1"/>
    <col min="6" max="6" width="3.875" style="27" customWidth="1"/>
    <col min="7" max="7" width="9" style="27" bestFit="1" customWidth="1"/>
    <col min="8" max="12" width="10.625" style="3" customWidth="1"/>
    <col min="13" max="16384" width="9" style="3"/>
  </cols>
  <sheetData>
    <row r="1" spans="1:15" ht="29.25" customHeight="1" x14ac:dyDescent="0.15">
      <c r="A1" s="25" t="s">
        <v>136</v>
      </c>
      <c r="B1" s="26"/>
      <c r="C1" s="26"/>
      <c r="E1" s="113" t="s">
        <v>311</v>
      </c>
    </row>
    <row r="2" spans="1:15" ht="15" customHeight="1" x14ac:dyDescent="0.15">
      <c r="D2" s="28"/>
      <c r="E2" s="28"/>
      <c r="F2" s="28"/>
      <c r="O2" s="4"/>
    </row>
    <row r="3" spans="1:15" ht="14.25" hidden="1" customHeight="1" x14ac:dyDescent="0.15">
      <c r="A3" s="29"/>
    </row>
    <row r="4" spans="1:15" s="18" customFormat="1" ht="9" customHeight="1" x14ac:dyDescent="0.15">
      <c r="A4" s="19"/>
      <c r="B4" s="19"/>
      <c r="C4" s="19"/>
      <c r="D4" s="40"/>
      <c r="E4" s="30"/>
      <c r="F4" s="66"/>
      <c r="G4" s="62"/>
    </row>
    <row r="5" spans="1:15" ht="21" customHeight="1" thickBot="1" x14ac:dyDescent="0.2">
      <c r="A5" s="126" t="s">
        <v>1</v>
      </c>
      <c r="B5" s="126"/>
      <c r="C5" s="124" t="s">
        <v>28</v>
      </c>
      <c r="D5" s="125"/>
      <c r="E5" s="80" t="s">
        <v>2</v>
      </c>
      <c r="F5" s="67"/>
      <c r="G5" s="64" t="s">
        <v>119</v>
      </c>
      <c r="H5" s="64">
        <v>2</v>
      </c>
      <c r="I5" s="64">
        <v>3</v>
      </c>
      <c r="J5" s="64">
        <v>4</v>
      </c>
      <c r="K5" s="64">
        <v>5</v>
      </c>
      <c r="L5" s="27"/>
      <c r="M5" s="27"/>
    </row>
    <row r="6" spans="1:15" ht="39.950000000000003" customHeight="1" thickTop="1" x14ac:dyDescent="0.15">
      <c r="A6" s="43" t="s">
        <v>46</v>
      </c>
      <c r="B6" s="44" t="s">
        <v>137</v>
      </c>
      <c r="C6" s="41" t="s">
        <v>39</v>
      </c>
      <c r="D6" s="78" t="s">
        <v>138</v>
      </c>
      <c r="E6" s="87"/>
      <c r="F6" s="79"/>
      <c r="G6" s="64" t="s">
        <v>56</v>
      </c>
      <c r="H6" s="65" t="str">
        <f>IFERROR((VLOOKUP($G6,選択肢!$A$2:$E$8,H$5,FALSE)&amp;""),"")</f>
        <v>適</v>
      </c>
      <c r="I6" s="65" t="str">
        <f>IFERROR((VLOOKUP($G6,選択肢!$A$2:$E$8,I$5,FALSE)&amp;""),"")</f>
        <v>否</v>
      </c>
      <c r="J6" s="65" t="str">
        <f>IFERROR((VLOOKUP($G6,選択肢!$A$2:$E$8,J$5,FALSE)&amp;""),"")</f>
        <v/>
      </c>
      <c r="K6" s="65" t="str">
        <f>IFERROR((VLOOKUP($G6,選択肢!$A$2:$E$8,K$5,FALSE)&amp;""),"")</f>
        <v/>
      </c>
      <c r="L6" s="63" t="str">
        <f>IFERROR((VLOOKUP($G6,選択肢!$A$2:$E$7,L$5,FALSE)&amp;""),"")</f>
        <v/>
      </c>
    </row>
    <row r="7" spans="1:15" ht="39.950000000000003" customHeight="1" x14ac:dyDescent="0.15">
      <c r="A7" s="57" t="s">
        <v>144</v>
      </c>
      <c r="B7" s="54" t="s">
        <v>141</v>
      </c>
      <c r="C7" s="41" t="s">
        <v>40</v>
      </c>
      <c r="D7" s="78" t="s">
        <v>139</v>
      </c>
      <c r="E7" s="88"/>
      <c r="F7" s="79"/>
      <c r="G7" s="64" t="s">
        <v>56</v>
      </c>
      <c r="H7" s="65" t="str">
        <f>IFERROR((VLOOKUP($G7,選択肢!$A$2:$E$8,H$5,FALSE)&amp;""),"")</f>
        <v>適</v>
      </c>
      <c r="I7" s="65" t="str">
        <f>IFERROR((VLOOKUP($G7,選択肢!$A$2:$E$8,I$5,FALSE)&amp;""),"")</f>
        <v>否</v>
      </c>
      <c r="J7" s="65" t="str">
        <f>IFERROR((VLOOKUP($G7,選択肢!$A$2:$E$8,J$5,FALSE)&amp;""),"")</f>
        <v/>
      </c>
      <c r="K7" s="65" t="str">
        <f>IFERROR((VLOOKUP($G7,選択肢!$A$2:$E$8,K$5,FALSE)&amp;""),"")</f>
        <v/>
      </c>
      <c r="L7" s="63" t="str">
        <f>IFERROR((VLOOKUP($G7,選択肢!$A$2:$E$7,L$5,FALSE)&amp;""),"")</f>
        <v/>
      </c>
    </row>
    <row r="8" spans="1:15" ht="39.950000000000003" customHeight="1" x14ac:dyDescent="0.15">
      <c r="A8" s="43" t="s">
        <v>49</v>
      </c>
      <c r="B8" s="44" t="s">
        <v>142</v>
      </c>
      <c r="C8" s="42" t="s">
        <v>41</v>
      </c>
      <c r="D8" s="78" t="s">
        <v>143</v>
      </c>
      <c r="E8" s="88"/>
      <c r="F8" s="79"/>
      <c r="G8" s="64" t="s">
        <v>116</v>
      </c>
      <c r="H8" s="65" t="str">
        <f>IFERROR((VLOOKUP($G8,選択肢!$A$2:$E$8,H$5,FALSE)&amp;""),"")</f>
        <v>非該当</v>
      </c>
      <c r="I8" s="65" t="str">
        <f>IFERROR((VLOOKUP($G8,選択肢!$A$2:$E$8,I$5,FALSE)&amp;""),"")</f>
        <v>適</v>
      </c>
      <c r="J8" s="65" t="str">
        <f>IFERROR((VLOOKUP($G8,選択肢!$A$2:$E$8,J$5,FALSE)&amp;""),"")</f>
        <v>否</v>
      </c>
      <c r="K8" s="65" t="str">
        <f>IFERROR((VLOOKUP($G8,選択肢!$A$2:$E$8,K$5,FALSE)&amp;""),"")</f>
        <v/>
      </c>
      <c r="L8" s="63" t="str">
        <f>IFERROR((VLOOKUP($G8,選択肢!$A$2:$E$7,L$5,FALSE)&amp;""),"")</f>
        <v/>
      </c>
    </row>
    <row r="9" spans="1:15" ht="39.950000000000003" customHeight="1" thickBot="1" x14ac:dyDescent="0.2">
      <c r="A9" s="43" t="s">
        <v>50</v>
      </c>
      <c r="B9" s="44" t="s">
        <v>145</v>
      </c>
      <c r="C9" s="42" t="s">
        <v>42</v>
      </c>
      <c r="D9" s="78" t="s">
        <v>146</v>
      </c>
      <c r="E9" s="89"/>
      <c r="F9" s="79"/>
      <c r="G9" s="64" t="s">
        <v>56</v>
      </c>
      <c r="H9" s="65" t="str">
        <f>IFERROR((VLOOKUP($G9,選択肢!$A$2:$E$8,H$5,FALSE)&amp;""),"")</f>
        <v>適</v>
      </c>
      <c r="I9" s="65" t="str">
        <f>IFERROR((VLOOKUP($G9,選択肢!$A$2:$E$8,I$5,FALSE)&amp;""),"")</f>
        <v>否</v>
      </c>
      <c r="J9" s="65" t="str">
        <f>IFERROR((VLOOKUP($G9,選択肢!$A$2:$E$8,J$5,FALSE)&amp;""),"")</f>
        <v/>
      </c>
      <c r="K9" s="65" t="str">
        <f>IFERROR((VLOOKUP($G9,選択肢!$A$2:$E$8,K$5,FALSE)&amp;""),"")</f>
        <v/>
      </c>
      <c r="L9" s="63" t="str">
        <f>IFERROR((VLOOKUP($G9,選択肢!$A$2:$E$7,L$5,FALSE)&amp;""),"")</f>
        <v/>
      </c>
    </row>
    <row r="10" spans="1:15" ht="26.25" customHeight="1" thickTop="1" thickBot="1" x14ac:dyDescent="0.2">
      <c r="A10" s="56" t="s">
        <v>147</v>
      </c>
      <c r="B10" s="53" t="s">
        <v>155</v>
      </c>
      <c r="C10" s="42" t="s">
        <v>43</v>
      </c>
      <c r="D10" s="127" t="s">
        <v>148</v>
      </c>
      <c r="E10" s="128"/>
      <c r="F10" s="58"/>
      <c r="G10" s="70"/>
      <c r="H10" s="71"/>
      <c r="I10" s="71"/>
      <c r="J10" s="71"/>
      <c r="K10" s="71"/>
      <c r="L10" s="63" t="str">
        <f>IFERROR((VLOOKUP($G10,選択肢!$A$2:$E$7,L$5,FALSE)&amp;""),"")</f>
        <v/>
      </c>
    </row>
    <row r="11" spans="1:15" ht="60" customHeight="1" thickTop="1" x14ac:dyDescent="0.15">
      <c r="A11" s="56"/>
      <c r="B11" s="53"/>
      <c r="C11" s="42" t="s">
        <v>149</v>
      </c>
      <c r="D11" s="94" t="s">
        <v>152</v>
      </c>
      <c r="E11" s="114"/>
      <c r="F11" s="79"/>
      <c r="G11" s="64" t="s">
        <v>56</v>
      </c>
      <c r="H11" s="65" t="str">
        <f>IFERROR((VLOOKUP($G11,選択肢!$A$2:$E$8,H$5,FALSE)&amp;""),"")</f>
        <v>適</v>
      </c>
      <c r="I11" s="65" t="str">
        <f>IFERROR((VLOOKUP($G11,選択肢!$A$2:$E$8,I$5,FALSE)&amp;""),"")</f>
        <v>否</v>
      </c>
      <c r="J11" s="65" t="str">
        <f>IFERROR((VLOOKUP($G11,選択肢!$A$2:$E$8,J$5,FALSE)&amp;""),"")</f>
        <v/>
      </c>
      <c r="K11" s="65" t="str">
        <f>IFERROR((VLOOKUP($G11,選択肢!$A$2:$E$8,K$5,FALSE)&amp;""),"")</f>
        <v/>
      </c>
      <c r="L11" s="63"/>
    </row>
    <row r="12" spans="1:15" ht="39.950000000000003" customHeight="1" x14ac:dyDescent="0.15">
      <c r="A12" s="56"/>
      <c r="B12" s="53"/>
      <c r="C12" s="42" t="s">
        <v>150</v>
      </c>
      <c r="D12" s="94" t="s">
        <v>153</v>
      </c>
      <c r="E12" s="115"/>
      <c r="F12" s="79"/>
      <c r="G12" s="64" t="s">
        <v>116</v>
      </c>
      <c r="H12" s="65" t="str">
        <f>IFERROR((VLOOKUP($G12,選択肢!$A$2:$E$8,H$5,FALSE)&amp;""),"")</f>
        <v>非該当</v>
      </c>
      <c r="I12" s="65" t="str">
        <f>IFERROR((VLOOKUP($G12,選択肢!$A$2:$E$8,I$5,FALSE)&amp;""),"")</f>
        <v>適</v>
      </c>
      <c r="J12" s="65" t="str">
        <f>IFERROR((VLOOKUP($G12,選択肢!$A$2:$E$8,J$5,FALSE)&amp;""),"")</f>
        <v>否</v>
      </c>
      <c r="K12" s="65" t="str">
        <f>IFERROR((VLOOKUP($G12,選択肢!$A$2:$E$8,K$5,FALSE)&amp;""),"")</f>
        <v/>
      </c>
      <c r="L12" s="63"/>
    </row>
    <row r="13" spans="1:15" ht="60" customHeight="1" x14ac:dyDescent="0.15">
      <c r="A13" s="57"/>
      <c r="B13" s="54"/>
      <c r="C13" s="42" t="s">
        <v>151</v>
      </c>
      <c r="D13" s="94" t="s">
        <v>154</v>
      </c>
      <c r="E13" s="116"/>
      <c r="F13" s="79"/>
      <c r="G13" s="64" t="s">
        <v>116</v>
      </c>
      <c r="H13" s="65" t="str">
        <f>IFERROR((VLOOKUP($G13,選択肢!$A$2:$E$8,H$5,FALSE)&amp;""),"")</f>
        <v>非該当</v>
      </c>
      <c r="I13" s="65" t="str">
        <f>IFERROR((VLOOKUP($G13,選択肢!$A$2:$E$8,I$5,FALSE)&amp;""),"")</f>
        <v>適</v>
      </c>
      <c r="J13" s="65" t="str">
        <f>IFERROR((VLOOKUP($G13,選択肢!$A$2:$E$8,J$5,FALSE)&amp;""),"")</f>
        <v>否</v>
      </c>
      <c r="K13" s="65" t="str">
        <f>IFERROR((VLOOKUP($G13,選択肢!$A$2:$E$8,K$5,FALSE)&amp;""),"")</f>
        <v/>
      </c>
      <c r="L13" s="63"/>
    </row>
    <row r="14" spans="1:15" ht="39.950000000000003" customHeight="1" x14ac:dyDescent="0.15">
      <c r="A14" s="57" t="s">
        <v>156</v>
      </c>
      <c r="B14" s="54" t="s">
        <v>157</v>
      </c>
      <c r="C14" s="42" t="s">
        <v>158</v>
      </c>
      <c r="D14" s="94" t="s">
        <v>312</v>
      </c>
      <c r="E14" s="115"/>
      <c r="F14" s="79"/>
      <c r="G14" s="64" t="s">
        <v>116</v>
      </c>
      <c r="H14" s="65" t="str">
        <f>IFERROR((VLOOKUP($G14,選択肢!$A$2:$E$8,H$5,FALSE)&amp;""),"")</f>
        <v>非該当</v>
      </c>
      <c r="I14" s="65" t="str">
        <f>IFERROR((VLOOKUP($G14,選択肢!$A$2:$E$8,I$5,FALSE)&amp;""),"")</f>
        <v>適</v>
      </c>
      <c r="J14" s="65" t="str">
        <f>IFERROR((VLOOKUP($G14,選択肢!$A$2:$E$8,J$5,FALSE)&amp;""),"")</f>
        <v>否</v>
      </c>
      <c r="K14" s="65" t="str">
        <f>IFERROR((VLOOKUP($G14,選択肢!$A$2:$E$8,K$5,FALSE)&amp;""),"")</f>
        <v/>
      </c>
      <c r="L14" s="63"/>
    </row>
    <row r="15" spans="1:15" ht="60" customHeight="1" thickBot="1" x14ac:dyDescent="0.2">
      <c r="A15" s="43" t="s">
        <v>64</v>
      </c>
      <c r="B15" s="44" t="s">
        <v>159</v>
      </c>
      <c r="C15" s="42" t="s">
        <v>45</v>
      </c>
      <c r="D15" s="78" t="s">
        <v>160</v>
      </c>
      <c r="E15" s="89"/>
      <c r="F15" s="79"/>
      <c r="G15" s="64" t="s">
        <v>56</v>
      </c>
      <c r="H15" s="65" t="str">
        <f>IFERROR((VLOOKUP($G15,選択肢!$A$2:$E$8,H$5,FALSE)&amp;""),"")</f>
        <v>適</v>
      </c>
      <c r="I15" s="65" t="str">
        <f>IFERROR((VLOOKUP($G15,選択肢!$A$2:$E$8,I$5,FALSE)&amp;""),"")</f>
        <v>否</v>
      </c>
      <c r="J15" s="65" t="str">
        <f>IFERROR((VLOOKUP($G15,選択肢!$A$2:$E$8,J$5,FALSE)&amp;""),"")</f>
        <v/>
      </c>
      <c r="K15" s="65" t="str">
        <f>IFERROR((VLOOKUP($G15,選択肢!$A$2:$E$8,K$5,FALSE)&amp;""),"")</f>
        <v/>
      </c>
      <c r="L15" s="63" t="str">
        <f>IFERROR((VLOOKUP($G15,選択肢!$A$2:$E$7,L$5,FALSE)&amp;""),"")</f>
        <v/>
      </c>
    </row>
    <row r="16" spans="1:15" ht="14.25" thickTop="1" x14ac:dyDescent="0.15"/>
  </sheetData>
  <sheetProtection sheet="1" selectLockedCells="1"/>
  <mergeCells count="3">
    <mergeCell ref="C5:D5"/>
    <mergeCell ref="A5:B5"/>
    <mergeCell ref="D10:E10"/>
  </mergeCells>
  <phoneticPr fontId="4"/>
  <conditionalFormatting sqref="E6:F9 F10:F14">
    <cfRule type="expression" dxfId="42" priority="45">
      <formula>#REF!="対象外"</formula>
    </cfRule>
  </conditionalFormatting>
  <conditionalFormatting sqref="F15">
    <cfRule type="expression" dxfId="41" priority="3">
      <formula>#REF!="対象外"</formula>
    </cfRule>
  </conditionalFormatting>
  <conditionalFormatting sqref="E15">
    <cfRule type="expression" dxfId="40" priority="1">
      <formula>#REF!="対象外"</formula>
    </cfRule>
  </conditionalFormatting>
  <dataValidations count="15">
    <dataValidation type="list" allowBlank="1" showInputMessage="1" showErrorMessage="1" sqref="E4:F4" xr:uid="{9560AD92-74F5-4C80-BB77-4965C2246C45}">
      <formula1>#REF!</formula1>
    </dataValidation>
    <dataValidation type="list" allowBlank="1" showInputMessage="1" showErrorMessage="1" sqref="F9" xr:uid="{A44C983B-BFA1-4155-827C-C251BC1908DB}">
      <formula1>#REF!</formula1>
    </dataValidation>
    <dataValidation type="list" allowBlank="1" showInputMessage="1" showErrorMessage="1" sqref="F6" xr:uid="{DA9CCF16-76A3-4700-A70A-A200761CE437}">
      <formula1>$H$6:$J$6</formula1>
    </dataValidation>
    <dataValidation type="list" allowBlank="1" showInputMessage="1" showErrorMessage="1" sqref="F7" xr:uid="{E85E1F3E-3247-4A40-A5EB-A0822FAA3BC0}">
      <formula1>$H$7:$J$7</formula1>
    </dataValidation>
    <dataValidation type="list" allowBlank="1" showInputMessage="1" showErrorMessage="1" sqref="E8:F8" xr:uid="{C6605E81-CD69-4A23-B62B-B5412590C9F2}">
      <formula1>$H$8:$J$8</formula1>
    </dataValidation>
    <dataValidation type="list" allowBlank="1" showInputMessage="1" showErrorMessage="1" sqref="F10:F14" xr:uid="{ECDD1A5E-CD99-4764-A419-7E2850C73220}">
      <formula1>$H$10:$I$10</formula1>
    </dataValidation>
    <dataValidation type="list" allowBlank="1" showInputMessage="1" showErrorMessage="1" sqref="F15" xr:uid="{1CB1E234-793B-4446-9B41-5BC0EAE73D67}">
      <formula1>$H$15:$J$15</formula1>
    </dataValidation>
    <dataValidation type="list" allowBlank="1" showInputMessage="1" showErrorMessage="1" sqref="E6" xr:uid="{7B141C25-6C48-4611-8160-1F2561536435}">
      <formula1>$H$6:$K$6</formula1>
    </dataValidation>
    <dataValidation type="list" allowBlank="1" showInputMessage="1" showErrorMessage="1" sqref="E7" xr:uid="{04D3D7BF-E8F2-4A61-93AB-918BF6E1BD8E}">
      <formula1>$H$7:$I$7</formula1>
    </dataValidation>
    <dataValidation type="list" allowBlank="1" showInputMessage="1" showErrorMessage="1" sqref="E9" xr:uid="{CDD9B232-8FE9-47BE-A65B-23BF710A505D}">
      <formula1>$H$9:$I$9</formula1>
    </dataValidation>
    <dataValidation type="list" allowBlank="1" showInputMessage="1" showErrorMessage="1" sqref="E11" xr:uid="{13023610-00BE-468B-A8D5-7E8E5DEF0E2E}">
      <formula1>$H$11:$I$11</formula1>
    </dataValidation>
    <dataValidation type="list" allowBlank="1" showInputMessage="1" showErrorMessage="1" sqref="E12" xr:uid="{BCAE8918-AF34-42B6-8497-206E2C51AC7E}">
      <formula1>$H$12:$J$12</formula1>
    </dataValidation>
    <dataValidation type="list" allowBlank="1" showInputMessage="1" showErrorMessage="1" sqref="E13" xr:uid="{814231BB-290B-4562-AD51-A5F888BF9ADD}">
      <formula1>$H$13:$J$13</formula1>
    </dataValidation>
    <dataValidation type="list" allowBlank="1" showInputMessage="1" showErrorMessage="1" sqref="E14" xr:uid="{0BE0B334-D3D8-4478-B277-8E81C93FFDCA}">
      <formula1>$H$14:$J$14</formula1>
    </dataValidation>
    <dataValidation type="list" allowBlank="1" showInputMessage="1" showErrorMessage="1" sqref="E15" xr:uid="{22B8E12A-5138-4C1E-91DD-CF935B05F91A}">
      <formula1>$H$15:$I$15</formula1>
    </dataValidation>
  </dataValidations>
  <printOptions horizontalCentered="1"/>
  <pageMargins left="0.70866141732283472" right="0.70866141732283472" top="0.74803149606299213" bottom="0.74803149606299213" header="0.31496062992125984" footer="0.31496062992125984"/>
  <pageSetup paperSize="9" scale="92"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204888C-E1EB-4B98-B107-66D1F091E8F8}">
          <x14:formula1>
            <xm:f>選択肢!$A$2:$A$8</xm:f>
          </x14:formula1>
          <xm:sqref>G6:G9 G11:G15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49E11-7A70-4819-A3D6-586260A28B1E}">
  <sheetPr>
    <tabColor theme="8"/>
  </sheetPr>
  <dimension ref="A1:N18"/>
  <sheetViews>
    <sheetView view="pageBreakPreview" zoomScaleNormal="100" zoomScaleSheetLayoutView="100" workbookViewId="0">
      <selection activeCell="E6" sqref="E6"/>
    </sheetView>
  </sheetViews>
  <sheetFormatPr defaultRowHeight="13.5" x14ac:dyDescent="0.15"/>
  <cols>
    <col min="1" max="1" width="2.5" style="3" customWidth="1"/>
    <col min="2" max="2" width="12.625" style="3" customWidth="1"/>
    <col min="3" max="3" width="4.125" style="3" bestFit="1" customWidth="1"/>
    <col min="4" max="4" width="65.625" style="3" customWidth="1"/>
    <col min="5" max="5" width="12.625" style="27" customWidth="1"/>
    <col min="6" max="6" width="3.125" style="3" customWidth="1"/>
    <col min="7" max="7" width="9" style="3" bestFit="1" customWidth="1"/>
    <col min="8" max="8" width="9.25" style="3" customWidth="1"/>
    <col min="9" max="11" width="9" style="3" customWidth="1"/>
    <col min="12" max="16384" width="9" style="3"/>
  </cols>
  <sheetData>
    <row r="1" spans="1:14" ht="29.25" customHeight="1" x14ac:dyDescent="0.15">
      <c r="A1" s="25" t="s">
        <v>161</v>
      </c>
      <c r="B1" s="26"/>
      <c r="C1" s="26"/>
      <c r="E1" s="113" t="str">
        <f>'1.出入口'!E1</f>
        <v>整備項目表（公園）</v>
      </c>
    </row>
    <row r="2" spans="1:14" ht="15" customHeight="1" x14ac:dyDescent="0.15">
      <c r="D2" s="28"/>
      <c r="E2" s="28"/>
      <c r="N2" s="4"/>
    </row>
    <row r="3" spans="1:14" ht="14.25" hidden="1" customHeight="1" x14ac:dyDescent="0.15">
      <c r="A3" s="29"/>
    </row>
    <row r="4" spans="1:14" s="18" customFormat="1" ht="9" customHeight="1" x14ac:dyDescent="0.15">
      <c r="A4" s="19"/>
      <c r="B4" s="19"/>
      <c r="C4" s="19"/>
      <c r="D4" s="40"/>
      <c r="E4" s="30"/>
    </row>
    <row r="5" spans="1:14" ht="21" customHeight="1" thickBot="1" x14ac:dyDescent="0.2">
      <c r="A5" s="126" t="s">
        <v>1</v>
      </c>
      <c r="B5" s="126"/>
      <c r="C5" s="124" t="s">
        <v>28</v>
      </c>
      <c r="D5" s="125"/>
      <c r="E5" s="80" t="s">
        <v>2</v>
      </c>
      <c r="F5" s="27"/>
      <c r="G5" s="64" t="s">
        <v>119</v>
      </c>
      <c r="H5" s="64">
        <v>2</v>
      </c>
      <c r="I5" s="64">
        <v>3</v>
      </c>
      <c r="J5" s="64">
        <v>4</v>
      </c>
      <c r="K5" s="64">
        <v>5</v>
      </c>
    </row>
    <row r="6" spans="1:14" ht="39.950000000000003" customHeight="1" thickTop="1" x14ac:dyDescent="0.15">
      <c r="A6" s="45" t="s">
        <v>46</v>
      </c>
      <c r="B6" s="44" t="s">
        <v>141</v>
      </c>
      <c r="C6" s="41" t="s">
        <v>39</v>
      </c>
      <c r="D6" s="78" t="s">
        <v>162</v>
      </c>
      <c r="E6" s="83"/>
      <c r="F6" s="27"/>
      <c r="G6" s="64" t="s">
        <v>56</v>
      </c>
      <c r="H6" s="65" t="str">
        <f>IFERROR((VLOOKUP($G6,選択肢!$A$2:$E$8,H$5,FALSE)&amp;""),"")</f>
        <v>適</v>
      </c>
      <c r="I6" s="65" t="str">
        <f>IFERROR((VLOOKUP($G6,選択肢!$A$2:$E$8,I$5,FALSE)&amp;""),"")</f>
        <v>否</v>
      </c>
      <c r="J6" s="65" t="str">
        <f>IFERROR((VLOOKUP($G6,選択肢!$A$2:$E$8,J$5,FALSE)&amp;""),"")</f>
        <v/>
      </c>
      <c r="K6" s="65" t="str">
        <f>IFERROR((VLOOKUP($G6,選択肢!$A$2:$E$8,K$5,FALSE)&amp;""),"")</f>
        <v/>
      </c>
    </row>
    <row r="7" spans="1:14" ht="50.1" customHeight="1" x14ac:dyDescent="0.15">
      <c r="A7" s="45" t="s">
        <v>144</v>
      </c>
      <c r="B7" s="44" t="s">
        <v>178</v>
      </c>
      <c r="C7" s="41" t="s">
        <v>163</v>
      </c>
      <c r="D7" s="78" t="s">
        <v>164</v>
      </c>
      <c r="E7" s="84"/>
      <c r="F7" s="27"/>
      <c r="G7" s="64" t="s">
        <v>117</v>
      </c>
      <c r="H7" s="65" t="str">
        <f>IFERROR((VLOOKUP($G7,選択肢!$A$2:$E$8,H$5,FALSE)&amp;""),"")</f>
        <v>適</v>
      </c>
      <c r="I7" s="65" t="str">
        <f>IFERROR((VLOOKUP($G7,選択肢!$A$2:$E$8,I$5,FALSE)&amp;""),"")</f>
        <v>適（ただし書）</v>
      </c>
      <c r="J7" s="65" t="str">
        <f>IFERROR((VLOOKUP($G7,選択肢!$A$2:$E$8,J$5,FALSE)&amp;""),"")</f>
        <v>否</v>
      </c>
      <c r="K7" s="65" t="str">
        <f>IFERROR((VLOOKUP($G7,選択肢!$A$2:$E$8,K$5,FALSE)&amp;""),"")</f>
        <v/>
      </c>
    </row>
    <row r="8" spans="1:14" ht="39.950000000000003" customHeight="1" x14ac:dyDescent="0.15">
      <c r="A8" s="45" t="s">
        <v>140</v>
      </c>
      <c r="B8" s="44" t="s">
        <v>179</v>
      </c>
      <c r="C8" s="41" t="s">
        <v>171</v>
      </c>
      <c r="D8" s="78" t="s">
        <v>165</v>
      </c>
      <c r="E8" s="84"/>
      <c r="F8" s="27"/>
      <c r="G8" s="64" t="s">
        <v>56</v>
      </c>
      <c r="H8" s="65" t="str">
        <f>IFERROR((VLOOKUP($G8,選択肢!$A$2:$E$8,H$5,FALSE)&amp;""),"")</f>
        <v>適</v>
      </c>
      <c r="I8" s="65" t="str">
        <f>IFERROR((VLOOKUP($G8,選択肢!$A$2:$E$8,I$5,FALSE)&amp;""),"")</f>
        <v>否</v>
      </c>
      <c r="J8" s="65" t="str">
        <f>IFERROR((VLOOKUP($G8,選択肢!$A$2:$E$8,J$5,FALSE)&amp;""),"")</f>
        <v/>
      </c>
      <c r="K8" s="65" t="str">
        <f>IFERROR((VLOOKUP($G8,選択肢!$A$2:$E$8,K$5,FALSE)&amp;""),"")</f>
        <v/>
      </c>
    </row>
    <row r="9" spans="1:14" ht="39.950000000000003" customHeight="1" x14ac:dyDescent="0.15">
      <c r="A9" s="45" t="s">
        <v>176</v>
      </c>
      <c r="B9" s="44" t="s">
        <v>292</v>
      </c>
      <c r="C9" s="41" t="s">
        <v>172</v>
      </c>
      <c r="D9" s="78" t="s">
        <v>166</v>
      </c>
      <c r="E9" s="84"/>
      <c r="F9" s="27"/>
      <c r="G9" s="64" t="s">
        <v>116</v>
      </c>
      <c r="H9" s="65" t="str">
        <f>IFERROR((VLOOKUP($G9,選択肢!$A$2:$E$8,H$5,FALSE)&amp;""),"")</f>
        <v>非該当</v>
      </c>
      <c r="I9" s="65" t="str">
        <f>IFERROR((VLOOKUP($G9,選択肢!$A$2:$E$8,I$5,FALSE)&amp;""),"")</f>
        <v>適</v>
      </c>
      <c r="J9" s="65" t="str">
        <f>IFERROR((VLOOKUP($G9,選択肢!$A$2:$E$8,J$5,FALSE)&amp;""),"")</f>
        <v>否</v>
      </c>
      <c r="K9" s="65" t="str">
        <f>IFERROR((VLOOKUP($G9,選択肢!$A$2:$E$8,K$5,FALSE)&amp;""),"")</f>
        <v/>
      </c>
    </row>
    <row r="10" spans="1:14" ht="39.950000000000003" customHeight="1" x14ac:dyDescent="0.15">
      <c r="A10" s="45" t="s">
        <v>147</v>
      </c>
      <c r="B10" s="44" t="s">
        <v>293</v>
      </c>
      <c r="C10" s="41" t="s">
        <v>173</v>
      </c>
      <c r="D10" s="78" t="s">
        <v>167</v>
      </c>
      <c r="E10" s="84"/>
      <c r="F10" s="27"/>
      <c r="G10" s="64" t="s">
        <v>56</v>
      </c>
      <c r="H10" s="65" t="str">
        <f>IFERROR((VLOOKUP($G10,選択肢!$A$2:$E$8,H$5,FALSE)&amp;""),"")</f>
        <v>適</v>
      </c>
      <c r="I10" s="65" t="str">
        <f>IFERROR((VLOOKUP($G10,選択肢!$A$2:$E$8,I$5,FALSE)&amp;""),"")</f>
        <v>否</v>
      </c>
      <c r="J10" s="65" t="str">
        <f>IFERROR((VLOOKUP($G10,選択肢!$A$2:$E$8,J$5,FALSE)&amp;""),"")</f>
        <v/>
      </c>
      <c r="K10" s="65" t="str">
        <f>IFERROR((VLOOKUP($G10,選択肢!$A$2:$E$8,K$5,FALSE)&amp;""),"")</f>
        <v/>
      </c>
    </row>
    <row r="11" spans="1:14" ht="39.950000000000003" customHeight="1" x14ac:dyDescent="0.15">
      <c r="A11" s="45" t="s">
        <v>156</v>
      </c>
      <c r="B11" s="44" t="s">
        <v>294</v>
      </c>
      <c r="C11" s="41" t="s">
        <v>158</v>
      </c>
      <c r="D11" s="78" t="s">
        <v>168</v>
      </c>
      <c r="E11" s="84"/>
      <c r="F11" s="27"/>
      <c r="G11" s="64" t="s">
        <v>116</v>
      </c>
      <c r="H11" s="65" t="str">
        <f>IFERROR((VLOOKUP($G11,選択肢!$A$2:$E$8,H$5,FALSE)&amp;""),"")</f>
        <v>非該当</v>
      </c>
      <c r="I11" s="65" t="str">
        <f>IFERROR((VLOOKUP($G11,選択肢!$A$2:$E$8,I$5,FALSE)&amp;""),"")</f>
        <v>適</v>
      </c>
      <c r="J11" s="65" t="str">
        <f>IFERROR((VLOOKUP($G11,選択肢!$A$2:$E$8,J$5,FALSE)&amp;""),"")</f>
        <v>否</v>
      </c>
      <c r="K11" s="65" t="str">
        <f>IFERROR((VLOOKUP($G11,選択肢!$A$2:$E$8,K$5,FALSE)&amp;""),"")</f>
        <v/>
      </c>
    </row>
    <row r="12" spans="1:14" ht="39.950000000000003" customHeight="1" x14ac:dyDescent="0.15">
      <c r="A12" s="45" t="s">
        <v>177</v>
      </c>
      <c r="B12" s="44" t="s">
        <v>295</v>
      </c>
      <c r="C12" s="41" t="s">
        <v>174</v>
      </c>
      <c r="D12" s="78" t="s">
        <v>169</v>
      </c>
      <c r="E12" s="84"/>
      <c r="F12" s="27"/>
      <c r="G12" s="64" t="s">
        <v>116</v>
      </c>
      <c r="H12" s="65" t="str">
        <f>IFERROR((VLOOKUP($G12,選択肢!$A$2:$E$8,H$5,FALSE)&amp;""),"")</f>
        <v>非該当</v>
      </c>
      <c r="I12" s="65" t="str">
        <f>IFERROR((VLOOKUP($G12,選択肢!$A$2:$E$8,I$5,FALSE)&amp;""),"")</f>
        <v>適</v>
      </c>
      <c r="J12" s="65" t="str">
        <f>IFERROR((VLOOKUP($G12,選択肢!$A$2:$E$8,J$5,FALSE)&amp;""),"")</f>
        <v>否</v>
      </c>
      <c r="K12" s="65" t="str">
        <f>IFERROR((VLOOKUP($G12,選択肢!$A$2:$E$8,K$5,FALSE)&amp;""),"")</f>
        <v/>
      </c>
    </row>
    <row r="13" spans="1:14" ht="80.099999999999994" customHeight="1" thickBot="1" x14ac:dyDescent="0.2">
      <c r="A13" s="45" t="s">
        <v>67</v>
      </c>
      <c r="B13" s="44" t="s">
        <v>296</v>
      </c>
      <c r="C13" s="41" t="s">
        <v>175</v>
      </c>
      <c r="D13" s="78" t="s">
        <v>170</v>
      </c>
      <c r="E13" s="85"/>
      <c r="F13" s="27"/>
      <c r="G13" s="64" t="s">
        <v>121</v>
      </c>
      <c r="H13" s="65" t="str">
        <f>IFERROR((VLOOKUP($G13,選択肢!$A$2:$E$8,H$5,FALSE)&amp;""),"")</f>
        <v>非該当</v>
      </c>
      <c r="I13" s="65" t="str">
        <f>IFERROR((VLOOKUP($G13,選択肢!$A$2:$E$8,I$5,FALSE)&amp;""),"")</f>
        <v>適</v>
      </c>
      <c r="J13" s="65" t="str">
        <f>IFERROR((VLOOKUP($G13,選択肢!$A$2:$E$8,J$5,FALSE)&amp;""),"")</f>
        <v>適（ただし書）</v>
      </c>
      <c r="K13" s="65" t="str">
        <f>IFERROR((VLOOKUP($G13,選択肢!$A$2:$E$8,K$5,FALSE)&amp;""),"")</f>
        <v>否</v>
      </c>
    </row>
    <row r="14" spans="1:14" ht="14.25" thickTop="1" x14ac:dyDescent="0.15">
      <c r="F14" s="27"/>
      <c r="K14" s="63" t="str">
        <f>IFERROR((VLOOKUP($F14,選択肢!$A$2:$E$7,K$5,FALSE)&amp;""),"")</f>
        <v/>
      </c>
    </row>
    <row r="15" spans="1:14" x14ac:dyDescent="0.15">
      <c r="F15" s="27"/>
      <c r="K15" s="63" t="str">
        <f>IFERROR((VLOOKUP($F15,選択肢!$A$2:$E$7,K$5,FALSE)&amp;""),"")</f>
        <v/>
      </c>
    </row>
    <row r="16" spans="1:14" x14ac:dyDescent="0.15">
      <c r="F16" s="27"/>
      <c r="K16" s="63" t="str">
        <f>IFERROR((VLOOKUP($F16,選択肢!$A$2:$E$7,K$5,FALSE)&amp;""),"")</f>
        <v/>
      </c>
    </row>
    <row r="17" spans="6:11" x14ac:dyDescent="0.15">
      <c r="F17" s="27"/>
      <c r="K17" s="63" t="str">
        <f>IFERROR((VLOOKUP($F17,選択肢!$A$2:$E$7,K$5,FALSE)&amp;""),"")</f>
        <v/>
      </c>
    </row>
    <row r="18" spans="6:11" x14ac:dyDescent="0.15">
      <c r="F18" s="27"/>
      <c r="K18" s="63" t="str">
        <f>IFERROR((VLOOKUP($F18,選択肢!$A$2:$E$7,K$5,FALSE)&amp;""),"")</f>
        <v/>
      </c>
    </row>
  </sheetData>
  <sheetProtection sheet="1" selectLockedCells="1"/>
  <mergeCells count="2">
    <mergeCell ref="C5:D5"/>
    <mergeCell ref="A5:B5"/>
  </mergeCells>
  <phoneticPr fontId="4"/>
  <conditionalFormatting sqref="E6:E13">
    <cfRule type="expression" dxfId="39" priority="1">
      <formula>#REF!="対象外"</formula>
    </cfRule>
  </conditionalFormatting>
  <dataValidations count="9">
    <dataValidation type="list" allowBlank="1" showInputMessage="1" showErrorMessage="1" sqref="E4" xr:uid="{18D6544C-F5CB-4154-999C-FF289ABC5160}">
      <formula1>#REF!</formula1>
    </dataValidation>
    <dataValidation type="list" allowBlank="1" showInputMessage="1" showErrorMessage="1" sqref="E6" xr:uid="{4FD37C52-C38D-4B45-AC50-A39765A3EE5A}">
      <formula1>$H$6:$I$6</formula1>
    </dataValidation>
    <dataValidation type="list" allowBlank="1" showInputMessage="1" showErrorMessage="1" sqref="E13" xr:uid="{388CF671-E22B-4897-90CB-D64306F468CC}">
      <formula1>$H$13:$K$13</formula1>
    </dataValidation>
    <dataValidation type="list" allowBlank="1" showInputMessage="1" showErrorMessage="1" sqref="E7" xr:uid="{EE5A04E3-0584-4A89-9635-08212E2D5464}">
      <formula1>$H$7:$J$7</formula1>
    </dataValidation>
    <dataValidation type="list" allowBlank="1" showInputMessage="1" showErrorMessage="1" sqref="E8" xr:uid="{624BAAE2-5481-4D02-86BE-C41748218BF9}">
      <formula1>$H$8:$I$8</formula1>
    </dataValidation>
    <dataValidation type="list" allowBlank="1" showInputMessage="1" showErrorMessage="1" sqref="E9" xr:uid="{A04D15F2-8982-460F-97F6-028DC928266B}">
      <formula1>$H$9:$J$9</formula1>
    </dataValidation>
    <dataValidation type="list" allowBlank="1" showInputMessage="1" showErrorMessage="1" sqref="E10" xr:uid="{7A912458-D98E-4005-BEAD-8D3569DE7248}">
      <formula1>$H$10:$I$10</formula1>
    </dataValidation>
    <dataValidation type="list" allowBlank="1" showInputMessage="1" showErrorMessage="1" sqref="E11" xr:uid="{14158587-1EC0-456D-B412-2C57EFB44ACC}">
      <formula1>$H$11:$J$11</formula1>
    </dataValidation>
    <dataValidation type="list" allowBlank="1" showInputMessage="1" showErrorMessage="1" sqref="E12" xr:uid="{892EA839-A3EC-4BA4-B013-373FA1DAD219}">
      <formula1>$H$12:$J$12</formula1>
    </dataValidation>
  </dataValidations>
  <printOptions horizontalCentered="1"/>
  <pageMargins left="0.70866141732283472" right="0.70866141732283472" top="0.74803149606299213" bottom="0.74803149606299213" header="0.31496062992125984" footer="0.31496062992125984"/>
  <pageSetup paperSize="9" scale="92"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96A3C32-26D2-400B-A70F-558856287C83}">
          <x14:formula1>
            <xm:f>選択肢!$A$2:$A$7</xm:f>
          </x14:formula1>
          <xm:sqref>F6:F18</xm:sqref>
        </x14:dataValidation>
        <x14:dataValidation type="list" allowBlank="1" showInputMessage="1" showErrorMessage="1" xr:uid="{A48A49E0-E153-47A3-9339-5FC1777E3D49}">
          <x14:formula1>
            <xm:f>選択肢!$A$2:$A$8</xm:f>
          </x14:formula1>
          <xm:sqref>G6:G13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391D5-39D8-4A60-B922-C4F49C790D97}">
  <sheetPr>
    <tabColor theme="8"/>
  </sheetPr>
  <dimension ref="A1:N16"/>
  <sheetViews>
    <sheetView view="pageBreakPreview" zoomScaleNormal="100" zoomScaleSheetLayoutView="100" workbookViewId="0">
      <selection activeCell="E3" sqref="E3"/>
    </sheetView>
  </sheetViews>
  <sheetFormatPr defaultRowHeight="13.5" x14ac:dyDescent="0.15"/>
  <cols>
    <col min="1" max="1" width="2.5" style="3" customWidth="1"/>
    <col min="2" max="2" width="12.625" style="3" customWidth="1"/>
    <col min="3" max="3" width="4.125" style="3" bestFit="1" customWidth="1"/>
    <col min="4" max="4" width="65.625" style="3" customWidth="1"/>
    <col min="5" max="5" width="12.625" style="27" customWidth="1"/>
    <col min="6" max="6" width="4.5" style="3" customWidth="1"/>
    <col min="7" max="7" width="9" style="3" bestFit="1" customWidth="1"/>
    <col min="8" max="11" width="9" style="3" customWidth="1"/>
    <col min="12" max="16384" width="9" style="3"/>
  </cols>
  <sheetData>
    <row r="1" spans="1:14" ht="29.25" customHeight="1" x14ac:dyDescent="0.15">
      <c r="A1" s="25" t="s">
        <v>180</v>
      </c>
      <c r="B1" s="26"/>
      <c r="C1" s="26"/>
      <c r="E1" s="113" t="str">
        <f>'1.出入口'!E1</f>
        <v>整備項目表（公園）</v>
      </c>
    </row>
    <row r="2" spans="1:14" ht="15" customHeight="1" thickBot="1" x14ac:dyDescent="0.2">
      <c r="D2" s="28"/>
      <c r="E2" s="28"/>
      <c r="N2" s="4"/>
    </row>
    <row r="3" spans="1:14" ht="42.75" customHeight="1" thickTop="1" thickBot="1" x14ac:dyDescent="0.2">
      <c r="A3" s="133" t="s">
        <v>181</v>
      </c>
      <c r="B3" s="133"/>
      <c r="C3" s="131" t="s">
        <v>301</v>
      </c>
      <c r="D3" s="132"/>
      <c r="E3" s="86" t="s">
        <v>10</v>
      </c>
    </row>
    <row r="4" spans="1:14" ht="8.25" customHeight="1" thickTop="1" x14ac:dyDescent="0.15">
      <c r="A4" s="59"/>
      <c r="B4" s="59"/>
      <c r="C4" s="60"/>
      <c r="D4" s="60"/>
      <c r="E4" s="81"/>
    </row>
    <row r="5" spans="1:14" s="18" customFormat="1" ht="15" customHeight="1" x14ac:dyDescent="0.15">
      <c r="A5" s="29"/>
      <c r="B5" s="19"/>
      <c r="C5" s="19"/>
      <c r="D5" s="40"/>
      <c r="E5" s="30"/>
    </row>
    <row r="6" spans="1:14" ht="21" customHeight="1" thickBot="1" x14ac:dyDescent="0.2">
      <c r="A6" s="126" t="s">
        <v>1</v>
      </c>
      <c r="B6" s="126"/>
      <c r="C6" s="129" t="s">
        <v>28</v>
      </c>
      <c r="D6" s="130"/>
      <c r="E6" s="80" t="s">
        <v>2</v>
      </c>
      <c r="G6" s="64" t="s">
        <v>119</v>
      </c>
      <c r="H6" s="64">
        <v>2</v>
      </c>
      <c r="I6" s="64">
        <v>3</v>
      </c>
      <c r="J6" s="64">
        <v>4</v>
      </c>
      <c r="K6" s="64">
        <v>5</v>
      </c>
    </row>
    <row r="7" spans="1:14" ht="42.75" customHeight="1" thickTop="1" x14ac:dyDescent="0.15">
      <c r="A7" s="45" t="s">
        <v>46</v>
      </c>
      <c r="B7" s="44" t="s">
        <v>186</v>
      </c>
      <c r="C7" s="46" t="s">
        <v>39</v>
      </c>
      <c r="D7" s="78" t="s">
        <v>139</v>
      </c>
      <c r="E7" s="87"/>
      <c r="G7" s="64" t="s">
        <v>56</v>
      </c>
      <c r="H7" s="65" t="str">
        <f>IFERROR((VLOOKUP($G7,選択肢!$A$2:$E$8,H$6,FALSE)&amp;""),"")</f>
        <v>適</v>
      </c>
      <c r="I7" s="65" t="str">
        <f>IFERROR((VLOOKUP($G7,選択肢!$A$2:$E$8,I$6,FALSE)&amp;""),"")</f>
        <v>否</v>
      </c>
      <c r="J7" s="65" t="str">
        <f>IFERROR((VLOOKUP($G7,選択肢!$A$2:$E$8,J$6,FALSE)&amp;""),"")</f>
        <v/>
      </c>
      <c r="K7" s="65" t="str">
        <f>IFERROR((VLOOKUP($G7,選択肢!$A$2:$E$8,K$6,FALSE)&amp;""),"")</f>
        <v/>
      </c>
    </row>
    <row r="8" spans="1:14" ht="42.75" customHeight="1" x14ac:dyDescent="0.15">
      <c r="A8" s="43" t="s">
        <v>47</v>
      </c>
      <c r="B8" s="44" t="s">
        <v>178</v>
      </c>
      <c r="C8" s="46" t="s">
        <v>40</v>
      </c>
      <c r="D8" s="78" t="s">
        <v>182</v>
      </c>
      <c r="E8" s="88"/>
      <c r="G8" s="64" t="s">
        <v>117</v>
      </c>
      <c r="H8" s="65" t="str">
        <f>IFERROR((VLOOKUP($G8,選択肢!$A$2:$E$8,H$6,FALSE)&amp;""),"")</f>
        <v>適</v>
      </c>
      <c r="I8" s="65" t="str">
        <f>IFERROR((VLOOKUP($G8,選択肢!$A$2:$E$8,I$6,FALSE)&amp;""),"")</f>
        <v>適（ただし書）</v>
      </c>
      <c r="J8" s="65" t="str">
        <f>IFERROR((VLOOKUP($G8,選択肢!$A$2:$E$8,J$6,FALSE)&amp;""),"")</f>
        <v>否</v>
      </c>
      <c r="K8" s="65" t="str">
        <f>IFERROR((VLOOKUP($G8,選択肢!$A$2:$E$8,K$6,FALSE)&amp;""),"")</f>
        <v/>
      </c>
    </row>
    <row r="9" spans="1:14" ht="42.75" customHeight="1" x14ac:dyDescent="0.15">
      <c r="A9" s="43" t="s">
        <v>140</v>
      </c>
      <c r="B9" s="44" t="s">
        <v>179</v>
      </c>
      <c r="C9" s="46" t="s">
        <v>41</v>
      </c>
      <c r="D9" s="78" t="s">
        <v>183</v>
      </c>
      <c r="E9" s="88"/>
      <c r="G9" s="64" t="s">
        <v>117</v>
      </c>
      <c r="H9" s="65" t="str">
        <f>IFERROR((VLOOKUP($G9,選択肢!$A$2:$E$8,H$6,FALSE)&amp;""),"")</f>
        <v>適</v>
      </c>
      <c r="I9" s="65" t="str">
        <f>IFERROR((VLOOKUP($G9,選択肢!$A$2:$E$8,I$6,FALSE)&amp;""),"")</f>
        <v>適（ただし書）</v>
      </c>
      <c r="J9" s="65" t="str">
        <f>IFERROR((VLOOKUP($G9,選択肢!$A$2:$E$8,J$6,FALSE)&amp;""),"")</f>
        <v>否</v>
      </c>
      <c r="K9" s="65" t="str">
        <f>IFERROR((VLOOKUP($G9,選択肢!$A$2:$E$8,K$6,FALSE)&amp;""),"")</f>
        <v/>
      </c>
    </row>
    <row r="10" spans="1:14" ht="50.1" customHeight="1" x14ac:dyDescent="0.15">
      <c r="A10" s="43" t="s">
        <v>176</v>
      </c>
      <c r="B10" s="44" t="s">
        <v>187</v>
      </c>
      <c r="C10" s="46" t="s">
        <v>42</v>
      </c>
      <c r="D10" s="78" t="s">
        <v>184</v>
      </c>
      <c r="E10" s="88"/>
      <c r="G10" s="64" t="s">
        <v>56</v>
      </c>
      <c r="H10" s="65" t="str">
        <f>IFERROR((VLOOKUP($G10,選択肢!$A$2:$E$8,H$6,FALSE)&amp;""),"")</f>
        <v>適</v>
      </c>
      <c r="I10" s="65" t="str">
        <f>IFERROR((VLOOKUP($G10,選択肢!$A$2:$E$8,I$6,FALSE)&amp;""),"")</f>
        <v>否</v>
      </c>
      <c r="J10" s="65" t="str">
        <f>IFERROR((VLOOKUP($G10,選択肢!$A$2:$E$8,J$6,FALSE)&amp;""),"")</f>
        <v/>
      </c>
      <c r="K10" s="65" t="str">
        <f>IFERROR((VLOOKUP($G10,選択肢!$A$2:$E$8,K$6,FALSE)&amp;""),"")</f>
        <v/>
      </c>
    </row>
    <row r="11" spans="1:14" ht="50.1" customHeight="1" x14ac:dyDescent="0.15">
      <c r="A11" s="57" t="s">
        <v>147</v>
      </c>
      <c r="B11" s="54" t="s">
        <v>188</v>
      </c>
      <c r="C11" s="46" t="s">
        <v>43</v>
      </c>
      <c r="D11" s="78" t="s">
        <v>185</v>
      </c>
      <c r="E11" s="88"/>
      <c r="G11" s="64" t="s">
        <v>116</v>
      </c>
      <c r="H11" s="65" t="str">
        <f>IFERROR((VLOOKUP($G11,選択肢!$A$2:$E$8,H$6,FALSE)&amp;""),"")</f>
        <v>非該当</v>
      </c>
      <c r="I11" s="65" t="str">
        <f>IFERROR((VLOOKUP($G11,選択肢!$A$2:$E$8,I$6,FALSE)&amp;""),"")</f>
        <v>適</v>
      </c>
      <c r="J11" s="65" t="str">
        <f>IFERROR((VLOOKUP($G11,選択肢!$A$2:$E$8,J$6,FALSE)&amp;""),"")</f>
        <v>否</v>
      </c>
      <c r="K11" s="65" t="str">
        <f>IFERROR((VLOOKUP($G11,選択肢!$A$2:$E$8,K$6,FALSE)&amp;""),"")</f>
        <v/>
      </c>
    </row>
    <row r="12" spans="1:14" ht="50.1" customHeight="1" x14ac:dyDescent="0.15">
      <c r="A12" s="45" t="s">
        <v>156</v>
      </c>
      <c r="B12" s="44" t="s">
        <v>189</v>
      </c>
      <c r="C12" s="46" t="s">
        <v>44</v>
      </c>
      <c r="D12" s="78" t="s">
        <v>66</v>
      </c>
      <c r="E12" s="100"/>
      <c r="G12" s="64" t="s">
        <v>56</v>
      </c>
      <c r="H12" s="65" t="str">
        <f>IFERROR((VLOOKUP($G12,選択肢!$A$2:$E$8,H$6,FALSE)&amp;""),"")</f>
        <v>適</v>
      </c>
      <c r="I12" s="65" t="str">
        <f>IFERROR((VLOOKUP($G12,選択肢!$A$2:$E$8,I$6,FALSE)&amp;""),"")</f>
        <v>否</v>
      </c>
      <c r="J12" s="65" t="str">
        <f>IFERROR((VLOOKUP($G12,選択肢!$A$2:$E$8,J$6,FALSE)&amp;""),"")</f>
        <v/>
      </c>
      <c r="K12" s="65" t="str">
        <f>IFERROR((VLOOKUP($G12,選択肢!$A$2:$E$8,K$6,FALSE)&amp;""),"")</f>
        <v/>
      </c>
    </row>
    <row r="13" spans="1:14" ht="50.1" customHeight="1" x14ac:dyDescent="0.15">
      <c r="A13" s="57" t="s">
        <v>177</v>
      </c>
      <c r="B13" s="54" t="s">
        <v>191</v>
      </c>
      <c r="C13" s="46" t="s">
        <v>174</v>
      </c>
      <c r="D13" s="78" t="s">
        <v>190</v>
      </c>
      <c r="E13" s="88"/>
      <c r="G13" s="64" t="s">
        <v>56</v>
      </c>
      <c r="H13" s="65" t="str">
        <f>IFERROR((VLOOKUP($G13,選択肢!$A$2:$E$8,H$6,FALSE)&amp;""),"")</f>
        <v>適</v>
      </c>
      <c r="I13" s="65" t="str">
        <f>IFERROR((VLOOKUP($G13,選択肢!$A$2:$E$8,I$6,FALSE)&amp;""),"")</f>
        <v>否</v>
      </c>
      <c r="J13" s="65" t="str">
        <f>IFERROR((VLOOKUP($G13,選択肢!$A$2:$E$8,J$6,FALSE)&amp;""),"")</f>
        <v/>
      </c>
      <c r="K13" s="65" t="str">
        <f>IFERROR((VLOOKUP($G13,選択肢!$A$2:$E$8,K$6,FALSE)&amp;""),"")</f>
        <v/>
      </c>
    </row>
    <row r="14" spans="1:14" ht="69.95" customHeight="1" x14ac:dyDescent="0.15">
      <c r="A14" s="57" t="s">
        <v>192</v>
      </c>
      <c r="B14" s="54" t="s">
        <v>193</v>
      </c>
      <c r="C14" s="46" t="s">
        <v>175</v>
      </c>
      <c r="D14" s="78" t="s">
        <v>195</v>
      </c>
      <c r="E14" s="100"/>
      <c r="G14" s="64" t="s">
        <v>116</v>
      </c>
      <c r="H14" s="65" t="str">
        <f>IFERROR((VLOOKUP($G14,選択肢!$A$2:$E$8,H$6,FALSE)&amp;""),"")</f>
        <v>非該当</v>
      </c>
      <c r="I14" s="65" t="str">
        <f>IFERROR((VLOOKUP($G14,選択肢!$A$2:$E$8,I$6,FALSE)&amp;""),"")</f>
        <v>適</v>
      </c>
      <c r="J14" s="65" t="str">
        <f>IFERROR((VLOOKUP($G14,選択肢!$A$2:$E$8,J$6,FALSE)&amp;""),"")</f>
        <v>否</v>
      </c>
      <c r="K14" s="65" t="str">
        <f>IFERROR((VLOOKUP($G14,選択肢!$A$2:$E$8,K$6,FALSE)&amp;""),"")</f>
        <v/>
      </c>
    </row>
    <row r="15" spans="1:14" ht="42.75" customHeight="1" thickBot="1" x14ac:dyDescent="0.2">
      <c r="A15" s="45" t="s">
        <v>194</v>
      </c>
      <c r="B15" s="44" t="s">
        <v>197</v>
      </c>
      <c r="C15" s="46" t="s">
        <v>69</v>
      </c>
      <c r="D15" s="78" t="s">
        <v>196</v>
      </c>
      <c r="E15" s="89"/>
      <c r="G15" s="64" t="s">
        <v>56</v>
      </c>
      <c r="H15" s="65" t="str">
        <f>IFERROR((VLOOKUP($G15,選択肢!$A$2:$E$8,H$6,FALSE)&amp;""),"")</f>
        <v>適</v>
      </c>
      <c r="I15" s="65" t="str">
        <f>IFERROR((VLOOKUP($G15,選択肢!$A$2:$E$8,I$6,FALSE)&amp;""),"")</f>
        <v>否</v>
      </c>
      <c r="J15" s="65" t="str">
        <f>IFERROR((VLOOKUP($G15,選択肢!$A$2:$E$8,J$6,FALSE)&amp;""),"")</f>
        <v/>
      </c>
      <c r="K15" s="65" t="str">
        <f>IFERROR((VLOOKUP($G15,選択肢!$A$2:$E$8,K$6,FALSE)&amp;""),"")</f>
        <v/>
      </c>
    </row>
    <row r="16" spans="1:14" ht="14.25" thickTop="1" x14ac:dyDescent="0.15"/>
  </sheetData>
  <sheetProtection sheet="1" selectLockedCells="1"/>
  <mergeCells count="4">
    <mergeCell ref="C6:D6"/>
    <mergeCell ref="C3:D3"/>
    <mergeCell ref="A3:B3"/>
    <mergeCell ref="A6:B6"/>
  </mergeCells>
  <phoneticPr fontId="4"/>
  <conditionalFormatting sqref="E7:E9 E13:E14">
    <cfRule type="expression" dxfId="38" priority="18">
      <formula>$E$3="対象外"</formula>
    </cfRule>
  </conditionalFormatting>
  <conditionalFormatting sqref="E8">
    <cfRule type="expression" dxfId="37" priority="17">
      <formula>$E$8="対象外"</formula>
    </cfRule>
  </conditionalFormatting>
  <conditionalFormatting sqref="E9 E13:E14">
    <cfRule type="expression" dxfId="36" priority="16">
      <formula>$E$8="非該当"</formula>
    </cfRule>
  </conditionalFormatting>
  <conditionalFormatting sqref="E15">
    <cfRule type="expression" dxfId="35" priority="15">
      <formula>$E$3="対象外"</formula>
    </cfRule>
  </conditionalFormatting>
  <conditionalFormatting sqref="E15">
    <cfRule type="expression" dxfId="34" priority="14">
      <formula>$E$8="対象外"</formula>
    </cfRule>
  </conditionalFormatting>
  <conditionalFormatting sqref="E10:E11">
    <cfRule type="expression" dxfId="33" priority="13">
      <formula>$E$3="対象外"</formula>
    </cfRule>
  </conditionalFormatting>
  <conditionalFormatting sqref="E10:E11">
    <cfRule type="expression" dxfId="32" priority="12">
      <formula>$E$8="非該当"</formula>
    </cfRule>
  </conditionalFormatting>
  <conditionalFormatting sqref="E12">
    <cfRule type="expression" dxfId="31" priority="2">
      <formula>$E$3="対象外"</formula>
    </cfRule>
  </conditionalFormatting>
  <conditionalFormatting sqref="E12">
    <cfRule type="expression" dxfId="30" priority="1">
      <formula>$E$8="対象外"</formula>
    </cfRule>
  </conditionalFormatting>
  <dataValidations count="11">
    <dataValidation type="list" allowBlank="1" showInputMessage="1" showErrorMessage="1" sqref="E5" xr:uid="{F8A2E663-80CA-4DC6-8E72-62EC716BC373}">
      <formula1>$G$3:$H$3</formula1>
    </dataValidation>
    <dataValidation type="list" allowBlank="1" showInputMessage="1" showErrorMessage="1" sqref="E3:E4" xr:uid="{F8BE823F-3B4D-440E-9161-9A98115FD82E}">
      <formula1>【ア】</formula1>
    </dataValidation>
    <dataValidation type="list" allowBlank="1" showInputMessage="1" showErrorMessage="1" sqref="E15" xr:uid="{33BADEE8-C934-478D-8B55-1FB897D6A1BB}">
      <formula1>$H$15:$I$15</formula1>
    </dataValidation>
    <dataValidation type="list" allowBlank="1" showInputMessage="1" showErrorMessage="1" sqref="E11" xr:uid="{1A833734-DDFA-4016-9348-D612742C1D55}">
      <formula1>$H$11:$J$11</formula1>
    </dataValidation>
    <dataValidation type="list" allowBlank="1" showInputMessage="1" showErrorMessage="1" sqref="E10" xr:uid="{30F6035A-D5CA-40BA-86A2-5CC7CC789560}">
      <formula1>$H$10:$I$10</formula1>
    </dataValidation>
    <dataValidation type="list" allowBlank="1" showInputMessage="1" showErrorMessage="1" sqref="E9" xr:uid="{DB30153A-F29A-4964-9CDE-D47CC0337F75}">
      <formula1>$H$9:$J$9</formula1>
    </dataValidation>
    <dataValidation type="list" allowBlank="1" showInputMessage="1" showErrorMessage="1" sqref="E8" xr:uid="{CDB3B77F-4A4A-4675-859F-9E34D14D49C7}">
      <formula1>$H$8:$J$8</formula1>
    </dataValidation>
    <dataValidation type="list" allowBlank="1" showInputMessage="1" showErrorMessage="1" sqref="E7" xr:uid="{4384669B-56FD-4C95-B38F-FA8E57C3519C}">
      <formula1>$H$7:$I$7</formula1>
    </dataValidation>
    <dataValidation type="list" allowBlank="1" showInputMessage="1" showErrorMessage="1" sqref="E12" xr:uid="{9F596459-49C9-4E5A-9D92-84ED5C57B27D}">
      <formula1>$H$12:$I$12</formula1>
    </dataValidation>
    <dataValidation type="list" allowBlank="1" showInputMessage="1" showErrorMessage="1" sqref="E13" xr:uid="{98695680-C21E-4111-AC70-6B16541F5844}">
      <formula1>$H$13:$I$13</formula1>
    </dataValidation>
    <dataValidation type="list" allowBlank="1" showInputMessage="1" showErrorMessage="1" sqref="E14" xr:uid="{16C428EE-0649-428E-943D-D30A216CA155}">
      <formula1>$H$14:$J$14</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281083D-CCD9-4B6F-B414-6C855C95DBDC}">
          <x14:formula1>
            <xm:f>選択肢!$A$2:$A$8</xm:f>
          </x14:formula1>
          <xm:sqref>G7:G15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F6AAF-2D1B-41E4-A1EB-5A487DA97AAF}">
  <sheetPr>
    <tabColor theme="8"/>
  </sheetPr>
  <dimension ref="A1:N20"/>
  <sheetViews>
    <sheetView view="pageBreakPreview" zoomScaleNormal="100" zoomScaleSheetLayoutView="100" workbookViewId="0">
      <selection activeCell="E3" sqref="E3"/>
    </sheetView>
  </sheetViews>
  <sheetFormatPr defaultRowHeight="13.5" x14ac:dyDescent="0.15"/>
  <cols>
    <col min="1" max="1" width="2.5" style="3" customWidth="1"/>
    <col min="2" max="2" width="12.625" style="3" customWidth="1"/>
    <col min="3" max="3" width="4.125" style="3" bestFit="1" customWidth="1"/>
    <col min="4" max="4" width="65.625" style="3" customWidth="1"/>
    <col min="5" max="5" width="12.625" style="27" customWidth="1"/>
    <col min="6" max="6" width="3.75" style="3" customWidth="1"/>
    <col min="7" max="7" width="9.25" style="3" customWidth="1"/>
    <col min="8" max="11" width="9" style="3" customWidth="1"/>
    <col min="12" max="16384" width="9" style="3"/>
  </cols>
  <sheetData>
    <row r="1" spans="1:14" ht="29.25" customHeight="1" x14ac:dyDescent="0.15">
      <c r="A1" s="25" t="s">
        <v>198</v>
      </c>
      <c r="B1" s="26"/>
      <c r="C1" s="26"/>
      <c r="E1" s="113" t="str">
        <f>'1.出入口'!E1</f>
        <v>整備項目表（公園）</v>
      </c>
    </row>
    <row r="2" spans="1:14" ht="15" customHeight="1" thickBot="1" x14ac:dyDescent="0.2">
      <c r="D2" s="28"/>
      <c r="E2" s="28"/>
      <c r="N2" s="4"/>
    </row>
    <row r="3" spans="1:14" ht="42.75" customHeight="1" thickTop="1" thickBot="1" x14ac:dyDescent="0.2">
      <c r="A3" s="133" t="s">
        <v>0</v>
      </c>
      <c r="B3" s="133"/>
      <c r="C3" s="131" t="s">
        <v>199</v>
      </c>
      <c r="D3" s="132"/>
      <c r="E3" s="86" t="s">
        <v>10</v>
      </c>
    </row>
    <row r="4" spans="1:14" ht="8.25" customHeight="1" thickTop="1" x14ac:dyDescent="0.15">
      <c r="A4" s="59"/>
      <c r="B4" s="59"/>
      <c r="C4" s="60"/>
      <c r="D4" s="60"/>
      <c r="E4" s="81"/>
    </row>
    <row r="5" spans="1:14" ht="9" customHeight="1" x14ac:dyDescent="0.15">
      <c r="A5" s="19"/>
      <c r="B5" s="19"/>
      <c r="C5" s="19"/>
      <c r="D5" s="40"/>
      <c r="E5" s="30"/>
    </row>
    <row r="6" spans="1:14" ht="21" customHeight="1" thickBot="1" x14ac:dyDescent="0.2">
      <c r="A6" s="126" t="s">
        <v>1</v>
      </c>
      <c r="B6" s="126"/>
      <c r="C6" s="124" t="s">
        <v>28</v>
      </c>
      <c r="D6" s="125"/>
      <c r="E6" s="80" t="s">
        <v>2</v>
      </c>
      <c r="G6" s="64" t="s">
        <v>119</v>
      </c>
      <c r="H6" s="64">
        <v>2</v>
      </c>
      <c r="I6" s="64">
        <v>3</v>
      </c>
      <c r="J6" s="64">
        <v>4</v>
      </c>
      <c r="K6" s="64">
        <v>5</v>
      </c>
    </row>
    <row r="7" spans="1:14" ht="50.1" customHeight="1" thickTop="1" x14ac:dyDescent="0.15">
      <c r="A7" s="45" t="s">
        <v>46</v>
      </c>
      <c r="B7" s="44" t="s">
        <v>186</v>
      </c>
      <c r="C7" s="46" t="s">
        <v>39</v>
      </c>
      <c r="D7" s="78" t="s">
        <v>139</v>
      </c>
      <c r="E7" s="87"/>
      <c r="G7" s="64" t="s">
        <v>56</v>
      </c>
      <c r="H7" s="65" t="str">
        <f>IFERROR((VLOOKUP($G7,選択肢!$A$2:$E$8,H$6,FALSE)&amp;""),"")</f>
        <v>適</v>
      </c>
      <c r="I7" s="65" t="str">
        <f>IFERROR((VLOOKUP($G7,選択肢!$A$2:$E$8,I$6,FALSE)&amp;""),"")</f>
        <v>否</v>
      </c>
      <c r="J7" s="65" t="str">
        <f>IFERROR((VLOOKUP($G7,選択肢!$A$2:$E$8,J$6,FALSE)&amp;""),"")</f>
        <v/>
      </c>
      <c r="K7" s="65" t="str">
        <f>IFERROR((VLOOKUP($G7,選択肢!$A$2:$E$8,K$6,FALSE)&amp;""),"")</f>
        <v/>
      </c>
    </row>
    <row r="8" spans="1:14" ht="50.1" customHeight="1" x14ac:dyDescent="0.15">
      <c r="A8" s="91" t="s">
        <v>205</v>
      </c>
      <c r="B8" s="52" t="s">
        <v>188</v>
      </c>
      <c r="C8" s="46" t="s">
        <v>40</v>
      </c>
      <c r="D8" s="78" t="s">
        <v>206</v>
      </c>
      <c r="E8" s="101"/>
      <c r="G8" s="64" t="s">
        <v>56</v>
      </c>
      <c r="H8" s="65" t="str">
        <f>IFERROR((VLOOKUP($G8,選択肢!$A$2:$E$8,H$6,FALSE)&amp;""),"")</f>
        <v>適</v>
      </c>
      <c r="I8" s="65" t="str">
        <f>IFERROR((VLOOKUP($G8,選択肢!$A$2:$E$8,I$6,FALSE)&amp;""),"")</f>
        <v>否</v>
      </c>
      <c r="J8" s="65" t="str">
        <f>IFERROR((VLOOKUP($G8,選択肢!$A$2:$E$8,J$6,FALSE)&amp;""),"")</f>
        <v/>
      </c>
      <c r="K8" s="65" t="str">
        <f>IFERROR((VLOOKUP($G8,選択肢!$A$2:$E$8,K$6,FALSE)&amp;""),"")</f>
        <v/>
      </c>
    </row>
    <row r="9" spans="1:14" ht="50.1" customHeight="1" x14ac:dyDescent="0.15">
      <c r="A9" s="91" t="s">
        <v>140</v>
      </c>
      <c r="B9" s="52" t="s">
        <v>200</v>
      </c>
      <c r="C9" s="46" t="s">
        <v>41</v>
      </c>
      <c r="D9" s="78" t="s">
        <v>207</v>
      </c>
      <c r="E9" s="101"/>
      <c r="G9" s="64" t="s">
        <v>56</v>
      </c>
      <c r="H9" s="65" t="str">
        <f>IFERROR((VLOOKUP($G9,選択肢!$A$2:$E$8,H$6,FALSE)&amp;""),"")</f>
        <v>適</v>
      </c>
      <c r="I9" s="65" t="str">
        <f>IFERROR((VLOOKUP($G9,選択肢!$A$2:$E$8,I$6,FALSE)&amp;""),"")</f>
        <v>否</v>
      </c>
      <c r="J9" s="65" t="str">
        <f>IFERROR((VLOOKUP($G9,選択肢!$A$2:$E$8,J$6,FALSE)&amp;""),"")</f>
        <v/>
      </c>
      <c r="K9" s="65" t="str">
        <f>IFERROR((VLOOKUP($G9,選択肢!$A$2:$E$8,K$6,FALSE)&amp;""),"")</f>
        <v/>
      </c>
    </row>
    <row r="10" spans="1:14" ht="50.1" customHeight="1" x14ac:dyDescent="0.15">
      <c r="A10" s="91" t="s">
        <v>176</v>
      </c>
      <c r="B10" s="52" t="s">
        <v>201</v>
      </c>
      <c r="C10" s="46" t="s">
        <v>42</v>
      </c>
      <c r="D10" s="78" t="s">
        <v>208</v>
      </c>
      <c r="E10" s="101"/>
      <c r="G10" s="64" t="s">
        <v>56</v>
      </c>
      <c r="H10" s="65" t="str">
        <f>IFERROR((VLOOKUP($G10,選択肢!$A$2:$E$8,H$6,FALSE)&amp;""),"")</f>
        <v>適</v>
      </c>
      <c r="I10" s="65" t="str">
        <f>IFERROR((VLOOKUP($G10,選択肢!$A$2:$E$8,I$6,FALSE)&amp;""),"")</f>
        <v>否</v>
      </c>
      <c r="J10" s="65" t="str">
        <f>IFERROR((VLOOKUP($G10,選択肢!$A$2:$E$8,J$6,FALSE)&amp;""),"")</f>
        <v/>
      </c>
      <c r="K10" s="65" t="str">
        <f>IFERROR((VLOOKUP($G10,選択肢!$A$2:$E$8,K$6,FALSE)&amp;""),"")</f>
        <v/>
      </c>
    </row>
    <row r="11" spans="1:14" ht="50.1" customHeight="1" x14ac:dyDescent="0.15">
      <c r="A11" s="91" t="s">
        <v>147</v>
      </c>
      <c r="B11" s="52" t="s">
        <v>202</v>
      </c>
      <c r="C11" s="46" t="s">
        <v>43</v>
      </c>
      <c r="D11" s="78" t="s">
        <v>209</v>
      </c>
      <c r="E11" s="101"/>
      <c r="G11" s="64" t="s">
        <v>56</v>
      </c>
      <c r="H11" s="65" t="str">
        <f>IFERROR((VLOOKUP($G11,選択肢!$A$2:$E$8,H$6,FALSE)&amp;""),"")</f>
        <v>適</v>
      </c>
      <c r="I11" s="65" t="str">
        <f>IFERROR((VLOOKUP($G11,選択肢!$A$2:$E$8,I$6,FALSE)&amp;""),"")</f>
        <v>否</v>
      </c>
      <c r="J11" s="65" t="str">
        <f>IFERROR((VLOOKUP($G11,選択肢!$A$2:$E$8,J$6,FALSE)&amp;""),"")</f>
        <v/>
      </c>
      <c r="K11" s="65" t="str">
        <f>IFERROR((VLOOKUP($G11,選択肢!$A$2:$E$8,K$6,FALSE)&amp;""),"")</f>
        <v/>
      </c>
    </row>
    <row r="12" spans="1:14" ht="50.1" customHeight="1" x14ac:dyDescent="0.15">
      <c r="A12" s="47" t="s">
        <v>63</v>
      </c>
      <c r="B12" s="48" t="s">
        <v>6</v>
      </c>
      <c r="C12" s="46" t="s">
        <v>44</v>
      </c>
      <c r="D12" s="78" t="s">
        <v>210</v>
      </c>
      <c r="E12" s="88"/>
      <c r="G12" s="64" t="s">
        <v>56</v>
      </c>
      <c r="H12" s="65" t="str">
        <f>IFERROR((VLOOKUP($G12,選択肢!$A$2:$E$8,H$6,FALSE)&amp;""),"")</f>
        <v>適</v>
      </c>
      <c r="I12" s="65" t="str">
        <f>IFERROR((VLOOKUP($G12,選択肢!$A$2:$E$8,I$6,FALSE)&amp;""),"")</f>
        <v>否</v>
      </c>
      <c r="J12" s="65" t="str">
        <f>IFERROR((VLOOKUP($G12,選択肢!$A$2:$E$8,J$6,FALSE)&amp;""),"")</f>
        <v/>
      </c>
      <c r="K12" s="65" t="str">
        <f>IFERROR((VLOOKUP($G12,選択肢!$A$2:$E$8,K$6,FALSE)&amp;""),"")</f>
        <v/>
      </c>
    </row>
    <row r="13" spans="1:14" ht="50.1" customHeight="1" x14ac:dyDescent="0.15">
      <c r="A13" s="91" t="s">
        <v>177</v>
      </c>
      <c r="B13" s="90" t="s">
        <v>203</v>
      </c>
      <c r="C13" s="46" t="s">
        <v>174</v>
      </c>
      <c r="D13" s="78" t="s">
        <v>211</v>
      </c>
      <c r="E13" s="100"/>
      <c r="G13" s="64" t="s">
        <v>116</v>
      </c>
      <c r="H13" s="65" t="str">
        <f>IFERROR((VLOOKUP($G13,選択肢!$A$2:$E$8,H$6,FALSE)&amp;""),"")</f>
        <v>非該当</v>
      </c>
      <c r="I13" s="65" t="str">
        <f>IFERROR((VLOOKUP($G13,選択肢!$A$2:$E$8,I$6,FALSE)&amp;""),"")</f>
        <v>適</v>
      </c>
      <c r="J13" s="65" t="str">
        <f>IFERROR((VLOOKUP($G13,選択肢!$A$2:$E$8,J$6,FALSE)&amp;""),"")</f>
        <v>否</v>
      </c>
      <c r="K13" s="65" t="str">
        <f>IFERROR((VLOOKUP($G13,選択肢!$A$2:$E$8,K$6,FALSE)&amp;""),"")</f>
        <v/>
      </c>
    </row>
    <row r="14" spans="1:14" ht="50.1" customHeight="1" x14ac:dyDescent="0.15">
      <c r="A14" s="91" t="s">
        <v>192</v>
      </c>
      <c r="B14" s="90" t="s">
        <v>204</v>
      </c>
      <c r="C14" s="46" t="s">
        <v>175</v>
      </c>
      <c r="D14" s="78" t="s">
        <v>212</v>
      </c>
      <c r="E14" s="100"/>
      <c r="G14" s="64" t="s">
        <v>116</v>
      </c>
      <c r="H14" s="65" t="str">
        <f>IFERROR((VLOOKUP($G14,選択肢!$A$2:$E$8,H$6,FALSE)&amp;""),"")</f>
        <v>非該当</v>
      </c>
      <c r="I14" s="65" t="str">
        <f>IFERROR((VLOOKUP($G14,選択肢!$A$2:$E$8,I$6,FALSE)&amp;""),"")</f>
        <v>適</v>
      </c>
      <c r="J14" s="65" t="str">
        <f>IFERROR((VLOOKUP($G14,選択肢!$A$2:$E$8,J$6,FALSE)&amp;""),"")</f>
        <v>否</v>
      </c>
      <c r="K14" s="65" t="str">
        <f>IFERROR((VLOOKUP($G14,選択肢!$A$2:$E$8,K$6,FALSE)&amp;""),"")</f>
        <v/>
      </c>
    </row>
    <row r="15" spans="1:14" ht="50.1" customHeight="1" thickBot="1" x14ac:dyDescent="0.2">
      <c r="A15" s="45" t="s">
        <v>70</v>
      </c>
      <c r="B15" s="44" t="s">
        <v>65</v>
      </c>
      <c r="C15" s="46" t="s">
        <v>69</v>
      </c>
      <c r="D15" s="78" t="s">
        <v>68</v>
      </c>
      <c r="E15" s="89"/>
      <c r="G15" s="64" t="s">
        <v>116</v>
      </c>
      <c r="H15" s="65" t="str">
        <f>IFERROR((VLOOKUP($G15,選択肢!$A$2:$E$8,H$6,FALSE)&amp;""),"")</f>
        <v>非該当</v>
      </c>
      <c r="I15" s="65" t="str">
        <f>IFERROR((VLOOKUP($G15,選択肢!$A$2:$E$8,I$6,FALSE)&amp;""),"")</f>
        <v>適</v>
      </c>
      <c r="J15" s="65" t="str">
        <f>IFERROR((VLOOKUP($G15,選択肢!$A$2:$E$8,J$6,FALSE)&amp;""),"")</f>
        <v>否</v>
      </c>
      <c r="K15" s="65" t="str">
        <f>IFERROR((VLOOKUP($G15,選択肢!$A$2:$E$8,K$6,FALSE)&amp;""),"")</f>
        <v/>
      </c>
    </row>
    <row r="16" spans="1:14" ht="42.75" customHeight="1" thickTop="1" x14ac:dyDescent="0.15"/>
    <row r="17" ht="42.75" customHeight="1" x14ac:dyDescent="0.15"/>
    <row r="18" ht="42.75" customHeight="1" x14ac:dyDescent="0.15"/>
    <row r="19" ht="42.75" customHeight="1" x14ac:dyDescent="0.15"/>
    <row r="20" ht="42.75" customHeight="1" x14ac:dyDescent="0.15"/>
  </sheetData>
  <sheetProtection sheet="1" selectLockedCells="1"/>
  <mergeCells count="4">
    <mergeCell ref="A6:B6"/>
    <mergeCell ref="C6:D6"/>
    <mergeCell ref="A3:B3"/>
    <mergeCell ref="C3:D3"/>
  </mergeCells>
  <phoneticPr fontId="4"/>
  <conditionalFormatting sqref="E7:E15">
    <cfRule type="expression" dxfId="29" priority="1">
      <formula>$E$3="対象外"</formula>
    </cfRule>
  </conditionalFormatting>
  <dataValidations count="11">
    <dataValidation type="list" allowBlank="1" showInputMessage="1" showErrorMessage="1" sqref="E5" xr:uid="{18C5D9C2-10D5-4403-9A5C-88EF25F3154F}">
      <formula1>$G$3:$H$3</formula1>
    </dataValidation>
    <dataValidation type="list" allowBlank="1" showInputMessage="1" showErrorMessage="1" sqref="E3:E4" xr:uid="{527857CB-6D4B-4165-9F14-4B429DCE6C62}">
      <formula1>【ア】</formula1>
    </dataValidation>
    <dataValidation type="list" allowBlank="1" showInputMessage="1" showErrorMessage="1" sqref="E15" xr:uid="{E2440707-B57D-45B4-81D1-7A8F9D1CF55B}">
      <formula1>$H$15:$J$15</formula1>
    </dataValidation>
    <dataValidation type="list" allowBlank="1" showInputMessage="1" showErrorMessage="1" sqref="E12" xr:uid="{D9E7070C-DAF0-42BB-80F9-75AF1A514649}">
      <formula1>$H$12:$I$12</formula1>
    </dataValidation>
    <dataValidation type="list" allowBlank="1" showInputMessage="1" showErrorMessage="1" sqref="E7" xr:uid="{27870547-F65B-4DF6-BC9C-5DD635645FAC}">
      <formula1>$H$7:$I$7</formula1>
    </dataValidation>
    <dataValidation type="list" allowBlank="1" showInputMessage="1" showErrorMessage="1" sqref="E8" xr:uid="{EFAB5817-1B96-442B-934E-F0D48D0D4E4F}">
      <formula1>$H$8:$I$8</formula1>
    </dataValidation>
    <dataValidation type="list" allowBlank="1" showInputMessage="1" showErrorMessage="1" sqref="E9" xr:uid="{B754217A-53A8-4B0E-8775-5EA0C7316347}">
      <formula1>$H$9:$I$9</formula1>
    </dataValidation>
    <dataValidation type="list" allowBlank="1" showInputMessage="1" showErrorMessage="1" sqref="E10" xr:uid="{67A8E88E-C677-4C85-A073-6611A6832A3A}">
      <formula1>$H$10:$I$10</formula1>
    </dataValidation>
    <dataValidation type="list" allowBlank="1" showInputMessage="1" showErrorMessage="1" sqref="E11" xr:uid="{9C3E62AB-CA73-4BEF-8F03-D4E19CF0D940}">
      <formula1>$H$11:$I$11</formula1>
    </dataValidation>
    <dataValidation type="list" allowBlank="1" showInputMessage="1" showErrorMessage="1" sqref="E13" xr:uid="{98935DB1-0C4B-42AB-A443-1FC3D9DD2793}">
      <formula1>$H$13:$J$13</formula1>
    </dataValidation>
    <dataValidation type="list" allowBlank="1" showInputMessage="1" showErrorMessage="1" sqref="E14" xr:uid="{0178BEE0-2D4B-40FF-BAC2-8E7EA7821E69}">
      <formula1>$H$14:$J$14</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DCCB739-AFB6-487E-AFB4-CC7D51B5B81F}">
          <x14:formula1>
            <xm:f>選択肢!$A$2:$A$8</xm:f>
          </x14:formula1>
          <xm:sqref>G7:G15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2521B-6ECA-47DB-A6D6-872A98C3078D}">
  <sheetPr>
    <tabColor theme="8"/>
  </sheetPr>
  <dimension ref="A1:N24"/>
  <sheetViews>
    <sheetView view="pageBreakPreview" zoomScaleNormal="100" zoomScaleSheetLayoutView="100" workbookViewId="0">
      <selection activeCell="E3" sqref="E3"/>
    </sheetView>
  </sheetViews>
  <sheetFormatPr defaultRowHeight="13.5" x14ac:dyDescent="0.15"/>
  <cols>
    <col min="1" max="1" width="2.5" style="3" customWidth="1"/>
    <col min="2" max="2" width="12.625" style="3" customWidth="1"/>
    <col min="3" max="3" width="4.125" style="3" bestFit="1" customWidth="1"/>
    <col min="4" max="4" width="65.625" style="3" customWidth="1"/>
    <col min="5" max="5" width="12.625" style="27" customWidth="1"/>
    <col min="6" max="6" width="4.5" style="3" customWidth="1"/>
    <col min="7" max="7" width="9" style="3" bestFit="1" customWidth="1"/>
    <col min="8" max="11" width="9" style="3" customWidth="1"/>
    <col min="12" max="16384" width="9" style="3"/>
  </cols>
  <sheetData>
    <row r="1" spans="1:14" ht="29.25" customHeight="1" x14ac:dyDescent="0.15">
      <c r="A1" s="25" t="s">
        <v>213</v>
      </c>
      <c r="B1" s="26"/>
      <c r="C1" s="26"/>
      <c r="E1" s="113" t="str">
        <f>'1.出入口'!E1</f>
        <v>整備項目表（公園）</v>
      </c>
    </row>
    <row r="2" spans="1:14" ht="15" customHeight="1" thickBot="1" x14ac:dyDescent="0.2">
      <c r="D2" s="28"/>
      <c r="E2" s="28"/>
      <c r="N2" s="4"/>
    </row>
    <row r="3" spans="1:14" ht="42.75" customHeight="1" thickTop="1" thickBot="1" x14ac:dyDescent="0.2">
      <c r="A3" s="133" t="s">
        <v>0</v>
      </c>
      <c r="B3" s="133"/>
      <c r="C3" s="131" t="s">
        <v>77</v>
      </c>
      <c r="D3" s="132"/>
      <c r="E3" s="86" t="s">
        <v>10</v>
      </c>
    </row>
    <row r="4" spans="1:14" ht="8.25" customHeight="1" thickTop="1" x14ac:dyDescent="0.15">
      <c r="A4" s="59"/>
      <c r="B4" s="59"/>
      <c r="C4" s="60"/>
      <c r="D4" s="60"/>
      <c r="E4" s="81"/>
    </row>
    <row r="5" spans="1:14" s="18" customFormat="1" ht="15" customHeight="1" x14ac:dyDescent="0.15">
      <c r="A5" s="29" t="s">
        <v>305</v>
      </c>
      <c r="B5" s="19"/>
      <c r="C5" s="19"/>
      <c r="D5" s="40"/>
      <c r="E5" s="30"/>
    </row>
    <row r="6" spans="1:14" ht="21" customHeight="1" thickBot="1" x14ac:dyDescent="0.2">
      <c r="A6" s="126" t="s">
        <v>1</v>
      </c>
      <c r="B6" s="126"/>
      <c r="C6" s="129" t="s">
        <v>28</v>
      </c>
      <c r="D6" s="130"/>
      <c r="E6" s="80" t="s">
        <v>2</v>
      </c>
      <c r="G6" s="64" t="s">
        <v>119</v>
      </c>
      <c r="H6" s="64">
        <v>2</v>
      </c>
      <c r="I6" s="64">
        <v>3</v>
      </c>
      <c r="J6" s="64">
        <v>4</v>
      </c>
      <c r="K6" s="64">
        <v>5</v>
      </c>
    </row>
    <row r="7" spans="1:14" ht="50.1" customHeight="1" thickTop="1" x14ac:dyDescent="0.15">
      <c r="A7" s="45" t="s">
        <v>46</v>
      </c>
      <c r="B7" s="44" t="s">
        <v>215</v>
      </c>
      <c r="C7" s="46" t="s">
        <v>60</v>
      </c>
      <c r="D7" s="78" t="s">
        <v>214</v>
      </c>
      <c r="E7" s="83"/>
      <c r="G7" s="64" t="s">
        <v>56</v>
      </c>
      <c r="H7" s="65" t="str">
        <f>IFERROR((VLOOKUP($G7,選択肢!$A$2:$E$8,H$6,FALSE)&amp;""),"")</f>
        <v>適</v>
      </c>
      <c r="I7" s="65" t="str">
        <f>IFERROR((VLOOKUP($G7,選択肢!$A$2:$E$8,I$6,FALSE)&amp;""),"")</f>
        <v>否</v>
      </c>
      <c r="J7" s="65" t="str">
        <f>IFERROR((VLOOKUP($G7,選択肢!$A$2:$E$8,J$6,FALSE)&amp;""),"")</f>
        <v/>
      </c>
      <c r="K7" s="65" t="str">
        <f>IFERROR((VLOOKUP($G7,選択肢!$A$2:$E$8,K$6,FALSE)&amp;""),"")</f>
        <v/>
      </c>
    </row>
    <row r="8" spans="1:14" ht="39.950000000000003" customHeight="1" x14ac:dyDescent="0.15">
      <c r="A8" s="45" t="s">
        <v>46</v>
      </c>
      <c r="B8" s="44" t="s">
        <v>90</v>
      </c>
      <c r="C8" s="46" t="s">
        <v>53</v>
      </c>
      <c r="D8" s="78" t="s">
        <v>216</v>
      </c>
      <c r="E8" s="84"/>
      <c r="G8" s="64" t="s">
        <v>56</v>
      </c>
      <c r="H8" s="65" t="str">
        <f>IFERROR((VLOOKUP($G8,選択肢!$A$2:$E$8,H$6,FALSE)&amp;""),"")</f>
        <v>適</v>
      </c>
      <c r="I8" s="65" t="str">
        <f>IFERROR((VLOOKUP($G8,選択肢!$A$2:$E$8,I$6,FALSE)&amp;""),"")</f>
        <v>否</v>
      </c>
      <c r="J8" s="65" t="str">
        <f>IFERROR((VLOOKUP($G8,選択肢!$A$2:$E$8,J$6,FALSE)&amp;""),"")</f>
        <v/>
      </c>
      <c r="K8" s="65" t="str">
        <f>IFERROR((VLOOKUP($G8,選択肢!$A$2:$E$8,K$6,FALSE)&amp;""),"")</f>
        <v/>
      </c>
    </row>
    <row r="9" spans="1:14" ht="50.1" customHeight="1" x14ac:dyDescent="0.15">
      <c r="A9" s="91" t="s">
        <v>59</v>
      </c>
      <c r="B9" s="52" t="s">
        <v>89</v>
      </c>
      <c r="C9" s="46" t="s">
        <v>55</v>
      </c>
      <c r="D9" s="78" t="s">
        <v>217</v>
      </c>
      <c r="E9" s="84"/>
      <c r="G9" s="64" t="s">
        <v>116</v>
      </c>
      <c r="H9" s="65" t="str">
        <f>IFERROR((VLOOKUP($G9,選択肢!$A$2:$E$8,H$6,FALSE)&amp;""),"")</f>
        <v>非該当</v>
      </c>
      <c r="I9" s="65" t="str">
        <f>IFERROR((VLOOKUP($G9,選択肢!$A$2:$E$8,I$6,FALSE)&amp;""),"")</f>
        <v>適</v>
      </c>
      <c r="J9" s="65" t="str">
        <f>IFERROR((VLOOKUP($G9,選択肢!$A$2:$E$8,J$6,FALSE)&amp;""),"")</f>
        <v>否</v>
      </c>
      <c r="K9" s="65" t="str">
        <f>IFERROR((VLOOKUP($G9,選択肢!$A$2:$E$8,K$6,FALSE)&amp;""),"")</f>
        <v/>
      </c>
    </row>
    <row r="10" spans="1:14" ht="50.1" customHeight="1" x14ac:dyDescent="0.15">
      <c r="A10" s="92"/>
      <c r="B10" s="54"/>
      <c r="C10" s="46" t="s">
        <v>57</v>
      </c>
      <c r="D10" s="78" t="s">
        <v>154</v>
      </c>
      <c r="E10" s="84"/>
      <c r="G10" s="64" t="s">
        <v>56</v>
      </c>
      <c r="H10" s="65" t="str">
        <f>IFERROR((VLOOKUP($G10,選択肢!$A$2:$E$8,H$6,FALSE)&amp;""),"")</f>
        <v>適</v>
      </c>
      <c r="I10" s="65" t="str">
        <f>IFERROR((VLOOKUP($G10,選択肢!$A$2:$E$8,I$6,FALSE)&amp;""),"")</f>
        <v>否</v>
      </c>
      <c r="J10" s="65" t="str">
        <f>IFERROR((VLOOKUP($G10,選択肢!$A$2:$E$8,J$6,FALSE)&amp;""),"")</f>
        <v/>
      </c>
      <c r="K10" s="65" t="str">
        <f>IFERROR((VLOOKUP($G10,選択肢!$A$2:$E$8,K$6,FALSE)&amp;""),"")</f>
        <v/>
      </c>
    </row>
    <row r="11" spans="1:14" ht="39.950000000000003" customHeight="1" x14ac:dyDescent="0.15">
      <c r="A11" s="92" t="s">
        <v>176</v>
      </c>
      <c r="B11" s="54" t="s">
        <v>145</v>
      </c>
      <c r="C11" s="46" t="s">
        <v>219</v>
      </c>
      <c r="D11" s="78" t="s">
        <v>218</v>
      </c>
      <c r="E11" s="102"/>
      <c r="G11" s="64" t="s">
        <v>56</v>
      </c>
      <c r="H11" s="65" t="str">
        <f>IFERROR((VLOOKUP($G11,選択肢!$A$2:$E$8,H$6,FALSE)&amp;""),"")</f>
        <v>適</v>
      </c>
      <c r="I11" s="65" t="str">
        <f>IFERROR((VLOOKUP($G11,選択肢!$A$2:$E$8,I$6,FALSE)&amp;""),"")</f>
        <v>否</v>
      </c>
      <c r="J11" s="65" t="str">
        <f>IFERROR((VLOOKUP($G11,選択肢!$A$2:$E$8,J$6,FALSE)&amp;""),"")</f>
        <v/>
      </c>
      <c r="K11" s="65"/>
    </row>
    <row r="12" spans="1:14" ht="50.1" customHeight="1" x14ac:dyDescent="0.15">
      <c r="A12" s="92" t="s">
        <v>147</v>
      </c>
      <c r="B12" s="54" t="s">
        <v>222</v>
      </c>
      <c r="C12" s="46" t="s">
        <v>221</v>
      </c>
      <c r="D12" s="78" t="s">
        <v>220</v>
      </c>
      <c r="E12" s="102"/>
      <c r="G12" s="64" t="s">
        <v>56</v>
      </c>
      <c r="H12" s="65" t="str">
        <f>IFERROR((VLOOKUP($G12,選択肢!$A$2:$E$8,H$6,FALSE)&amp;""),"")</f>
        <v>適</v>
      </c>
      <c r="I12" s="65" t="str">
        <f>IFERROR((VLOOKUP($G12,選択肢!$A$2:$E$8,I$6,FALSE)&amp;""),"")</f>
        <v>否</v>
      </c>
      <c r="J12" s="65" t="str">
        <f>IFERROR((VLOOKUP($G12,選択肢!$A$2:$E$8,J$6,FALSE)&amp;""),"")</f>
        <v/>
      </c>
      <c r="K12" s="65"/>
    </row>
    <row r="13" spans="1:14" ht="39.950000000000003" customHeight="1" thickBot="1" x14ac:dyDescent="0.2">
      <c r="A13" s="92" t="s">
        <v>156</v>
      </c>
      <c r="B13" s="54" t="s">
        <v>223</v>
      </c>
      <c r="C13" s="46" t="s">
        <v>224</v>
      </c>
      <c r="D13" s="78" t="s">
        <v>225</v>
      </c>
      <c r="E13" s="85"/>
      <c r="G13" s="64" t="s">
        <v>56</v>
      </c>
      <c r="H13" s="65" t="str">
        <f>IFERROR((VLOOKUP($G13,選択肢!$A$2:$E$8,H$6,FALSE)&amp;""),"")</f>
        <v>適</v>
      </c>
      <c r="I13" s="65" t="str">
        <f>IFERROR((VLOOKUP($G13,選択肢!$A$2:$E$8,I$6,FALSE)&amp;""),"")</f>
        <v>否</v>
      </c>
      <c r="J13" s="65" t="str">
        <f>IFERROR((VLOOKUP($G13,選択肢!$A$2:$E$8,J$6,FALSE)&amp;""),"")</f>
        <v/>
      </c>
      <c r="K13" s="65"/>
    </row>
    <row r="14" spans="1:14" ht="39.950000000000003" customHeight="1" thickTop="1" thickBot="1" x14ac:dyDescent="0.2">
      <c r="A14" s="93" t="s">
        <v>177</v>
      </c>
      <c r="B14" s="53" t="s">
        <v>226</v>
      </c>
      <c r="C14" s="46" t="s">
        <v>228</v>
      </c>
      <c r="D14" s="127" t="s">
        <v>227</v>
      </c>
      <c r="E14" s="128"/>
      <c r="G14" s="70"/>
      <c r="H14" s="71" t="str">
        <f>IFERROR((VLOOKUP($G14,選択肢!$A$2:$E$8,H$6,FALSE)&amp;""),"")</f>
        <v/>
      </c>
      <c r="I14" s="71" t="str">
        <f>IFERROR((VLOOKUP($G14,選択肢!$A$2:$E$8,I$6,FALSE)&amp;""),"")</f>
        <v/>
      </c>
      <c r="J14" s="71" t="str">
        <f>IFERROR((VLOOKUP($G14,選択肢!$A$2:$E$8,J$6,FALSE)&amp;""),"")</f>
        <v/>
      </c>
      <c r="K14" s="71"/>
    </row>
    <row r="15" spans="1:14" ht="50.1" customHeight="1" thickTop="1" x14ac:dyDescent="0.15">
      <c r="A15" s="93"/>
      <c r="B15" s="53"/>
      <c r="C15" s="112" t="s">
        <v>229</v>
      </c>
      <c r="D15" s="78" t="s">
        <v>232</v>
      </c>
      <c r="E15" s="83"/>
      <c r="G15" s="64" t="s">
        <v>56</v>
      </c>
      <c r="H15" s="65" t="str">
        <f>IFERROR((VLOOKUP($G15,選択肢!$A$2:$E$8,H$6,FALSE)&amp;""),"")</f>
        <v>適</v>
      </c>
      <c r="I15" s="65" t="str">
        <f>IFERROR((VLOOKUP($G15,選択肢!$A$2:$E$8,I$6,FALSE)&amp;""),"")</f>
        <v>否</v>
      </c>
      <c r="J15" s="65" t="str">
        <f>IFERROR((VLOOKUP($G15,選択肢!$A$2:$E$8,J$6,FALSE)&amp;""),"")</f>
        <v/>
      </c>
      <c r="K15" s="65"/>
    </row>
    <row r="16" spans="1:14" ht="39.950000000000003" customHeight="1" x14ac:dyDescent="0.15">
      <c r="A16" s="93"/>
      <c r="B16" s="53"/>
      <c r="C16" s="112" t="s">
        <v>230</v>
      </c>
      <c r="D16" s="78" t="s">
        <v>233</v>
      </c>
      <c r="E16" s="102"/>
      <c r="G16" s="64" t="s">
        <v>56</v>
      </c>
      <c r="H16" s="65" t="str">
        <f>IFERROR((VLOOKUP($G16,選択肢!$A$2:$E$8,H$6,FALSE)&amp;""),"")</f>
        <v>適</v>
      </c>
      <c r="I16" s="65" t="str">
        <f>IFERROR((VLOOKUP($G16,選択肢!$A$2:$E$8,I$6,FALSE)&amp;""),"")</f>
        <v>否</v>
      </c>
      <c r="J16" s="65" t="str">
        <f>IFERROR((VLOOKUP($G16,選択肢!$A$2:$E$8,J$6,FALSE)&amp;""),"")</f>
        <v/>
      </c>
      <c r="K16" s="65"/>
    </row>
    <row r="17" spans="1:11" ht="39.950000000000003" customHeight="1" x14ac:dyDescent="0.15">
      <c r="A17" s="93"/>
      <c r="B17" s="53"/>
      <c r="C17" s="112" t="s">
        <v>231</v>
      </c>
      <c r="D17" s="78" t="s">
        <v>234</v>
      </c>
      <c r="E17" s="84"/>
      <c r="G17" s="64" t="s">
        <v>56</v>
      </c>
      <c r="H17" s="65" t="str">
        <f>IFERROR((VLOOKUP($G17,選択肢!$A$2:$E$8,H$6,FALSE)&amp;""),"")</f>
        <v>適</v>
      </c>
      <c r="I17" s="65" t="str">
        <f>IFERROR((VLOOKUP($G17,選択肢!$A$2:$E$8,I$6,FALSE)&amp;""),"")</f>
        <v>否</v>
      </c>
      <c r="J17" s="65" t="str">
        <f>IFERROR((VLOOKUP($G17,選択肢!$A$2:$E$8,J$6,FALSE)&amp;""),"")</f>
        <v/>
      </c>
      <c r="K17" s="65" t="str">
        <f>IFERROR((VLOOKUP($G17,選択肢!$A$2:$E$8,K$6,FALSE)&amp;""),"")</f>
        <v/>
      </c>
    </row>
    <row r="18" spans="1:11" ht="39.950000000000003" customHeight="1" thickBot="1" x14ac:dyDescent="0.2">
      <c r="A18" s="45" t="s">
        <v>192</v>
      </c>
      <c r="B18" s="44" t="s">
        <v>235</v>
      </c>
      <c r="C18" s="46" t="s">
        <v>163</v>
      </c>
      <c r="D18" s="78" t="s">
        <v>236</v>
      </c>
      <c r="E18" s="103"/>
      <c r="G18" s="64" t="s">
        <v>56</v>
      </c>
      <c r="H18" s="65" t="str">
        <f>IFERROR((VLOOKUP($G18,選択肢!$A$2:$E$8,H$6,FALSE)&amp;""),"")</f>
        <v>適</v>
      </c>
      <c r="I18" s="65" t="str">
        <f>IFERROR((VLOOKUP($G18,選択肢!$A$2:$E$8,I$6,FALSE)&amp;""),"")</f>
        <v>否</v>
      </c>
      <c r="J18" s="65" t="str">
        <f>IFERROR((VLOOKUP($G18,選択肢!$A$2:$E$8,J$6,FALSE)&amp;""),"")</f>
        <v/>
      </c>
      <c r="K18" s="65" t="str">
        <f>IFERROR((VLOOKUP($G18,選択肢!$A$2:$E$8,K$6,FALSE)&amp;""),"")</f>
        <v/>
      </c>
    </row>
    <row r="19" spans="1:11" ht="14.25" customHeight="1" thickTop="1" x14ac:dyDescent="0.15"/>
    <row r="20" spans="1:11" ht="42.75" customHeight="1" x14ac:dyDescent="0.15"/>
    <row r="21" spans="1:11" ht="42.75" customHeight="1" x14ac:dyDescent="0.15"/>
    <row r="22" spans="1:11" ht="42.75" customHeight="1" x14ac:dyDescent="0.15"/>
    <row r="23" spans="1:11" ht="42.75" customHeight="1" x14ac:dyDescent="0.15"/>
    <row r="24" spans="1:11" ht="42.75" customHeight="1" x14ac:dyDescent="0.15"/>
  </sheetData>
  <sheetProtection sheet="1" selectLockedCells="1"/>
  <mergeCells count="5">
    <mergeCell ref="A3:B3"/>
    <mergeCell ref="C3:D3"/>
    <mergeCell ref="A6:B6"/>
    <mergeCell ref="C6:D6"/>
    <mergeCell ref="D14:E14"/>
  </mergeCells>
  <phoneticPr fontId="4"/>
  <conditionalFormatting sqref="E7:E13 E15:E16">
    <cfRule type="expression" dxfId="28" priority="8">
      <formula>$E$3="対象外"</formula>
    </cfRule>
  </conditionalFormatting>
  <conditionalFormatting sqref="E18">
    <cfRule type="expression" dxfId="27" priority="7">
      <formula>$E$3="対象外"</formula>
    </cfRule>
  </conditionalFormatting>
  <conditionalFormatting sqref="E17">
    <cfRule type="expression" dxfId="26" priority="1">
      <formula>$E$3="対象外"</formula>
    </cfRule>
  </conditionalFormatting>
  <dataValidations count="13">
    <dataValidation type="list" allowBlank="1" showInputMessage="1" showErrorMessage="1" sqref="E5" xr:uid="{C7BE21A6-BF35-4819-979C-E7FB9F82FD23}">
      <formula1>$G$3:$H$3</formula1>
    </dataValidation>
    <dataValidation type="list" allowBlank="1" showInputMessage="1" showErrorMessage="1" sqref="E3:E4" xr:uid="{30645BFC-886B-4C44-AD63-8B5C975E3D6A}">
      <formula1>【ア】</formula1>
    </dataValidation>
    <dataValidation type="list" allowBlank="1" showInputMessage="1" showErrorMessage="1" sqref="E18" xr:uid="{CF90E923-2E38-4267-BE39-7BD14271B4DF}">
      <formula1>$H$18:$I$18</formula1>
    </dataValidation>
    <dataValidation type="list" allowBlank="1" showInputMessage="1" showErrorMessage="1" sqref="E10" xr:uid="{3CCF9876-75DA-43C6-B118-5047D28C7CCE}">
      <formula1>$H$10:$I$10</formula1>
    </dataValidation>
    <dataValidation type="list" allowBlank="1" showInputMessage="1" showErrorMessage="1" sqref="E9" xr:uid="{7E379419-5512-4A30-A181-2BCA297F3E80}">
      <formula1>$H$9:$J$9</formula1>
    </dataValidation>
    <dataValidation type="list" allowBlank="1" showInputMessage="1" showErrorMessage="1" sqref="E8" xr:uid="{8C6A81DA-CF7D-4885-A038-D076BED13777}">
      <formula1>$H$8:$I$8</formula1>
    </dataValidation>
    <dataValidation type="list" allowBlank="1" showInputMessage="1" showErrorMessage="1" sqref="E7" xr:uid="{BAD55F01-C4FC-4014-9613-6164BBBFD7AF}">
      <formula1>$H$7:$I$7</formula1>
    </dataValidation>
    <dataValidation type="list" allowBlank="1" showInputMessage="1" showErrorMessage="1" sqref="E11" xr:uid="{26FFACEE-496F-4D8A-960D-B18179A929A7}">
      <formula1>$H$11:$I$11</formula1>
    </dataValidation>
    <dataValidation type="list" allowBlank="1" showInputMessage="1" showErrorMessage="1" sqref="E12" xr:uid="{38DE13CE-E2D1-42B7-93D4-96BA42C2FC24}">
      <formula1>$H$12:$I$12</formula1>
    </dataValidation>
    <dataValidation type="list" allowBlank="1" showInputMessage="1" showErrorMessage="1" sqref="E13" xr:uid="{D066A665-7CAA-4BAD-BF0E-DC2B2C098077}">
      <formula1>$H$13:$I$13</formula1>
    </dataValidation>
    <dataValidation type="list" allowBlank="1" showInputMessage="1" showErrorMessage="1" sqref="E15" xr:uid="{73C79365-36CD-4603-8370-B5761E6F0AA5}">
      <formula1>$H$15:$I$15</formula1>
    </dataValidation>
    <dataValidation type="list" allowBlank="1" showInputMessage="1" showErrorMessage="1" sqref="E16" xr:uid="{10C45511-15ED-47D1-B468-17E17AC76DE3}">
      <formula1>$H$16:$I$16</formula1>
    </dataValidation>
    <dataValidation type="list" allowBlank="1" showInputMessage="1" showErrorMessage="1" sqref="E17" xr:uid="{7183C134-7B94-41B0-B554-EB898B4CC61E}">
      <formula1>$H$17:$I$17</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3E83F55-1F23-4B84-B2C4-E7453B3B035B}">
          <x14:formula1>
            <xm:f>選択肢!$A$2:$A$8</xm:f>
          </x14:formula1>
          <xm:sqref>G7:G13 G15:G18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DDC87-8AA1-4D32-BCD2-11EF80003E1A}">
  <sheetPr>
    <tabColor theme="8"/>
  </sheetPr>
  <dimension ref="A1:N33"/>
  <sheetViews>
    <sheetView view="pageBreakPreview" zoomScaleNormal="100" zoomScaleSheetLayoutView="100" workbookViewId="0">
      <selection activeCell="E7" sqref="E7"/>
    </sheetView>
  </sheetViews>
  <sheetFormatPr defaultRowHeight="13.5" x14ac:dyDescent="0.15"/>
  <cols>
    <col min="1" max="1" width="2.5" style="3" customWidth="1"/>
    <col min="2" max="2" width="12.625" style="3" customWidth="1"/>
    <col min="3" max="3" width="4.125" style="3" customWidth="1"/>
    <col min="4" max="4" width="65.625" style="3" customWidth="1"/>
    <col min="5" max="5" width="12.625" style="27" customWidth="1"/>
    <col min="6" max="6" width="5.375" style="3" customWidth="1"/>
    <col min="7" max="7" width="9" style="3" bestFit="1" customWidth="1"/>
    <col min="8" max="11" width="9" style="3" customWidth="1"/>
    <col min="12" max="16384" width="9" style="3"/>
  </cols>
  <sheetData>
    <row r="1" spans="1:14" ht="29.25" customHeight="1" x14ac:dyDescent="0.15">
      <c r="A1" s="25" t="s">
        <v>237</v>
      </c>
      <c r="B1" s="26"/>
      <c r="C1" s="26"/>
      <c r="E1" s="113" t="str">
        <f>'1.出入口'!E1</f>
        <v>整備項目表（公園）</v>
      </c>
    </row>
    <row r="2" spans="1:14" ht="15" customHeight="1" x14ac:dyDescent="0.15">
      <c r="D2" s="28"/>
      <c r="E2" s="28"/>
      <c r="N2" s="4"/>
    </row>
    <row r="3" spans="1:14" ht="42.75" hidden="1" customHeight="1" thickTop="1" thickBot="1" x14ac:dyDescent="0.2">
      <c r="A3" s="133" t="s">
        <v>0</v>
      </c>
      <c r="B3" s="133"/>
      <c r="C3" s="131" t="s">
        <v>238</v>
      </c>
      <c r="D3" s="132"/>
      <c r="E3" s="86" t="str">
        <f>'5-1.便所'!E3</f>
        <v>対象</v>
      </c>
    </row>
    <row r="4" spans="1:14" ht="8.25" hidden="1" customHeight="1" thickTop="1" x14ac:dyDescent="0.15">
      <c r="A4" s="59"/>
      <c r="B4" s="59"/>
      <c r="C4" s="60"/>
      <c r="D4" s="60"/>
      <c r="E4" s="81"/>
    </row>
    <row r="5" spans="1:14" s="18" customFormat="1" ht="15" customHeight="1" x14ac:dyDescent="0.15">
      <c r="A5" s="29" t="s">
        <v>270</v>
      </c>
      <c r="B5" s="19"/>
      <c r="C5" s="19"/>
      <c r="D5" s="40"/>
      <c r="E5" s="30"/>
    </row>
    <row r="6" spans="1:14" ht="21" customHeight="1" thickBot="1" x14ac:dyDescent="0.2">
      <c r="A6" s="126" t="s">
        <v>1</v>
      </c>
      <c r="B6" s="126"/>
      <c r="C6" s="129" t="s">
        <v>28</v>
      </c>
      <c r="D6" s="130"/>
      <c r="E6" s="80" t="s">
        <v>2</v>
      </c>
      <c r="G6" s="64" t="s">
        <v>119</v>
      </c>
      <c r="H6" s="64">
        <v>2</v>
      </c>
      <c r="I6" s="64">
        <v>3</v>
      </c>
      <c r="J6" s="64">
        <v>4</v>
      </c>
      <c r="K6" s="64">
        <v>5</v>
      </c>
    </row>
    <row r="7" spans="1:14" ht="54.95" customHeight="1" thickTop="1" x14ac:dyDescent="0.15">
      <c r="A7" s="43" t="s">
        <v>46</v>
      </c>
      <c r="B7" s="44" t="s">
        <v>307</v>
      </c>
      <c r="C7" s="46"/>
      <c r="D7" s="78" t="s">
        <v>306</v>
      </c>
      <c r="E7" s="87"/>
      <c r="G7" s="64" t="s">
        <v>122</v>
      </c>
      <c r="H7" s="65" t="str">
        <f>IFERROR((VLOOKUP($G7,選択肢!$A$2:$E$9,H$6,FALSE)&amp;""),"")</f>
        <v>非該当</v>
      </c>
      <c r="I7" s="65" t="str">
        <f>IFERROR((VLOOKUP($G7,選択肢!$A$2:$E$9,I$6,FALSE)&amp;""),"")</f>
        <v>適</v>
      </c>
      <c r="J7" s="65" t="str">
        <f>IFERROR((VLOOKUP($G7,選択肢!$A$2:$E$9,J$6,FALSE)&amp;""),"")</f>
        <v>否（努力）</v>
      </c>
      <c r="K7" s="65" t="str">
        <f>IFERROR((VLOOKUP($G7,選択肢!$A$2:$E$9,K$6,FALSE)&amp;""),"")</f>
        <v/>
      </c>
    </row>
    <row r="8" spans="1:14" ht="39.950000000000003" customHeight="1" x14ac:dyDescent="0.15">
      <c r="A8" s="43" t="s">
        <v>47</v>
      </c>
      <c r="B8" s="44" t="s">
        <v>91</v>
      </c>
      <c r="C8" s="82" t="s">
        <v>39</v>
      </c>
      <c r="D8" s="78" t="s">
        <v>92</v>
      </c>
      <c r="E8" s="88"/>
      <c r="G8" s="64" t="s">
        <v>56</v>
      </c>
      <c r="H8" s="65" t="str">
        <f>IFERROR((VLOOKUP($G8,選択肢!$A$2:$E$8,H$24,FALSE)&amp;""),"")</f>
        <v>適</v>
      </c>
      <c r="I8" s="65" t="str">
        <f>IFERROR((VLOOKUP($G8,選択肢!$A$2:$E$8,I$24,FALSE)&amp;""),"")</f>
        <v>否</v>
      </c>
      <c r="J8" s="65" t="str">
        <f>IFERROR((VLOOKUP($G8,選択肢!$A$2:$E$9,J$6,FALSE)&amp;""),"")</f>
        <v/>
      </c>
      <c r="K8" s="65" t="str">
        <f>IFERROR((VLOOKUP($G8,選択肢!$A$2:$E$9,K$6,FALSE)&amp;""),"")</f>
        <v/>
      </c>
    </row>
    <row r="9" spans="1:14" ht="30" customHeight="1" x14ac:dyDescent="0.15">
      <c r="A9" s="55" t="s">
        <v>49</v>
      </c>
      <c r="B9" s="52" t="s">
        <v>90</v>
      </c>
      <c r="C9" s="82" t="s">
        <v>40</v>
      </c>
      <c r="D9" s="78" t="s">
        <v>79</v>
      </c>
      <c r="E9" s="88"/>
      <c r="G9" s="64" t="s">
        <v>56</v>
      </c>
      <c r="H9" s="65" t="str">
        <f>IFERROR((VLOOKUP($G9,選択肢!$A$2:$E$8,H$24,FALSE)&amp;""),"")</f>
        <v>適</v>
      </c>
      <c r="I9" s="65" t="str">
        <f>IFERROR((VLOOKUP($G9,選択肢!$A$2:$E$8,I$24,FALSE)&amp;""),"")</f>
        <v>否</v>
      </c>
      <c r="J9" s="65" t="str">
        <f>IFERROR((VLOOKUP($G9,選択肢!$A$2:$E$9,J$6,FALSE)&amp;""),"")</f>
        <v/>
      </c>
      <c r="K9" s="65" t="str">
        <f>IFERROR((VLOOKUP($G9,選択肢!$A$2:$E$9,K$6,FALSE)&amp;""),"")</f>
        <v/>
      </c>
    </row>
    <row r="10" spans="1:14" ht="50.1" customHeight="1" x14ac:dyDescent="0.15">
      <c r="A10" s="43" t="s">
        <v>50</v>
      </c>
      <c r="B10" s="44" t="s">
        <v>89</v>
      </c>
      <c r="C10" s="82" t="s">
        <v>41</v>
      </c>
      <c r="D10" s="78" t="s">
        <v>80</v>
      </c>
      <c r="E10" s="88"/>
      <c r="G10" s="64" t="s">
        <v>116</v>
      </c>
      <c r="H10" s="65" t="str">
        <f>IFERROR((VLOOKUP($G10,選択肢!$A$2:$E$8,H$19,FALSE)&amp;""),"")</f>
        <v>非該当</v>
      </c>
      <c r="I10" s="65" t="str">
        <f>IFERROR((VLOOKUP($G10,選択肢!$A$2:$E$8,I$19,FALSE)&amp;""),"")</f>
        <v>適</v>
      </c>
      <c r="J10" s="65" t="str">
        <f>IFERROR((VLOOKUP($G10,選択肢!$A$2:$E$8,J$19,FALSE)&amp;""),"")</f>
        <v>否</v>
      </c>
      <c r="K10" s="65" t="str">
        <f>IFERROR((VLOOKUP($G10,選択肢!$A$2:$E$8,K$6,FALSE)&amp;""),"")</f>
        <v/>
      </c>
    </row>
    <row r="11" spans="1:14" ht="30" customHeight="1" thickBot="1" x14ac:dyDescent="0.2">
      <c r="A11" s="57" t="s">
        <v>50</v>
      </c>
      <c r="B11" s="54" t="s">
        <v>33</v>
      </c>
      <c r="C11" s="82" t="s">
        <v>42</v>
      </c>
      <c r="D11" s="78" t="s">
        <v>81</v>
      </c>
      <c r="E11" s="89"/>
      <c r="G11" s="64" t="s">
        <v>56</v>
      </c>
      <c r="H11" s="65" t="str">
        <f>IFERROR((VLOOKUP($G11,選択肢!$A$2:$E$8,H$24,FALSE)&amp;""),"")</f>
        <v>適</v>
      </c>
      <c r="I11" s="65" t="str">
        <f>IFERROR((VLOOKUP($G11,選択肢!$A$2:$E$8,I$24,FALSE)&amp;""),"")</f>
        <v>否</v>
      </c>
      <c r="J11" s="65" t="str">
        <f>IFERROR((VLOOKUP($G11,選択肢!$A$2:$E$9,J$6,FALSE)&amp;""),"")</f>
        <v/>
      </c>
      <c r="K11" s="65" t="str">
        <f>IFERROR((VLOOKUP($G11,選択肢!$A$2:$E$9,K$6,FALSE)&amp;""),"")</f>
        <v/>
      </c>
    </row>
    <row r="12" spans="1:14" ht="24.95" customHeight="1" thickTop="1" thickBot="1" x14ac:dyDescent="0.2">
      <c r="A12" s="134" t="s">
        <v>51</v>
      </c>
      <c r="B12" s="137" t="s">
        <v>88</v>
      </c>
      <c r="C12" s="82" t="s">
        <v>43</v>
      </c>
      <c r="D12" s="127" t="s">
        <v>83</v>
      </c>
      <c r="E12" s="140"/>
      <c r="G12" s="70"/>
      <c r="H12" s="71"/>
      <c r="I12" s="71"/>
      <c r="J12" s="71"/>
      <c r="K12" s="71"/>
    </row>
    <row r="13" spans="1:14" ht="39.950000000000003" customHeight="1" thickTop="1" x14ac:dyDescent="0.15">
      <c r="A13" s="135"/>
      <c r="B13" s="138"/>
      <c r="C13" s="82" t="s">
        <v>53</v>
      </c>
      <c r="D13" s="78" t="s">
        <v>84</v>
      </c>
      <c r="E13" s="87"/>
      <c r="G13" s="64" t="s">
        <v>56</v>
      </c>
      <c r="H13" s="65" t="str">
        <f>IFERROR((VLOOKUP($G13,選択肢!$A$2:$E$8,H$24,FALSE)&amp;""),"")</f>
        <v>適</v>
      </c>
      <c r="I13" s="65" t="str">
        <f>IFERROR((VLOOKUP($G13,選択肢!$A$2:$E$8,I$24,FALSE)&amp;""),"")</f>
        <v>否</v>
      </c>
      <c r="J13" s="65" t="str">
        <f>IFERROR((VLOOKUP($G13,選択肢!$A$2:$E$9,J$6,FALSE)&amp;""),"")</f>
        <v/>
      </c>
      <c r="K13" s="65" t="str">
        <f>IFERROR((VLOOKUP($G13,選択肢!$A$2:$E$9,K$6,FALSE)&amp;""),"")</f>
        <v/>
      </c>
    </row>
    <row r="14" spans="1:14" ht="30" customHeight="1" x14ac:dyDescent="0.15">
      <c r="A14" s="135"/>
      <c r="B14" s="138"/>
      <c r="C14" s="82" t="s">
        <v>55</v>
      </c>
      <c r="D14" s="78" t="s">
        <v>85</v>
      </c>
      <c r="E14" s="88"/>
      <c r="G14" s="64" t="s">
        <v>56</v>
      </c>
      <c r="H14" s="65" t="str">
        <f>IFERROR((VLOOKUP($G14,選択肢!$A$2:$E$8,H$24,FALSE)&amp;""),"")</f>
        <v>適</v>
      </c>
      <c r="I14" s="65" t="str">
        <f>IFERROR((VLOOKUP($G14,選択肢!$A$2:$E$8,I$24,FALSE)&amp;""),"")</f>
        <v>否</v>
      </c>
      <c r="J14" s="65" t="str">
        <f>IFERROR((VLOOKUP($G14,選択肢!$A$2:$E$9,J$6,FALSE)&amp;""),"")</f>
        <v/>
      </c>
      <c r="K14" s="65" t="str">
        <f>IFERROR((VLOOKUP($G14,選択肢!$A$2:$E$9,K$6,FALSE)&amp;""),"")</f>
        <v/>
      </c>
    </row>
    <row r="15" spans="1:14" ht="30" customHeight="1" x14ac:dyDescent="0.15">
      <c r="A15" s="136"/>
      <c r="B15" s="139"/>
      <c r="C15" s="82" t="s">
        <v>57</v>
      </c>
      <c r="D15" s="78" t="s">
        <v>86</v>
      </c>
      <c r="E15" s="88"/>
      <c r="G15" s="64" t="s">
        <v>56</v>
      </c>
      <c r="H15" s="65" t="str">
        <f>IFERROR((VLOOKUP($G15,選択肢!$A$2:$E$8,H$24,FALSE)&amp;""),"")</f>
        <v>適</v>
      </c>
      <c r="I15" s="65" t="str">
        <f>IFERROR((VLOOKUP($G15,選択肢!$A$2:$E$8,I$24,FALSE)&amp;""),"")</f>
        <v>否</v>
      </c>
      <c r="J15" s="65" t="str">
        <f>IFERROR((VLOOKUP($G15,選択肢!$A$2:$E$9,J$6,FALSE)&amp;""),"")</f>
        <v/>
      </c>
      <c r="K15" s="65" t="str">
        <f>IFERROR((VLOOKUP($G15,選択肢!$A$2:$E$9,K$6,FALSE)&amp;""),"")</f>
        <v/>
      </c>
    </row>
    <row r="16" spans="1:14" ht="39.950000000000003" customHeight="1" thickBot="1" x14ac:dyDescent="0.2">
      <c r="A16" s="57" t="s">
        <v>63</v>
      </c>
      <c r="B16" s="54" t="s">
        <v>87</v>
      </c>
      <c r="C16" s="82" t="s">
        <v>44</v>
      </c>
      <c r="D16" s="78" t="s">
        <v>93</v>
      </c>
      <c r="E16" s="89"/>
      <c r="G16" s="64" t="s">
        <v>56</v>
      </c>
      <c r="H16" s="65" t="str">
        <f>IFERROR((VLOOKUP($G16,選択肢!$A$2:$E$8,H$24,FALSE)&amp;""),"")</f>
        <v>適</v>
      </c>
      <c r="I16" s="65" t="str">
        <f>IFERROR((VLOOKUP($G16,選択肢!$A$2:$E$8,I$24,FALSE)&amp;""),"")</f>
        <v>否</v>
      </c>
      <c r="J16" s="65" t="str">
        <f>IFERROR((VLOOKUP($G16,選択肢!$A$2:$E$9,J$6,FALSE)&amp;""),"")</f>
        <v/>
      </c>
      <c r="K16" s="65" t="str">
        <f>IFERROR((VLOOKUP($G16,選択肢!$A$2:$E$9,K$6,FALSE)&amp;""),"")</f>
        <v/>
      </c>
    </row>
    <row r="17" spans="1:11" ht="8.25" customHeight="1" thickTop="1" x14ac:dyDescent="0.15">
      <c r="A17" s="59"/>
      <c r="B17" s="59"/>
      <c r="C17" s="60"/>
      <c r="D17" s="60"/>
      <c r="E17" s="81"/>
    </row>
    <row r="18" spans="1:11" s="18" customFormat="1" ht="15" customHeight="1" x14ac:dyDescent="0.15">
      <c r="A18" s="29" t="s">
        <v>239</v>
      </c>
      <c r="B18" s="19"/>
      <c r="C18" s="19"/>
      <c r="D18" s="40"/>
      <c r="E18" s="30"/>
    </row>
    <row r="19" spans="1:11" ht="21" customHeight="1" thickBot="1" x14ac:dyDescent="0.2">
      <c r="A19" s="126" t="s">
        <v>1</v>
      </c>
      <c r="B19" s="126"/>
      <c r="C19" s="129" t="s">
        <v>28</v>
      </c>
      <c r="D19" s="130"/>
      <c r="E19" s="80" t="s">
        <v>2</v>
      </c>
      <c r="G19" s="64" t="s">
        <v>119</v>
      </c>
      <c r="H19" s="64">
        <v>2</v>
      </c>
      <c r="I19" s="64">
        <v>3</v>
      </c>
      <c r="J19" s="64">
        <v>4</v>
      </c>
      <c r="K19" s="64">
        <v>5</v>
      </c>
    </row>
    <row r="20" spans="1:11" ht="50.1" customHeight="1" thickTop="1" x14ac:dyDescent="0.15">
      <c r="A20" s="61" t="s">
        <v>46</v>
      </c>
      <c r="B20" s="44" t="s">
        <v>96</v>
      </c>
      <c r="C20" s="82"/>
      <c r="D20" s="78" t="s">
        <v>94</v>
      </c>
      <c r="E20" s="87"/>
      <c r="G20" s="64" t="s">
        <v>116</v>
      </c>
      <c r="H20" s="65" t="str">
        <f>IFERROR((VLOOKUP($G20,選択肢!$A$2:$E$8,H$19,FALSE)&amp;""),"")</f>
        <v>非該当</v>
      </c>
      <c r="I20" s="65" t="str">
        <f>IFERROR((VLOOKUP($G20,選択肢!$A$2:$E$8,I$19,FALSE)&amp;""),"")</f>
        <v>適</v>
      </c>
      <c r="J20" s="65" t="str">
        <f>IFERROR((VLOOKUP($G20,選択肢!$A$2:$E$8,J$19,FALSE)&amp;""),"")</f>
        <v>否</v>
      </c>
      <c r="K20" s="65" t="str">
        <f>IFERROR((VLOOKUP($G20,選択肢!$A$2:$E$8,K$19,FALSE)&amp;""),"")</f>
        <v/>
      </c>
    </row>
    <row r="21" spans="1:11" ht="60" customHeight="1" thickBot="1" x14ac:dyDescent="0.2">
      <c r="A21" s="45" t="s">
        <v>47</v>
      </c>
      <c r="B21" s="44" t="s">
        <v>97</v>
      </c>
      <c r="C21" s="82" t="s">
        <v>39</v>
      </c>
      <c r="D21" s="78" t="s">
        <v>95</v>
      </c>
      <c r="E21" s="89"/>
      <c r="G21" s="64" t="s">
        <v>116</v>
      </c>
      <c r="H21" s="65" t="str">
        <f>IFERROR((VLOOKUP($G21,選択肢!$A$2:$E$8,H$19,FALSE)&amp;""),"")</f>
        <v>非該当</v>
      </c>
      <c r="I21" s="65" t="str">
        <f>IFERROR((VLOOKUP($G21,選択肢!$A$2:$E$8,I$19,FALSE)&amp;""),"")</f>
        <v>適</v>
      </c>
      <c r="J21" s="65" t="str">
        <f>IFERROR((VLOOKUP($G21,選択肢!$A$2:$E$8,J$19,FALSE)&amp;""),"")</f>
        <v>否</v>
      </c>
      <c r="K21" s="65" t="str">
        <f>IFERROR((VLOOKUP($G21,選択肢!$A$2:$E$8,K$19,FALSE)&amp;""),"")</f>
        <v/>
      </c>
    </row>
    <row r="22" spans="1:11" ht="8.25" customHeight="1" thickTop="1" x14ac:dyDescent="0.15">
      <c r="A22" s="59"/>
      <c r="B22" s="59"/>
      <c r="C22" s="60"/>
      <c r="D22" s="60"/>
      <c r="E22" s="81"/>
    </row>
    <row r="23" spans="1:11" s="18" customFormat="1" ht="15" customHeight="1" x14ac:dyDescent="0.15">
      <c r="A23" s="29" t="s">
        <v>298</v>
      </c>
      <c r="B23" s="19"/>
      <c r="C23" s="19"/>
      <c r="D23" s="40"/>
      <c r="E23" s="30"/>
    </row>
    <row r="24" spans="1:11" ht="21" customHeight="1" thickBot="1" x14ac:dyDescent="0.2">
      <c r="A24" s="126" t="s">
        <v>1</v>
      </c>
      <c r="B24" s="126"/>
      <c r="C24" s="129" t="s">
        <v>28</v>
      </c>
      <c r="D24" s="130"/>
      <c r="E24" s="80" t="s">
        <v>2</v>
      </c>
      <c r="G24" s="64" t="s">
        <v>119</v>
      </c>
      <c r="H24" s="64">
        <v>2</v>
      </c>
      <c r="I24" s="64">
        <v>3</v>
      </c>
      <c r="J24" s="64">
        <v>4</v>
      </c>
      <c r="K24" s="64">
        <v>5</v>
      </c>
    </row>
    <row r="25" spans="1:11" ht="50.1" customHeight="1" thickTop="1" x14ac:dyDescent="0.15">
      <c r="A25" s="61" t="s">
        <v>46</v>
      </c>
      <c r="B25" s="44" t="s">
        <v>7</v>
      </c>
      <c r="C25" s="82"/>
      <c r="D25" s="78" t="s">
        <v>299</v>
      </c>
      <c r="E25" s="87"/>
      <c r="G25" s="64" t="s">
        <v>116</v>
      </c>
      <c r="H25" s="65" t="str">
        <f>IFERROR((VLOOKUP($G25,選択肢!$A$2:$E$8,H$24,FALSE)&amp;""),"")</f>
        <v>非該当</v>
      </c>
      <c r="I25" s="65" t="str">
        <f>IFERROR((VLOOKUP($G25,選択肢!$A$2:$E$8,I$24,FALSE)&amp;""),"")</f>
        <v>適</v>
      </c>
      <c r="J25" s="65" t="str">
        <f>IFERROR((VLOOKUP($G25,選択肢!$A$2:$E$8,J$24,FALSE)&amp;""),"")</f>
        <v>否</v>
      </c>
      <c r="K25" s="65" t="str">
        <f>IFERROR((VLOOKUP($G25,選択肢!$A$2:$E$8,K$24,FALSE)&amp;""),"")</f>
        <v/>
      </c>
    </row>
    <row r="26" spans="1:11" ht="65.099999999999994" customHeight="1" x14ac:dyDescent="0.15">
      <c r="A26" s="45" t="s">
        <v>47</v>
      </c>
      <c r="B26" s="44" t="s">
        <v>98</v>
      </c>
      <c r="C26" s="82" t="s">
        <v>39</v>
      </c>
      <c r="D26" s="78" t="s">
        <v>100</v>
      </c>
      <c r="E26" s="88"/>
      <c r="G26" s="64" t="s">
        <v>56</v>
      </c>
      <c r="H26" s="65" t="str">
        <f>IFERROR((VLOOKUP($G26,選択肢!$A$2:$E$8,H$24,FALSE)&amp;""),"")</f>
        <v>適</v>
      </c>
      <c r="I26" s="65" t="str">
        <f>IFERROR((VLOOKUP($G26,選択肢!$A$2:$E$8,I$24,FALSE)&amp;""),"")</f>
        <v>否</v>
      </c>
      <c r="J26" s="65" t="str">
        <f>IFERROR((VLOOKUP($G26,選択肢!$A$2:$E$8,J$24,FALSE)&amp;""),"")</f>
        <v/>
      </c>
      <c r="K26" s="65" t="str">
        <f>IFERROR((VLOOKUP($G26,選択肢!$A$2:$E$8,K$24,FALSE)&amp;""),"")</f>
        <v/>
      </c>
    </row>
    <row r="27" spans="1:11" ht="39.950000000000003" customHeight="1" x14ac:dyDescent="0.15">
      <c r="A27" s="45" t="s">
        <v>49</v>
      </c>
      <c r="B27" s="44" t="s">
        <v>99</v>
      </c>
      <c r="C27" s="82" t="s">
        <v>40</v>
      </c>
      <c r="D27" s="78" t="s">
        <v>101</v>
      </c>
      <c r="E27" s="88"/>
      <c r="G27" s="64" t="s">
        <v>56</v>
      </c>
      <c r="H27" s="65" t="str">
        <f>IFERROR((VLOOKUP($G27,選択肢!$A$2:$E$8,H$24,FALSE)&amp;""),"")</f>
        <v>適</v>
      </c>
      <c r="I27" s="65" t="str">
        <f>IFERROR((VLOOKUP($G27,選択肢!$A$2:$E$8,I$24,FALSE)&amp;""),"")</f>
        <v>否</v>
      </c>
      <c r="J27" s="65" t="str">
        <f>IFERROR((VLOOKUP($G27,選択肢!$A$2:$E$8,J$24,FALSE)&amp;""),"")</f>
        <v/>
      </c>
      <c r="K27" s="65" t="str">
        <f>IFERROR((VLOOKUP($G27,選択肢!$A$2:$E$8,K$24,FALSE)&amp;""),"")</f>
        <v/>
      </c>
    </row>
    <row r="28" spans="1:11" ht="65.099999999999994" customHeight="1" thickBot="1" x14ac:dyDescent="0.2">
      <c r="A28" s="45" t="s">
        <v>50</v>
      </c>
      <c r="B28" s="44" t="s">
        <v>87</v>
      </c>
      <c r="C28" s="82" t="s">
        <v>41</v>
      </c>
      <c r="D28" s="78" t="s">
        <v>102</v>
      </c>
      <c r="E28" s="89"/>
      <c r="G28" s="64" t="s">
        <v>56</v>
      </c>
      <c r="H28" s="65" t="str">
        <f>IFERROR((VLOOKUP($G28,選択肢!$A$2:$E$8,H$24,FALSE)&amp;""),"")</f>
        <v>適</v>
      </c>
      <c r="I28" s="65" t="str">
        <f>IFERROR((VLOOKUP($G28,選択肢!$A$2:$E$8,I$24,FALSE)&amp;""),"")</f>
        <v>否</v>
      </c>
      <c r="J28" s="65" t="str">
        <f>IFERROR((VLOOKUP($G28,選択肢!$A$2:$E$8,J$24,FALSE)&amp;""),"")</f>
        <v/>
      </c>
      <c r="K28" s="65" t="str">
        <f>IFERROR((VLOOKUP($G28,選択肢!$A$2:$E$8,K$24,FALSE)&amp;""),"")</f>
        <v/>
      </c>
    </row>
    <row r="29" spans="1:11" ht="8.25" customHeight="1" thickTop="1" x14ac:dyDescent="0.15">
      <c r="A29" s="59"/>
      <c r="B29" s="59"/>
      <c r="C29" s="60"/>
      <c r="D29" s="60"/>
      <c r="E29" s="81"/>
    </row>
    <row r="30" spans="1:11" s="18" customFormat="1" ht="15" customHeight="1" x14ac:dyDescent="0.15">
      <c r="A30" s="29" t="s">
        <v>300</v>
      </c>
      <c r="B30" s="19"/>
      <c r="C30" s="19"/>
      <c r="D30" s="40"/>
      <c r="E30" s="30"/>
    </row>
    <row r="31" spans="1:11" ht="21" customHeight="1" thickBot="1" x14ac:dyDescent="0.2">
      <c r="A31" s="126" t="s">
        <v>1</v>
      </c>
      <c r="B31" s="126"/>
      <c r="C31" s="129" t="s">
        <v>28</v>
      </c>
      <c r="D31" s="130"/>
      <c r="E31" s="80" t="s">
        <v>2</v>
      </c>
      <c r="G31" s="64" t="s">
        <v>119</v>
      </c>
      <c r="H31" s="64">
        <v>2</v>
      </c>
      <c r="I31" s="64">
        <v>3</v>
      </c>
      <c r="J31" s="64">
        <v>4</v>
      </c>
      <c r="K31" s="64">
        <v>5</v>
      </c>
    </row>
    <row r="32" spans="1:11" ht="39.950000000000003" customHeight="1" thickTop="1" thickBot="1" x14ac:dyDescent="0.2">
      <c r="A32" s="61" t="s">
        <v>46</v>
      </c>
      <c r="B32" s="44" t="s">
        <v>78</v>
      </c>
      <c r="C32" s="46"/>
      <c r="D32" s="78" t="s">
        <v>103</v>
      </c>
      <c r="E32" s="95"/>
      <c r="G32" s="64" t="s">
        <v>120</v>
      </c>
      <c r="H32" s="65" t="str">
        <f>IFERROR((VLOOKUP($G32,選択肢!$A$2:$E$8,H$31,FALSE)&amp;""),"")</f>
        <v>適</v>
      </c>
      <c r="I32" s="65" t="str">
        <f>IFERROR((VLOOKUP($G32,選択肢!$A$2:$E$8,I$31,FALSE)&amp;""),"")</f>
        <v>否</v>
      </c>
      <c r="J32" s="65" t="str">
        <f>IFERROR((VLOOKUP($G32,選択肢!$A$2:$E$8,J$31,FALSE)&amp;""),"")</f>
        <v/>
      </c>
      <c r="K32" s="65" t="str">
        <f>IFERROR((VLOOKUP($G32,選択肢!$A$2:$E$8,K$31,FALSE)&amp;""),"")</f>
        <v/>
      </c>
    </row>
    <row r="33" ht="14.25" thickTop="1" x14ac:dyDescent="0.15"/>
  </sheetData>
  <sheetProtection sheet="1" selectLockedCells="1"/>
  <mergeCells count="13">
    <mergeCell ref="A31:B31"/>
    <mergeCell ref="C31:D31"/>
    <mergeCell ref="A12:A15"/>
    <mergeCell ref="B12:B15"/>
    <mergeCell ref="D12:E12"/>
    <mergeCell ref="A19:B19"/>
    <mergeCell ref="C19:D19"/>
    <mergeCell ref="A3:B3"/>
    <mergeCell ref="C3:D3"/>
    <mergeCell ref="A6:B6"/>
    <mergeCell ref="C6:D6"/>
    <mergeCell ref="A24:B24"/>
    <mergeCell ref="C24:D24"/>
  </mergeCells>
  <phoneticPr fontId="4"/>
  <conditionalFormatting sqref="E8:E11">
    <cfRule type="expression" dxfId="25" priority="6">
      <formula>$E$7="非該当"</formula>
    </cfRule>
  </conditionalFormatting>
  <conditionalFormatting sqref="E13:E16">
    <cfRule type="expression" dxfId="24" priority="5">
      <formula>$E$7="非該当"</formula>
    </cfRule>
  </conditionalFormatting>
  <conditionalFormatting sqref="E7:E11 E13:E16 E20:E21 E25:E28 E32">
    <cfRule type="expression" dxfId="23" priority="2">
      <formula>$E$3="対象外"</formula>
    </cfRule>
  </conditionalFormatting>
  <conditionalFormatting sqref="E26:E28">
    <cfRule type="expression" dxfId="22" priority="1">
      <formula>$E$25="非該当"</formula>
    </cfRule>
  </conditionalFormatting>
  <dataValidations count="19">
    <dataValidation type="list" allowBlank="1" showInputMessage="1" showErrorMessage="1" sqref="E29 E17 E22 E3:E4" xr:uid="{252EBE29-6D40-4C72-9937-767C18B98EE7}">
      <formula1>【ア】</formula1>
    </dataValidation>
    <dataValidation type="list" allowBlank="1" showInputMessage="1" showErrorMessage="1" sqref="E5" xr:uid="{1544CF28-33B1-4012-87CC-EC594382FEA7}">
      <formula1>【ウ】</formula1>
    </dataValidation>
    <dataValidation type="list" allowBlank="1" showInputMessage="1" showErrorMessage="1" sqref="E18 E23 E30" xr:uid="{DAFED2FD-5C49-486D-8228-53D7DE03A448}">
      <formula1>$G$3:$H$3</formula1>
    </dataValidation>
    <dataValidation type="list" allowBlank="1" showInputMessage="1" showErrorMessage="1" sqref="E11" xr:uid="{E685425C-74C7-4682-9790-234D287AAF38}">
      <formula1>$H$11:$I$11</formula1>
    </dataValidation>
    <dataValidation type="list" allowBlank="1" showInputMessage="1" showErrorMessage="1" sqref="E10" xr:uid="{4558E6AA-CD60-45F4-9A1A-7B7F3B466A33}">
      <formula1>$H$10:$J$10</formula1>
    </dataValidation>
    <dataValidation type="list" allowBlank="1" showInputMessage="1" showErrorMessage="1" sqref="E9" xr:uid="{CE534C80-1439-4691-BDBA-01774420AE06}">
      <formula1>$H$9:$I$9</formula1>
    </dataValidation>
    <dataValidation type="list" allowBlank="1" showInputMessage="1" showErrorMessage="1" sqref="E8" xr:uid="{FA45F6EB-559B-4929-8953-F21231750F4D}">
      <formula1>$H$8:$I$8</formula1>
    </dataValidation>
    <dataValidation type="list" allowBlank="1" showInputMessage="1" showErrorMessage="1" sqref="E7" xr:uid="{BBC24415-2FCE-4B1C-8169-E11DD5414426}">
      <formula1>$H$7:$J$7</formula1>
    </dataValidation>
    <dataValidation type="list" allowBlank="1" showInputMessage="1" showErrorMessage="1" sqref="E16" xr:uid="{4E2EF94B-48C5-4FB6-99C4-E866A4F1DA0F}">
      <formula1>$H$16:$I$16</formula1>
    </dataValidation>
    <dataValidation type="list" allowBlank="1" showInputMessage="1" showErrorMessage="1" sqref="E15" xr:uid="{F7C955DB-8218-4C3F-9052-4522BB9D12EA}">
      <formula1>$H$15:$I$15</formula1>
    </dataValidation>
    <dataValidation type="list" allowBlank="1" showInputMessage="1" showErrorMessage="1" sqref="E14" xr:uid="{6D851128-F788-430C-8C67-F70B8B43AE32}">
      <formula1>$H$14:$I$14</formula1>
    </dataValidation>
    <dataValidation type="list" allowBlank="1" showInputMessage="1" showErrorMessage="1" sqref="E13" xr:uid="{8089F58C-9098-425B-9AA7-E1FFF597B095}">
      <formula1>$H$13:$I$13</formula1>
    </dataValidation>
    <dataValidation type="list" allowBlank="1" showInputMessage="1" showErrorMessage="1" sqref="E21" xr:uid="{4A87258B-9DED-425A-8D93-E2C32A17EF38}">
      <formula1>$H$21:$J$21</formula1>
    </dataValidation>
    <dataValidation type="list" allowBlank="1" showInputMessage="1" showErrorMessage="1" sqref="E20" xr:uid="{CF9E2622-ECCF-469F-8A56-3D9458A5901F}">
      <formula1>$H$20:$J$20</formula1>
    </dataValidation>
    <dataValidation type="list" allowBlank="1" showInputMessage="1" showErrorMessage="1" sqref="E28" xr:uid="{02BA81BF-D895-47CF-AB51-690BE2FAFF10}">
      <formula1>$H$28:$I$28</formula1>
    </dataValidation>
    <dataValidation type="list" allowBlank="1" showInputMessage="1" showErrorMessage="1" sqref="E27" xr:uid="{F20803B3-002E-489A-A11C-40A706BE269A}">
      <formula1>$H$27:$I$27</formula1>
    </dataValidation>
    <dataValidation type="list" allowBlank="1" showInputMessage="1" showErrorMessage="1" sqref="E26" xr:uid="{652D1555-E53E-4C7F-99BA-D98942148E67}">
      <formula1>$H$26:$I$26</formula1>
    </dataValidation>
    <dataValidation type="list" allowBlank="1" showInputMessage="1" showErrorMessage="1" sqref="E25" xr:uid="{E1B70E1D-85D6-4CF7-9F66-0FE1CAC827B2}">
      <formula1>$H$25:$J$25</formula1>
    </dataValidation>
    <dataValidation type="list" allowBlank="1" showInputMessage="1" showErrorMessage="1" sqref="E32" xr:uid="{849BA94C-A21F-4634-9BB2-FDDF00535A6D}">
      <formula1>$H$32:$I$32</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467C023-57AB-4B61-86F8-699C237CDDED}">
          <x14:formula1>
            <xm:f>選択肢!$A$2:$A$8</xm:f>
          </x14:formula1>
          <xm:sqref>G32 G25:G28 G20:G21 G8:G11 G13:G16</xm:sqref>
        </x14:dataValidation>
        <x14:dataValidation type="list" allowBlank="1" showInputMessage="1" showErrorMessage="1" xr:uid="{EB252A7B-59AF-42D4-BBD6-11B98435B4A6}">
          <x14:formula1>
            <xm:f>選択肢!$A$2:$A$9</xm:f>
          </x14:formula1>
          <xm:sqref>G7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18</vt:i4>
      </vt:variant>
    </vt:vector>
  </HeadingPairs>
  <TitlesOfParts>
    <vt:vector size="32" baseType="lpstr">
      <vt:lpstr>留意事項</vt:lpstr>
      <vt:lpstr>表紙（公園）</vt:lpstr>
      <vt:lpstr>選択肢</vt:lpstr>
      <vt:lpstr>1.出入口</vt:lpstr>
      <vt:lpstr>2.園路</vt:lpstr>
      <vt:lpstr>3.傾斜路</vt:lpstr>
      <vt:lpstr>4.階段</vt:lpstr>
      <vt:lpstr>5-1.便所</vt:lpstr>
      <vt:lpstr>5-2.便所</vt:lpstr>
      <vt:lpstr>6.案内板等</vt:lpstr>
      <vt:lpstr>7.駐車場等</vt:lpstr>
      <vt:lpstr>8.育児用施設</vt:lpstr>
      <vt:lpstr>9.休憩設備</vt:lpstr>
      <vt:lpstr>10.転落防止用設備</vt:lpstr>
      <vt:lpstr>【ア】</vt:lpstr>
      <vt:lpstr>【イ】</vt:lpstr>
      <vt:lpstr>【ウ】</vt:lpstr>
      <vt:lpstr>【エ】</vt:lpstr>
      <vt:lpstr>【オ】</vt:lpstr>
      <vt:lpstr>【カ】</vt:lpstr>
      <vt:lpstr>'1.出入口'!Print_Area</vt:lpstr>
      <vt:lpstr>'10.転落防止用設備'!Print_Area</vt:lpstr>
      <vt:lpstr>'2.園路'!Print_Area</vt:lpstr>
      <vt:lpstr>'3.傾斜路'!Print_Area</vt:lpstr>
      <vt:lpstr>'4.階段'!Print_Area</vt:lpstr>
      <vt:lpstr>'5-1.便所'!Print_Area</vt:lpstr>
      <vt:lpstr>'5-2.便所'!Print_Area</vt:lpstr>
      <vt:lpstr>'6.案内板等'!Print_Area</vt:lpstr>
      <vt:lpstr>'7.駐車場等'!Print_Area</vt:lpstr>
      <vt:lpstr>'8.育児用施設'!Print_Area</vt:lpstr>
      <vt:lpstr>'9.休憩設備'!Print_Area</vt:lpstr>
      <vt:lpstr>'表紙（公園）'!Print_Area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2021-06-03T06:51:44Z</cp:lastPrinted>
  <dcterms:created xsi:type="dcterms:W3CDTF">2020-12-15T06:29:27Z</dcterms:created>
  <dcterms:modified xsi:type="dcterms:W3CDTF">2021-10-04T12:48:56Z</dcterms:modified>
</cp:coreProperties>
</file>