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W40" i="9" s="1"/>
  <c r="C34" i="9"/>
  <c r="CO34" i="9" l="1"/>
  <c r="U34" i="9"/>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<sst xmlns="http://schemas.openxmlformats.org/spreadsheetml/2006/main" count="1080" uniqueCount="560">
  <si>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</si>
  <si>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</si>
  <si>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</si>
  <si>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</si>
  <si>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</si>
  <si>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</si>
  <si>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</si>
  <si>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</si>
  <si>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</si>
  <si>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</si>
  <si>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</si>
  <si>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</si>
  <si>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</si>
  <si>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</si>
  <si>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</si>
  <si>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</si>
  <si>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</si>
  <si>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</si>
  <si>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</si>
  <si>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</si>
  <si>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</si>
  <si>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</si>
  <si>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</si>
  <si>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</si>
  <si>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</si>
  <si>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</si>
  <si>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</si>
  <si>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</si>
  <si>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</si>
  <si>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</si>
  <si>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</si>
  <si>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</si>
  <si>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</si>
  <si>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</si>
  <si>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</si>
  <si>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</si>
  <si>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</si>
  <si>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</si>
  <si>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</si>
  <si>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</si>
  <si>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</si>
  <si>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</si>
  <si>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</si>
  <si>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</si>
  <si>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</si>
  <si>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</si>
  <si>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</si>
  <si>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</si>
  <si>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</si>
  <si>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</si>
  <si>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</si>
  <si>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</si>
  <si>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</si>
  <si>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</si>
  <si>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</si>
  <si>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</si>
  <si>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</si>
  <si>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</si>
  <si>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</si>
  <si>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</si>
  <si>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</si>
  <si>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</si>
  <si>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</si>
  <si>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</si>
  <si>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</si>
  <si>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</si>
  <si>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</si>
  <si>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</si>
  <si>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</si>
  <si>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</si>
  <si>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</si>
  <si>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</si>
  <si>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</si>
  <si>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</si>
  <si>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</si>
  <si>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</si>
  <si>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</si>
  <si>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</si>
  <si>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</si>
  <si>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</si>
  <si>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</si>
  <si>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</si>
  <si>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</si>
  <si>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</si>
  <si>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</si>
  <si>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</si>
  <si>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</si>
  <si>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</si>
  <si>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</si>
  <si>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</si>
  <si>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</si>
  <si>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</si>
  <si>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</si>
  <si>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</si>
  <si>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</si>
  <si>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</si>
  <si>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</si>
  <si>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</si>
  <si>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</si>
  <si>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</si>
  <si>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</si>
  <si>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</si>
  <si>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</si>
  <si>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</si>
  <si>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</si>
  <si>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</si>
  <si>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</si>
  <si>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</si>
  <si>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</si>
  <si>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</si>
  <si>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</si>
  <si>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</si>
  <si>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</si>
  <si>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</si>
  <si>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</si>
  <si>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</si>
  <si>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</si>
  <si>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</si>
  <si>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</si>
  <si>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</si>
  <si>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</si>
  <si>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</si>
  <si>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</si>
  <si>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</si>
  <si>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</si>
  <si>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</si>
  <si>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</si>
  <si>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</si>
  <si>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</si>
  <si>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</si>
  <si>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</si>
  <si>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</si>
  <si>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</si>
  <si>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</si>
  <si>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</si>
  <si>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</si>
  <si>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</si>
  <si>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</si>
  <si>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</si>
  <si>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</si>
  <si>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</si>
  <si>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</si>
  <si>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</si>
  <si>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</si>
  <si>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</si>
  <si>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</si>
  <si>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</si>
  <si>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</si>
  <si>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</si>
  <si>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</si>
  <si>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</si>
  <si>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</si>
  <si>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</si>
  <si>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</si>
  <si>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</si>
  <si>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</si>
  <si>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</si>
  <si>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</si>
  <si>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</si>
  <si>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</si>
  <si>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</si>
  <si>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</si>
  <si>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</si>
  <si>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</si>
  <si>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</si>
  <si>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</si>
  <si>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</si>
  <si>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</si>
  <si>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</si>
  <si>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</si>
  <si>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</si>
  <si>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</si>
  <si>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</si>
  <si>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</si>
  <si>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</si>
  <si>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</si>
  <si>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</si>
  <si>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</si>
  <si>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</si>
  <si>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</si>
  <si>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</si>
  <si>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</si>
  <si>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</si>
  <si>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</si>
  <si>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</si>
  <si>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</si>
  <si>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</si>
  <si>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</si>
  <si>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</si>
  <si>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</si>
  <si>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</si>
  <si>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</si>
  <si>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</si>
  <si>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</si>
  <si>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</si>
  <si>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</si>
  <si>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</si>
  <si>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埼玉県三芳町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</si>
  <si>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</si>
  <si>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</si>
  <si>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</si>
  <si>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</si>
  <si>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</si>
  <si>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</si>
  <si>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</si>
  <si>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</si>
  <si>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</si>
  <si>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</si>
  <si>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</si>
  <si>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</si>
  <si>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</si>
  <si>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</si>
  <si>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</si>
  <si>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</si>
  <si>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</si>
  <si>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</si>
  <si>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</si>
  <si>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</si>
  <si>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</si>
  <si>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</si>
  <si>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</si>
  <si>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</si>
  <si>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</si>
  <si>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</si>
  <si>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</si>
  <si>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</si>
  <si>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</si>
  <si>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</si>
  <si>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</si>
  <si>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</si>
  <si>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</si>
  <si>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</si>
  <si>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</si>
  <si>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</si>
  <si>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</si>
  <si>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</si>
  <si>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</si>
  <si>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</si>
  <si>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</si>
  <si>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</si>
  <si>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</si>
  <si>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</si>
  <si>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</si>
  <si>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</si>
  <si>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</si>
  <si>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</si>
  <si>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</si>
  <si>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</si>
  <si>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</si>
  <si>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</si>
  <si>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</si>
  <si>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</si>
  <si>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</si>
  <si>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</si>
  <si>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</si>
  <si>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</si>
  <si>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</si>
  <si>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</si>
  <si>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</si>
  <si>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</si>
  <si>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</si>
  <si>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</si>
  <si>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</si>
  <si>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</si>
  <si>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</si>
  <si>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</si>
  <si>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</si>
  <si>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</si>
  <si>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</si>
  <si>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</si>
  <si>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</si>
  <si>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</si>
  <si>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</si>
  <si>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</si>
  <si>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</si>
  <si>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</si>
  <si>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</si>
  <si>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</si>
  <si>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</si>
  <si>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</si>
  <si>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</si>
  <si>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</si>
  <si>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</si>
  <si>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</si>
  <si>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</si>
  <si>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</si>
  <si>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</si>
  <si>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</si>
  <si>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</si>
  <si>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</si>
  <si>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</si>
  <si>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</si>
  <si>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</si>
  <si>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</si>
  <si>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</si>
  <si>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</si>
  <si>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</si>
  <si>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</si>
  <si>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</si>
  <si>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</si>
  <si>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</si>
  <si>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</si>
  <si>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</si>
  <si>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</si>
  <si>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</si>
  <si>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</si>
  <si>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</si>
  <si>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</si>
  <si>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</si>
  <si>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</si>
  <si>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</si>
  <si>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</si>
  <si>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</si>
  <si>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</si>
  <si>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</si>
  <si>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</si>
  <si>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</si>
  <si>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</si>
  <si>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</si>
  <si>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</si>
  <si>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</si>
  <si>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</si>
  <si>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</si>
  <si>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</si>
  <si>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</si>
  <si>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</si>
  <si>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</si>
  <si>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</si>
  <si>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</si>
  <si>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</si>
  <si>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</si>
  <si>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</si>
  <si>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</si>
  <si>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</si>
  <si>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</si>
  <si>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</si>
  <si>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</si>
  <si>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</si>
  <si>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</si>
  <si>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</si>
  <si>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</si>
  <si>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</si>
  <si>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</si>
  <si>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</si>
  <si>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</si>
  <si>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</si>
  <si>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埼玉県三芳町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</si>
  <si>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</si>
  <si>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</si>
  <si>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</si>
  <si>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</si>
  <si>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</si>
  <si>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</si>
  <si>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</si>
  <si>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</si>
  <si>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</si>
  <si>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</si>
  <si>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</si>
  <si>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</si>
  <si>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</si>
  <si>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</si>
  <si>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</si>
  <si>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</si>
  <si>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</si>
  <si>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</si>
  <si>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</si>
  <si>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</si>
  <si>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</si>
  <si>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</si>
  <si>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</si>
  <si>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</si>
  <si>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</si>
  <si>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</si>
  <si>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</si>
  <si>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</si>
  <si>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</si>
  <si>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</si>
  <si>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</si>
  <si>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</si>
  <si>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</si>
  <si>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</si>
  <si>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</si>
  <si>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</si>
  <si>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</si>
  <si>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</si>
  <si>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</si>
  <si>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</si>
  <si>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</si>
  <si>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</si>
  <si>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</si>
  <si>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</si>
  <si>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</si>
  <si>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</si>
  <si>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</si>
  <si>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</si>
  <si>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</si>
  <si>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</si>
  <si>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</si>
  <si>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</si>
  <si>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</si>
  <si>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</si>
  <si>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</si>
  <si>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</si>
  <si>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</si>
  <si>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</si>
  <si>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</si>
  <si>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</si>
  <si>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</si>
  <si>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</si>
  <si>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</si>
  <si>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</si>
  <si>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</si>
  <si>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</si>
  <si>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</si>
  <si>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</si>
  <si>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</si>
  <si>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</si>
  <si>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</si>
  <si>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</si>
  <si>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</si>
  <si>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</si>
  <si>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</si>
  <si>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</si>
  <si>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</si>
  <si>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</si>
  <si>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</si>
  <si>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</si>
  <si>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</si>
  <si>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</si>
  <si>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</si>
  <si>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</si>
  <si>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</si>
  <si>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</si>
  <si>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</si>
  <si>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</si>
  <si>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</si>
  <si>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</si>
  <si>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</si>
  <si>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</si>
  <si>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</si>
  <si>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</si>
  <si>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</si>
  <si>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</si>
  <si>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</si>
  <si>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</si>
  <si>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</si>
  <si>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</si>
  <si>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</si>
  <si>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</si>
  <si>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</si>
  <si>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</si>
  <si>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</si>
  <si>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</si>
  <si>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</si>
  <si>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</si>
  <si>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</si>
  <si>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</si>
  <si>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</si>
  <si>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</si>
  <si>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</si>
  <si>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</si>
  <si>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</si>
  <si>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</si>
  <si>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</si>
  <si>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</si>
  <si>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</si>
  <si>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</si>
  <si>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</si>
  <si>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</si>
  <si>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</si>
  <si>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</si>
  <si>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</si>
  <si>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</si>
  <si>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</si>
  <si>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</si>
  <si>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</si>
  <si>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</si>
  <si>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</si>
  <si>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</si>
  <si>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</si>
  <si>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</si>
  <si>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</si>
  <si>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</si>
  <si>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</si>
  <si>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</si>
  <si>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</si>
  <si>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</si>
  <si>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</si>
  <si>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</si>
  <si>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</si>
  <si>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</si>
  <si>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</si>
  <si>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</si>
  <si>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</si>
  <si>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</si>
  <si>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</si>
  <si>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</si>
  <si>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</si>
  <si>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</si>
  <si>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</si>
  <si>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</si>
  <si>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</si>
  <si>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</si>
  <si>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</si>
  <si>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</si>
  <si>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</si>
  <si>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</si>
  <si>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</si>
  <si>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</si>
  <si>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</si>
  <si>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</si>
  <si>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</si>
  <si>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</si>
  <si>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</si>
  <si>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</si>
  <si>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</si>
  <si>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</si>
  <si>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</si>
  <si>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</si>
  <si>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</si>
  <si>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</si>
  <si>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</si>
  <si>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1.41</t>
  </si>
  <si>
    <t>▲ 1.47</t>
  </si>
  <si>
    <t>水道事業会計</t>
  </si>
  <si>
    <t>一般会計</t>
  </si>
  <si>
    <t>介護保険事業</t>
  </si>
  <si>
    <t>下水道事業特別会計</t>
  </si>
  <si>
    <t>国民健康保険事業</t>
  </si>
  <si>
    <t>後期高齢者医療事業</t>
  </si>
  <si>
    <t>その他会計（赤字）</t>
  </si>
  <si>
    <t>その他会計（黒字）</t>
  </si>
  <si>
    <t>-</t>
    <phoneticPr fontId="2"/>
  </si>
  <si>
    <t>-</t>
    <phoneticPr fontId="2"/>
  </si>
  <si>
    <t>-</t>
    <phoneticPr fontId="2"/>
  </si>
  <si>
    <t>三芳町土地開発公社</t>
    <phoneticPr fontId="2"/>
  </si>
  <si>
    <t>-</t>
    <phoneticPr fontId="2"/>
  </si>
  <si>
    <t>入間東部地区衛生組合</t>
  </si>
  <si>
    <t>入間東部地区消防組合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</si>
  <si>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</si>
  <si>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</si>
  <si>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</si>
  <si>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</si>
  <si>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</si>
  <si>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</si>
  <si>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</si>
  <si>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</si>
  <si>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</si>
  <si>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</si>
  <si>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</si>
  <si>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</si>
  <si>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</si>
  <si>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</si>
  <si>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</si>
  <si>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</si>
  <si>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</si>
  <si>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</si>
  <si>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</si>
  <si>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</si>
  <si>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及び実質公債費比率ともに上昇傾向にある。重要な施策（普通建設事業）が重なったことによる地方債現在高の増加や基金残高の減少が大きな要因となっている。今後は地方債の発行を抑制するとともに、行財政改革により基金残高の増加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</si>
</sst>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DDC5-42CE-8261-4BCCD6D93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41626</c:v>
                </c:pt>
                <c:pt idx="1">
                  <c:v>46098</c:v>
                </c:pt>
                <c:pt idx="2">
                  <c:v>111774</c:v>
                </c:pt>
                <c:pt idx="3">
                  <c:v>91321</c:v>
                </c:pt>
                <c:pt idx="4">
                  <c:v>60231</c:v>
                </c:pt>
              </c:numCache>
            </c:numRef>
          </c:val>
          <c:smooth val="0"/>
          <c:extLst xmlns:c16r2="http://schemas.microsoft.com/office/drawing/2015/06/chart">
            <c:ext xmlns:c16="http://schemas.microsoft.com/office/drawing/2014/chart" uri="{C3380CC4-5D6E-409C-BE32-E72D297353CC}">
              <c16:uniqueId val="{00000001-DDC5-42CE-8261-4BCCD6D93553}"/>
            </c:ext>
          </c:extLst>
        </c:ser>
        <c:dLbls>
          <c:showLegendKey val="0"/>
          <c:showVal val="0"/>
          <c:showCatName val="0"/>
          <c:showSerName val="0"/>
          <c:showPercent val="0"/>
          <c:showBubbleSize val="0"/>
        </c:dLbls>
        <c:marker val="1"/>
        <c:smooth val="0"/>
        <c:axId val="163850496"/>
        <c:axId val="163852672"/>
      </c:lineChart>
      <c:catAx>
        <c:axId val="16385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852672"/>
        <c:crosses val="autoZero"/>
        <c:auto val="1"/>
        <c:lblAlgn val="ctr"/>
        <c:lblOffset val="100"/>
        <c:tickLblSkip val="1"/>
        <c:tickMarkSkip val="1"/>
        <c:noMultiLvlLbl val="0"/>
      </c:catAx>
      <c:valAx>
        <c:axId val="163852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85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9.75</c:v>
                </c:pt>
                <c:pt idx="1">
                  <c:v>7.23</c:v>
                </c:pt>
                <c:pt idx="2">
                  <c:v>7.54</c:v>
                </c:pt>
                <c:pt idx="3">
                  <c:v>9.66</c:v>
                </c:pt>
                <c:pt idx="4">
                  <c:v>10.06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c:v>
                </c:pt>
                <c:pt idx="1">
                  <c:v>10.28</c:v>
                </c:pt>
                <c:pt idx="2">
                  <c:v>8.2100000000000009</c:v>
                </c:pt>
                <c:pt idx="3">
                  <c:v>6.43</c:v>
                </c:pt>
                <c:pt idx="4">
                  <c:v>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4316160"/>
        <c:axId val="17431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-1.41</c:v>
                </c:pt>
                <c:pt idx="1">
                  <c:v>1.43</c:v>
                </c:pt>
                <c:pt idx="2">
                  <c:v>-1.47</c:v>
                </c:pt>
                <c:pt idx="3">
                  <c:v>0.59</c:v>
                </c:pt>
                <c:pt idx="4">
                  <c:v>0.38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4316160"/>
        <c:axId val="174318336"/>
      </c:lineChart>
      <c:catAx>
        <c:axId val="1743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318336"/>
        <c:crosses val="autoZero"/>
        <c:auto val="1"/>
        <c:lblAlgn val="ctr"/>
        <c:lblOffset val="100"/>
        <c:tickLblSkip val="1"/>
        <c:tickMarkSkip val="1"/>
        <c:noMultiLvlLbl val="0"/>
      </c:catAx>
      <c:valAx>
        <c:axId val="1743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3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1.86</c:v>
                </c:pt>
                <c:pt idx="2">
                  <c:v>#N/A</c:v>
                </c:pt>
                <c:pt idx="3">
                  <c:v>2.23</c:v>
                </c:pt>
                <c:pt idx="4">
                  <c:v>#N/A</c:v>
                </c:pt>
                <c:pt idx="5">
                  <c:v>1.01</c:v>
                </c:pt>
                <c:pt idx="6">
                  <c:v>#N/A</c:v>
                </c:pt>
                <c:pt idx="7">
                  <c:v>0.09</c:v>
                </c:pt>
                <c:pt idx="8">
                  <c:v>#N/A</c:v>
                </c:pt>
                <c:pt idx="9">
                  <c:v>1.04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1.38</c:v>
                </c:pt>
                <c:pt idx="4">
                  <c:v>#N/A</c:v>
                </c:pt>
                <c:pt idx="5">
                  <c:v>0.59</c:v>
                </c:pt>
                <c:pt idx="6">
                  <c:v>#N/A</c:v>
                </c:pt>
                <c:pt idx="7">
                  <c:v>1.07</c:v>
                </c:pt>
                <c:pt idx="8">
                  <c:v>#N/A</c:v>
                </c:pt>
                <c:pt idx="9">
                  <c:v>1.06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0.75</c:v>
                </c:pt>
                <c:pt idx="4">
                  <c:v>#N/A</c:v>
                </c:pt>
                <c:pt idx="5">
                  <c:v>0.28000000000000003</c:v>
                </c:pt>
                <c:pt idx="6">
                  <c:v>#N/A</c:v>
                </c:pt>
                <c:pt idx="7">
                  <c:v>1.0900000000000001</c:v>
                </c:pt>
                <c:pt idx="8">
                  <c:v>#N/A</c:v>
                </c:pt>
                <c:pt idx="9">
                  <c:v>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9.75</c:v>
                </c:pt>
                <c:pt idx="2">
                  <c:v>#N/A</c:v>
                </c:pt>
                <c:pt idx="3">
                  <c:v>7.23</c:v>
                </c:pt>
                <c:pt idx="4">
                  <c:v>#N/A</c:v>
                </c:pt>
                <c:pt idx="5">
                  <c:v>7.53</c:v>
                </c:pt>
                <c:pt idx="6">
                  <c:v>#N/A</c:v>
                </c:pt>
                <c:pt idx="7">
                  <c:v>9.65</c:v>
                </c:pt>
                <c:pt idx="8">
                  <c:v>#N/A</c:v>
                </c:pt>
                <c:pt idx="9">
                  <c:v>10.06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11.42</c:v>
                </c:pt>
                <c:pt idx="2">
                  <c:v>#N/A</c:v>
                </c:pt>
                <c:pt idx="3">
                  <c:v>9.65</c:v>
                </c:pt>
                <c:pt idx="4">
                  <c:v>#N/A</c:v>
                </c:pt>
                <c:pt idx="5">
                  <c:v>10.210000000000001</c:v>
                </c:pt>
                <c:pt idx="6">
                  <c:v>#N/A</c:v>
                </c:pt>
                <c:pt idx="7">
                  <c:v>11.44</c:v>
                </c:pt>
                <c:pt idx="8">
                  <c:v>#N/A</c:v>
                </c:pt>
                <c:pt idx="9">
                  <c:v>13.3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592768"/>
        <c:axId val="174594304"/>
      </c:barChart>
      <c:catAx>
        <c:axId val="1745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94304"/>
        <c:crosses val="autoZero"/>
        <c:auto val="1"/>
        <c:lblAlgn val="ctr"/>
        <c:lblOffset val="100"/>
        <c:tickLblSkip val="1"/>
        <c:tickMarkSkip val="1"/>
        <c:noMultiLvlLbl val="0"/>
      </c:catAx>
      <c:valAx>
        <c:axId val="1745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9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926</c:v>
                </c:pt>
                <c:pt idx="5">
                  <c:v>914</c:v>
                </c:pt>
                <c:pt idx="8">
                  <c:v>942</c:v>
                </c:pt>
                <c:pt idx="11">
                  <c:v>909</c:v>
                </c:pt>
                <c:pt idx="14">
                  <c:v>917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104</c:v>
                </c:pt>
                <c:pt idx="3">
                  <c:v>105</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79</c:v>
                </c:pt>
                <c:pt idx="3">
                  <c:v>58</c:v>
                </c:pt>
                <c:pt idx="6">
                  <c:v>88</c:v>
                </c:pt>
                <c:pt idx="9">
                  <c:v>113</c:v>
                </c:pt>
                <c:pt idx="12">
                  <c:v>97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c:v>
                </c:pt>
                <c:pt idx="3">
                  <c:v>218</c:v>
                </c:pt>
                <c:pt idx="6">
                  <c:v>199</c:v>
                </c:pt>
                <c:pt idx="9">
                  <c:v>183</c:v>
                </c:pt>
                <c:pt idx="12">
                  <c:v>164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1066</c:v>
                </c:pt>
                <c:pt idx="3">
                  <c:v>1158</c:v>
                </c:pt>
                <c:pt idx="6">
                  <c:v>1221</c:v>
                </c:pt>
                <c:pt idx="9">
                  <c:v>1258</c:v>
                </c:pt>
                <c:pt idx="12">
                  <c:v>1357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874624"/>
        <c:axId val="17487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562</c:v>
                </c:pt>
                <c:pt idx="2">
                  <c:v>#N/A</c:v>
                </c:pt>
                <c:pt idx="3">
                  <c:v>#N/A</c:v>
                </c:pt>
                <c:pt idx="4">
                  <c:v>625</c:v>
                </c:pt>
                <c:pt idx="5">
                  <c:v>#N/A</c:v>
                </c:pt>
                <c:pt idx="6">
                  <c:v>#N/A</c:v>
                </c:pt>
                <c:pt idx="7">
                  <c:v>566</c:v>
                </c:pt>
                <c:pt idx="8">
                  <c:v>#N/A</c:v>
                </c:pt>
                <c:pt idx="9">
                  <c:v>#N/A</c:v>
                </c:pt>
                <c:pt idx="10">
                  <c:v>645</c:v>
                </c:pt>
                <c:pt idx="11">
                  <c:v>#N/A</c:v>
                </c:pt>
                <c:pt idx="12">
                  <c:v>#N/A</c:v>
                </c:pt>
                <c:pt idx="13">
                  <c:v>701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874624"/>
        <c:axId val="174876544"/>
      </c:lineChart>
      <c:catAx>
        <c:axId val="1748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76544"/>
        <c:crosses val="autoZero"/>
        <c:auto val="1"/>
        <c:lblAlgn val="ctr"/>
        <c:lblOffset val="100"/>
        <c:tickLblSkip val="1"/>
        <c:tickMarkSkip val="1"/>
        <c:noMultiLvlLbl val="0"/>
      </c:catAx>
      <c:valAx>
        <c:axId val="17487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7313</c:v>
                </c:pt>
                <c:pt idx="5">
                  <c:v>6990</c:v>
                </c:pt>
                <c:pt idx="8">
                  <c:v>7053</c:v>
                </c:pt>
                <c:pt idx="11">
                  <c:v>7243</c:v>
                </c:pt>
                <c:pt idx="14">
                  <c:v>6763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539</c:v>
                </c:pt>
                <c:pt idx="5">
                  <c:v>336</c:v>
                </c:pt>
                <c:pt idx="8">
                  <c:v>321</c:v>
                </c:pt>
                <c:pt idx="11">
                  <c:v>391</c:v>
                </c:pt>
                <c:pt idx="14">
                  <c:v>427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1135</c:v>
                </c:pt>
                <c:pt idx="5">
                  <c:v>1344</c:v>
                </c:pt>
                <c:pt idx="8">
                  <c:v>1070</c:v>
                </c:pt>
                <c:pt idx="11">
                  <c:v>840</c:v>
                </c:pt>
                <c:pt idx="14">
                  <c:v>1011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1763</c:v>
                </c:pt>
                <c:pt idx="3">
                  <c:v>1423</c:v>
                </c:pt>
                <c:pt idx="6">
                  <c:v>1191</c:v>
                </c:pt>
                <c:pt idx="9">
                  <c:v>1120</c:v>
                </c:pt>
                <c:pt idx="12">
                  <c:v>1159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722</c:v>
                </c:pt>
                <c:pt idx="3">
                  <c:v>851</c:v>
                </c:pt>
                <c:pt idx="6">
                  <c:v>761</c:v>
                </c:pt>
                <c:pt idx="9">
                  <c:v>676</c:v>
                </c:pt>
                <c:pt idx="12">
                  <c:v>619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1729</c:v>
                </c:pt>
                <c:pt idx="3">
                  <c:v>1546</c:v>
                </c:pt>
                <c:pt idx="6">
                  <c:v>1422</c:v>
                </c:pt>
                <c:pt idx="9">
                  <c:v>1242</c:v>
                </c:pt>
                <c:pt idx="12">
                  <c:v>1073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256</c:v>
                </c:pt>
                <c:pt idx="3">
                  <c:v>94</c:v>
                </c:pt>
                <c:pt idx="6">
                  <c:v>3</c:v>
                </c:pt>
                <c:pt idx="9">
                  <c:v>95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10417</c:v>
                </c:pt>
                <c:pt idx="3">
                  <c:v>10624</c:v>
                </c:pt>
                <c:pt idx="6">
                  <c:v>12996</c:v>
                </c:pt>
                <c:pt idx="9">
                  <c:v>14879</c:v>
                </c:pt>
                <c:pt idx="12">
                  <c:v>15405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5295104"/>
        <c:axId val="17530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5902</c:v>
                </c:pt>
                <c:pt idx="2">
                  <c:v>#N/A</c:v>
                </c:pt>
                <c:pt idx="3">
                  <c:v>#N/A</c:v>
                </c:pt>
                <c:pt idx="4">
                  <c:v>5868</c:v>
                </c:pt>
                <c:pt idx="5">
                  <c:v>#N/A</c:v>
                </c:pt>
                <c:pt idx="6">
                  <c:v>#N/A</c:v>
                </c:pt>
                <c:pt idx="7">
                  <c:v>7929</c:v>
                </c:pt>
                <c:pt idx="8">
                  <c:v>#N/A</c:v>
                </c:pt>
                <c:pt idx="9">
                  <c:v>#N/A</c:v>
                </c:pt>
                <c:pt idx="10">
                  <c:v>9538</c:v>
                </c:pt>
                <c:pt idx="11">
                  <c:v>#N/A</c:v>
                </c:pt>
                <c:pt idx="12">
                  <c:v>#N/A</c:v>
                </c:pt>
                <c:pt idx="13">
                  <c:v>10054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5295104"/>
        <c:axId val="175309568"/>
      </c:lineChart>
      <c:catAx>
        <c:axId val="1752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309568"/>
        <c:crosses val="autoZero"/>
        <c:auto val="1"/>
        <c:lblAlgn val="ctr"/>
        <c:lblOffset val="100"/>
        <c:tickLblSkip val="1"/>
        <c:tickMarkSkip val="1"/>
        <c:noMultiLvlLbl val="0"/>
      </c:catAx>
      <c:valAx>
        <c:axId val="17530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2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{E39652EC-C87D-48E2-A32D-9E7156960165}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{074AE1D3-DF74-4A6C-8244-80C6327B98A8}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{2FA6AC23-41C5-4121-BFC1-5A4864C24F51}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{C26F85A4-FDA5-4914-A679-886348661740}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{903D8C2C-18A9-45B9-86DF-1340B6084FFB}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{56EA1A80-0DA9-4C1D-AAC2-059F46DAF630}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{7A4B7351-D3C2-4D85-8AD7-F4334C93AE87}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{A085FBE8-DC7D-4641-BB1B-B76D7632AAF7}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{5C6B4274-07E6-41F9-96BC-C51F125D22A3}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{8AE1B717-F3B6-49A2-AD63-0E09FCD66FA6}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5479808"/>
        <c:axId val="175522944"/>
      </c:scatterChart>
      <c:valAx>
        <c:axId val="175479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22944"/>
        <c:crosses val="autoZero"/>
        <c:crossBetween val="midCat"/>
      </c:valAx>
      <c:valAx>
        <c:axId val="175522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479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{231029E5-2DD9-47C2-B544-79889874CAC3}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{4162F1E8-576C-4B34-8C64-AFE978EFE895}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{019B1F99-7DB5-4191-B2A8-8E2D8FF26556}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{89C2061D-BF03-4291-B0A1-491AEE9A8E73}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{3E34CC86-3C78-4E3F-9816-DA1A3A2D5CC8}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8</c:v>
                </c:pt>
                <c:pt idx="2">
                  <c:v>8.1999999999999993</c:v>
                </c:pt>
                <c:pt idx="3">
                  <c:v>8.5</c:v>
                </c:pt>
                <c:pt idx="4">
                  <c:v>8.6999999999999993</c:v>
                </c:pt>
              </c:numCache>
            </c:numRef>
          </c:xVal>
          <c:yVal>
            <c:numRef>
              <c:f>公会計指標分析・財政指標組合せ分析表!$K$73:$O$73</c:f>
              <c:numCache>
                <c:formatCode>#,##0.0;"▲ "#,##0.0</c:formatCode>
                <c:ptCount val="5"/>
                <c:pt idx="0">
                  <c:v>83.6</c:v>
                </c:pt>
                <c:pt idx="1">
                  <c:v>83.9</c:v>
                </c:pt>
                <c:pt idx="2">
                  <c:v>111.6</c:v>
                </c:pt>
                <c:pt idx="3">
                  <c:v>130.5</c:v>
                </c:pt>
                <c:pt idx="4">
                  <c:v>136.30000000000001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{0BB85700-AF24-433C-B447-887165F548CE}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{C2501FF7-FB12-4F69-BD63-2F17D37C6F1F}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{1BC79380-BEC6-43DD-9C68-697678C6798E}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{13932EA2-CA2D-4F8E-8B6C-2788ACA3BD70}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{B58954FB-C22D-45AC-AD2F-AF84A48357C0}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561728"/>
        <c:axId val="175604864"/>
      </c:scatterChart>
      <c:valAx>
        <c:axId val="175561728"/>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604864"/>
        <c:crosses val="autoZero"/>
        <c:crossBetween val="midCat"/>
      </c:valAx>
      <c:valAx>
        <c:axId val="17560486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5617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税等の安定した税収により、類似団体平均を大きく上回る財政力指数ではあるが、近年はほぼ横ばいで推移している。収納率の向上や企業誘致をはじめ、ふるさと納税、受益者負担の適正化など歳入確保を進めるとともに、行政評価制度の適切な運用により歳出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124178</xdr:rowOff>
    </xdr:from>
    <xdr:to>
      <xdr:col>7</xdr:col>
      <xdr:colOff>152400</xdr:colOff>
      <xdr:row>39</xdr:row>
      <xdr:rowOff>137583</xdr:rowOff>
    </xdr:to>
    <xdr:cxnSp macro="">
      <xdr:nvCxnSpPr>
        <xdr:cNvPr id="68" name="直線コネクタ 67"/>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39</xdr:row>
      <xdr:rowOff>137583</xdr:rowOff>
    </xdr:to>
    <xdr:cxnSp macro="">
      <xdr:nvCxnSpPr>
        <xdr:cNvPr id="77" name="直線コネクタ 76"/>
        <xdr:cNvCxnSpPr/>
      </xdr:nvCxnSpPr>
      <xdr:spPr>
        <a:xfrm>
          <a:off x="1447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73378</xdr:rowOff>
    </xdr:from>
    <xdr:to>
      <xdr:col>7</xdr:col>
      <xdr:colOff>203200</xdr:colOff>
      <xdr:row>40</xdr:row>
      <xdr:rowOff>3528</xdr:rowOff>
    </xdr:to>
    <xdr:sp macro="" textlink="">
      <xdr:nvSpPr>
        <xdr:cNvPr id="87" name="円/楕円 86"/>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89905</xdr:rowOff>
    </xdr:from>
    <xdr:ext cx="762000" cy="259045"/>
    <xdr:sp macro="" textlink="">
      <xdr:nvSpPr>
        <xdr:cNvPr id="88"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5" name="円/楕円 94"/>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6" name="テキスト ボックス 95"/>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95.8</a:t>
          </a:r>
          <a:r>
            <a:rPr kumimoji="1" lang="ja-JP" altLang="en-US" sz="1300">
              <a:latin typeface="ＭＳ Ｐゴシック"/>
            </a:rPr>
            <a:t>％となり前年度から</a:t>
          </a:r>
          <a:r>
            <a:rPr kumimoji="1" lang="en-US" altLang="ja-JP" sz="1300">
              <a:latin typeface="ＭＳ Ｐゴシック"/>
            </a:rPr>
            <a:t>0.5</a:t>
          </a:r>
          <a:r>
            <a:rPr kumimoji="1" lang="ja-JP" altLang="en-US" sz="1300">
              <a:latin typeface="ＭＳ Ｐゴシック"/>
            </a:rPr>
            <a:t>ポイント減少したが、類似団体平均を上回っている状況である。地方債の元金償還が始まったことによる公債費の増加が主な要因である。行政評価制度の適切な運用と、行政改革大綱を中心とした行財政改革を進め、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508</xdr:rowOff>
    </xdr:from>
    <xdr:to>
      <xdr:col>7</xdr:col>
      <xdr:colOff>152400</xdr:colOff>
      <xdr:row>66</xdr:row>
      <xdr:rowOff>24638</xdr:rowOff>
    </xdr:to>
    <xdr:cxnSp macro="">
      <xdr:nvCxnSpPr>
        <xdr:cNvPr id="129" name="直線コネクタ 128"/>
        <xdr:cNvCxnSpPr/>
      </xdr:nvCxnSpPr>
      <xdr:spPr>
        <a:xfrm flipV="1">
          <a:off x="4114800" y="113162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24638</xdr:rowOff>
    </xdr:from>
    <xdr:to>
      <xdr:col>6</xdr:col>
      <xdr:colOff>0</xdr:colOff>
      <xdr:row>66</xdr:row>
      <xdr:rowOff>34290</xdr:rowOff>
    </xdr:to>
    <xdr:cxnSp macro="">
      <xdr:nvCxnSpPr>
        <xdr:cNvPr id="132" name="直線コネクタ 131"/>
        <xdr:cNvCxnSpPr/>
      </xdr:nvCxnSpPr>
      <xdr:spPr>
        <a:xfrm flipV="1">
          <a:off x="3225800" y="113403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29464</xdr:rowOff>
    </xdr:from>
    <xdr:to>
      <xdr:col>4</xdr:col>
      <xdr:colOff>482600</xdr:colOff>
      <xdr:row>66</xdr:row>
      <xdr:rowOff>34290</xdr:rowOff>
    </xdr:to>
    <xdr:cxnSp macro="">
      <xdr:nvCxnSpPr>
        <xdr:cNvPr id="135" name="直線コネクタ 134"/>
        <xdr:cNvCxnSpPr/>
      </xdr:nvCxnSpPr>
      <xdr:spPr>
        <a:xfrm>
          <a:off x="2336800" y="113451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29464</xdr:rowOff>
    </xdr:from>
    <xdr:to>
      <xdr:col>3</xdr:col>
      <xdr:colOff>279400</xdr:colOff>
      <xdr:row>66</xdr:row>
      <xdr:rowOff>101854</xdr:rowOff>
    </xdr:to>
    <xdr:cxnSp macro="">
      <xdr:nvCxnSpPr>
        <xdr:cNvPr id="138" name="直線コネクタ 137"/>
        <xdr:cNvCxnSpPr/>
      </xdr:nvCxnSpPr>
      <xdr:spPr>
        <a:xfrm flipV="1">
          <a:off x="1447800" y="113451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48" name="円/楕円 147"/>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93235</xdr:rowOff>
    </xdr:from>
    <xdr:ext cx="762000" cy="259045"/>
    <xdr:sp macro="" textlink="">
      <xdr:nvSpPr>
        <xdr:cNvPr id="149"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145288</xdr:rowOff>
    </xdr:from>
    <xdr:to>
      <xdr:col>6</xdr:col>
      <xdr:colOff>50800</xdr:colOff>
      <xdr:row>66</xdr:row>
      <xdr:rowOff>75438</xdr:rowOff>
    </xdr:to>
    <xdr:sp macro="" textlink="">
      <xdr:nvSpPr>
        <xdr:cNvPr id="150" name="円/楕円 149"/>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60215</xdr:rowOff>
    </xdr:from>
    <xdr:ext cx="736600" cy="259045"/>
    <xdr:sp macro="" textlink="">
      <xdr:nvSpPr>
        <xdr:cNvPr id="151" name="テキスト ボックス 150"/>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2" name="円/楕円 151"/>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3" name="テキスト ボックス 152"/>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150114</xdr:rowOff>
    </xdr:from>
    <xdr:to>
      <xdr:col>3</xdr:col>
      <xdr:colOff>330200</xdr:colOff>
      <xdr:row>66</xdr:row>
      <xdr:rowOff>80264</xdr:rowOff>
    </xdr:to>
    <xdr:sp macro="" textlink="">
      <xdr:nvSpPr>
        <xdr:cNvPr id="154" name="円/楕円 153"/>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65041</xdr:rowOff>
    </xdr:from>
    <xdr:ext cx="762000" cy="259045"/>
    <xdr:sp macro="" textlink="">
      <xdr:nvSpPr>
        <xdr:cNvPr id="155" name="テキスト ボックス 154"/>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51054</xdr:rowOff>
    </xdr:from>
    <xdr:to>
      <xdr:col>2</xdr:col>
      <xdr:colOff>127000</xdr:colOff>
      <xdr:row>66</xdr:row>
      <xdr:rowOff>152654</xdr:rowOff>
    </xdr:to>
    <xdr:sp macro="" textlink="">
      <xdr:nvSpPr>
        <xdr:cNvPr id="156" name="円/楕円 155"/>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137431</xdr:rowOff>
    </xdr:from>
    <xdr:ext cx="762000" cy="259045"/>
    <xdr:sp macro="" textlink="">
      <xdr:nvSpPr>
        <xdr:cNvPr id="157" name="テキスト ボックス 156"/>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5,218</a:t>
          </a:r>
          <a:r>
            <a:rPr kumimoji="1" lang="ja-JP" altLang="en-US" sz="1300">
              <a:latin typeface="ＭＳ Ｐゴシック"/>
            </a:rPr>
            <a:t>円減少し類似団体平均を下回っている。今後も、定員適正化計画に基づく職員数削減等により人件費の抑制に努める。物件費については、行政改革の中で削減に努める。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28831</xdr:rowOff>
    </xdr:from>
    <xdr:to>
      <xdr:col>7</xdr:col>
      <xdr:colOff>152400</xdr:colOff>
      <xdr:row>81</xdr:row>
      <xdr:rowOff>54014</xdr:rowOff>
    </xdr:to>
    <xdr:cxnSp macro="">
      <xdr:nvCxnSpPr>
        <xdr:cNvPr id="190" name="直線コネクタ 189"/>
        <xdr:cNvCxnSpPr/>
      </xdr:nvCxnSpPr>
      <xdr:spPr>
        <a:xfrm flipV="1">
          <a:off x="4114800" y="13916281"/>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50674</xdr:rowOff>
    </xdr:from>
    <xdr:to>
      <xdr:col>6</xdr:col>
      <xdr:colOff>0</xdr:colOff>
      <xdr:row>81</xdr:row>
      <xdr:rowOff>54014</xdr:rowOff>
    </xdr:to>
    <xdr:cxnSp macro="">
      <xdr:nvCxnSpPr>
        <xdr:cNvPr id="193" name="直線コネクタ 192"/>
        <xdr:cNvCxnSpPr/>
      </xdr:nvCxnSpPr>
      <xdr:spPr>
        <a:xfrm>
          <a:off x="3225800" y="13938124"/>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7911</xdr:rowOff>
    </xdr:from>
    <xdr:to>
      <xdr:col>4</xdr:col>
      <xdr:colOff>482600</xdr:colOff>
      <xdr:row>81</xdr:row>
      <xdr:rowOff>50674</xdr:rowOff>
    </xdr:to>
    <xdr:cxnSp macro="">
      <xdr:nvCxnSpPr>
        <xdr:cNvPr id="196" name="直線コネクタ 195"/>
        <xdr:cNvCxnSpPr/>
      </xdr:nvCxnSpPr>
      <xdr:spPr>
        <a:xfrm>
          <a:off x="2336800" y="13895361"/>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7911</xdr:rowOff>
    </xdr:from>
    <xdr:to>
      <xdr:col>3</xdr:col>
      <xdr:colOff>279400</xdr:colOff>
      <xdr:row>81</xdr:row>
      <xdr:rowOff>45757</xdr:rowOff>
    </xdr:to>
    <xdr:cxnSp macro="">
      <xdr:nvCxnSpPr>
        <xdr:cNvPr id="199" name="直線コネクタ 198"/>
        <xdr:cNvCxnSpPr/>
      </xdr:nvCxnSpPr>
      <xdr:spPr>
        <a:xfrm flipV="1">
          <a:off x="1447800" y="1389536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149481</xdr:rowOff>
    </xdr:from>
    <xdr:to>
      <xdr:col>7</xdr:col>
      <xdr:colOff>203200</xdr:colOff>
      <xdr:row>81</xdr:row>
      <xdr:rowOff>79631</xdr:rowOff>
    </xdr:to>
    <xdr:sp macro="" textlink="">
      <xdr:nvSpPr>
        <xdr:cNvPr id="209" name="円/楕円 208"/>
        <xdr:cNvSpPr/>
      </xdr:nvSpPr>
      <xdr:spPr>
        <a:xfrm>
          <a:off x="4902200" y="138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166008</xdr:rowOff>
    </xdr:from>
    <xdr:ext cx="762000" cy="259045"/>
    <xdr:sp macro="" textlink="">
      <xdr:nvSpPr>
        <xdr:cNvPr id="210" name="人件費・物件費等の状況該当値テキスト"/>
        <xdr:cNvSpPr txBox="1"/>
      </xdr:nvSpPr>
      <xdr:spPr>
        <a:xfrm>
          <a:off x="5041900" y="1371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3214</xdr:rowOff>
    </xdr:from>
    <xdr:to>
      <xdr:col>6</xdr:col>
      <xdr:colOff>50800</xdr:colOff>
      <xdr:row>81</xdr:row>
      <xdr:rowOff>104814</xdr:rowOff>
    </xdr:to>
    <xdr:sp macro="" textlink="">
      <xdr:nvSpPr>
        <xdr:cNvPr id="211" name="円/楕円 210"/>
        <xdr:cNvSpPr/>
      </xdr:nvSpPr>
      <xdr:spPr>
        <a:xfrm>
          <a:off x="4064000" y="13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89591</xdr:rowOff>
    </xdr:from>
    <xdr:ext cx="736600" cy="259045"/>
    <xdr:sp macro="" textlink="">
      <xdr:nvSpPr>
        <xdr:cNvPr id="212" name="テキスト ボックス 211"/>
        <xdr:cNvSpPr txBox="1"/>
      </xdr:nvSpPr>
      <xdr:spPr>
        <a:xfrm>
          <a:off x="3733800" y="1397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171324</xdr:rowOff>
    </xdr:from>
    <xdr:to>
      <xdr:col>4</xdr:col>
      <xdr:colOff>533400</xdr:colOff>
      <xdr:row>81</xdr:row>
      <xdr:rowOff>101474</xdr:rowOff>
    </xdr:to>
    <xdr:sp macro="" textlink="">
      <xdr:nvSpPr>
        <xdr:cNvPr id="213" name="円/楕円 212"/>
        <xdr:cNvSpPr/>
      </xdr:nvSpPr>
      <xdr:spPr>
        <a:xfrm>
          <a:off x="3175000" y="138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111651</xdr:rowOff>
    </xdr:from>
    <xdr:ext cx="762000" cy="259045"/>
    <xdr:sp macro="" textlink="">
      <xdr:nvSpPr>
        <xdr:cNvPr id="214" name="テキスト ボックス 213"/>
        <xdr:cNvSpPr txBox="1"/>
      </xdr:nvSpPr>
      <xdr:spPr>
        <a:xfrm>
          <a:off x="2844800" y="136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128561</xdr:rowOff>
    </xdr:from>
    <xdr:to>
      <xdr:col>3</xdr:col>
      <xdr:colOff>330200</xdr:colOff>
      <xdr:row>81</xdr:row>
      <xdr:rowOff>58711</xdr:rowOff>
    </xdr:to>
    <xdr:sp macro="" textlink="">
      <xdr:nvSpPr>
        <xdr:cNvPr id="215" name="円/楕円 214"/>
        <xdr:cNvSpPr/>
      </xdr:nvSpPr>
      <xdr:spPr>
        <a:xfrm>
          <a:off x="2286000" y="13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68888</xdr:rowOff>
    </xdr:from>
    <xdr:ext cx="762000" cy="259045"/>
    <xdr:sp macro="" textlink="">
      <xdr:nvSpPr>
        <xdr:cNvPr id="216" name="テキスト ボックス 215"/>
        <xdr:cNvSpPr txBox="1"/>
      </xdr:nvSpPr>
      <xdr:spPr>
        <a:xfrm>
          <a:off x="1955800" y="136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166407</xdr:rowOff>
    </xdr:from>
    <xdr:to>
      <xdr:col>2</xdr:col>
      <xdr:colOff>127000</xdr:colOff>
      <xdr:row>81</xdr:row>
      <xdr:rowOff>96557</xdr:rowOff>
    </xdr:to>
    <xdr:sp macro="" textlink="">
      <xdr:nvSpPr>
        <xdr:cNvPr id="217" name="円/楕円 216"/>
        <xdr:cNvSpPr/>
      </xdr:nvSpPr>
      <xdr:spPr>
        <a:xfrm>
          <a:off x="1397000" y="138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81334</xdr:rowOff>
    </xdr:from>
    <xdr:ext cx="762000" cy="259045"/>
    <xdr:sp macro="" textlink="">
      <xdr:nvSpPr>
        <xdr:cNvPr id="218" name="テキスト ボックス 217"/>
        <xdr:cNvSpPr txBox="1"/>
      </xdr:nvSpPr>
      <xdr:spPr>
        <a:xfrm>
          <a:off x="1066800" y="139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・国の水準を下回っているものの、類似団体平均と比較するとやや高い水準となっている。、引き続きラスパイレス指数の動向には十分に注意し、その抑制に努めていく。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2" name="直線コネクタ 251"/>
        <xdr:cNvCxnSpPr/>
      </xdr:nvCxnSpPr>
      <xdr:spPr>
        <a:xfrm>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130811</xdr:rowOff>
    </xdr:to>
    <xdr:cxnSp macro="">
      <xdr:nvCxnSpPr>
        <xdr:cNvPr id="255" name="直線コネクタ 254"/>
        <xdr:cNvCxnSpPr/>
      </xdr:nvCxnSpPr>
      <xdr:spPr>
        <a:xfrm flipV="1">
          <a:off x="15290800" y="14460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84</xdr:row>
      <xdr:rowOff>130811</xdr:rowOff>
    </xdr:to>
    <xdr:cxnSp macro="">
      <xdr:nvCxnSpPr>
        <xdr:cNvPr id="258" name="直線コネクタ 257"/>
        <xdr:cNvCxnSpPr/>
      </xdr:nvCxnSpPr>
      <xdr:spPr>
        <a:xfrm>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32173</xdr:rowOff>
    </xdr:to>
    <xdr:cxnSp macro="">
      <xdr:nvCxnSpPr>
        <xdr:cNvPr id="261" name="直線コネクタ 260"/>
        <xdr:cNvCxnSpPr/>
      </xdr:nvCxnSpPr>
      <xdr:spPr>
        <a:xfrm flipV="1">
          <a:off x="13512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1" name="円/楕円 270"/>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2"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4" name="テキスト ボックス 273"/>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5" name="円/楕円 274"/>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6" name="テキスト ボックス 275"/>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7" name="円/楕円 276"/>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78" name="テキスト ボックス 277"/>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79" name="円/楕円 278"/>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0" name="テキスト ボックス 279"/>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・町行政サービスの推進を図るため、出張所等多くの施設を配置しており、類似団体と比較した場合の職員数は、平均を上回っている状況にある。平成</a:t>
          </a:r>
          <a:r>
            <a:rPr kumimoji="1" lang="en-US" altLang="ja-JP" sz="1300">
              <a:latin typeface="ＭＳ Ｐゴシック"/>
            </a:rPr>
            <a:t>26</a:t>
          </a:r>
          <a:r>
            <a:rPr kumimoji="1" lang="ja-JP" altLang="en-US" sz="1300">
              <a:latin typeface="ＭＳ Ｐゴシック"/>
            </a:rPr>
            <a:t>年度を初年度とする第５次定員適正化計画（５年間）に基づき、定年退職者の不補充や民間委託の推進等により、今後も職員数の削減に努める。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92619</xdr:rowOff>
    </xdr:from>
    <xdr:to>
      <xdr:col>24</xdr:col>
      <xdr:colOff>558800</xdr:colOff>
      <xdr:row>60</xdr:row>
      <xdr:rowOff>121920</xdr:rowOff>
    </xdr:to>
    <xdr:cxnSp macro="">
      <xdr:nvCxnSpPr>
        <xdr:cNvPr id="317" name="直線コネクタ 316"/>
        <xdr:cNvCxnSpPr/>
      </xdr:nvCxnSpPr>
      <xdr:spPr>
        <a:xfrm flipV="1">
          <a:off x="16179800" y="10379619"/>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159838</xdr:rowOff>
    </xdr:to>
    <xdr:cxnSp macro="">
      <xdr:nvCxnSpPr>
        <xdr:cNvPr id="320" name="直線コネクタ 319"/>
        <xdr:cNvCxnSpPr/>
      </xdr:nvCxnSpPr>
      <xdr:spPr>
        <a:xfrm flipV="1">
          <a:off x="15290800" y="104089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140879</xdr:rowOff>
    </xdr:from>
    <xdr:to>
      <xdr:col>22</xdr:col>
      <xdr:colOff>203200</xdr:colOff>
      <xdr:row>60</xdr:row>
      <xdr:rowOff>159838</xdr:rowOff>
    </xdr:to>
    <xdr:cxnSp macro="">
      <xdr:nvCxnSpPr>
        <xdr:cNvPr id="323" name="直線コネクタ 322"/>
        <xdr:cNvCxnSpPr/>
      </xdr:nvCxnSpPr>
      <xdr:spPr>
        <a:xfrm>
          <a:off x="14401800" y="104278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140879</xdr:rowOff>
    </xdr:from>
    <xdr:to>
      <xdr:col>21</xdr:col>
      <xdr:colOff>0</xdr:colOff>
      <xdr:row>60</xdr:row>
      <xdr:rowOff>161562</xdr:rowOff>
    </xdr:to>
    <xdr:cxnSp macro="">
      <xdr:nvCxnSpPr>
        <xdr:cNvPr id="326" name="直線コネクタ 325"/>
        <xdr:cNvCxnSpPr/>
      </xdr:nvCxnSpPr>
      <xdr:spPr>
        <a:xfrm flipV="1">
          <a:off x="13512800" y="104278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41819</xdr:rowOff>
    </xdr:from>
    <xdr:to>
      <xdr:col>24</xdr:col>
      <xdr:colOff>609600</xdr:colOff>
      <xdr:row>60</xdr:row>
      <xdr:rowOff>143419</xdr:rowOff>
    </xdr:to>
    <xdr:sp macro="" textlink="">
      <xdr:nvSpPr>
        <xdr:cNvPr id="336" name="円/楕円 335"/>
        <xdr:cNvSpPr/>
      </xdr:nvSpPr>
      <xdr:spPr>
        <a:xfrm>
          <a:off x="169672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13896</xdr:rowOff>
    </xdr:from>
    <xdr:ext cx="762000" cy="259045"/>
    <xdr:sp macro="" textlink="">
      <xdr:nvSpPr>
        <xdr:cNvPr id="337" name="定員管理の状況該当値テキスト"/>
        <xdr:cNvSpPr txBox="1"/>
      </xdr:nvSpPr>
      <xdr:spPr>
        <a:xfrm>
          <a:off x="17106900" y="1030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8" name="円/楕円 337"/>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157497</xdr:rowOff>
    </xdr:from>
    <xdr:ext cx="736600" cy="259045"/>
    <xdr:sp macro="" textlink="">
      <xdr:nvSpPr>
        <xdr:cNvPr id="339" name="テキスト ボックス 338"/>
        <xdr:cNvSpPr txBox="1"/>
      </xdr:nvSpPr>
      <xdr:spPr>
        <a:xfrm>
          <a:off x="15798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0" name="円/楕円 339"/>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23965</xdr:rowOff>
    </xdr:from>
    <xdr:ext cx="762000" cy="259045"/>
    <xdr:sp macro="" textlink="">
      <xdr:nvSpPr>
        <xdr:cNvPr id="341" name="テキスト ボックス 340"/>
        <xdr:cNvSpPr txBox="1"/>
      </xdr:nvSpPr>
      <xdr:spPr>
        <a:xfrm>
          <a:off x="14909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90079</xdr:rowOff>
    </xdr:from>
    <xdr:to>
      <xdr:col>21</xdr:col>
      <xdr:colOff>50800</xdr:colOff>
      <xdr:row>61</xdr:row>
      <xdr:rowOff>20229</xdr:rowOff>
    </xdr:to>
    <xdr:sp macro="" textlink="">
      <xdr:nvSpPr>
        <xdr:cNvPr id="342" name="円/楕円 341"/>
        <xdr:cNvSpPr/>
      </xdr:nvSpPr>
      <xdr:spPr>
        <a:xfrm>
          <a:off x="14351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5006</xdr:rowOff>
    </xdr:from>
    <xdr:ext cx="762000" cy="259045"/>
    <xdr:sp macro="" textlink="">
      <xdr:nvSpPr>
        <xdr:cNvPr id="343" name="テキスト ボックス 342"/>
        <xdr:cNvSpPr txBox="1"/>
      </xdr:nvSpPr>
      <xdr:spPr>
        <a:xfrm>
          <a:off x="14020800" y="104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110762</xdr:rowOff>
    </xdr:from>
    <xdr:to>
      <xdr:col>19</xdr:col>
      <xdr:colOff>533400</xdr:colOff>
      <xdr:row>61</xdr:row>
      <xdr:rowOff>40912</xdr:rowOff>
    </xdr:to>
    <xdr:sp macro="" textlink="">
      <xdr:nvSpPr>
        <xdr:cNvPr id="344" name="円/楕円 343"/>
        <xdr:cNvSpPr/>
      </xdr:nvSpPr>
      <xdr:spPr>
        <a:xfrm>
          <a:off x="13462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25689</xdr:rowOff>
    </xdr:from>
    <xdr:ext cx="762000" cy="259045"/>
    <xdr:sp macro="" textlink="">
      <xdr:nvSpPr>
        <xdr:cNvPr id="345" name="テキスト ボックス 344"/>
        <xdr:cNvSpPr txBox="1"/>
      </xdr:nvSpPr>
      <xdr:spPr>
        <a:xfrm>
          <a:off x="13131800" y="1048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年度では、前年度より</a:t>
          </a:r>
          <a:r>
            <a:rPr kumimoji="1" lang="en-US" altLang="ja-JP" sz="1300">
              <a:latin typeface="ＭＳ Ｐゴシック"/>
            </a:rPr>
            <a:t>0.2</a:t>
          </a:r>
          <a:r>
            <a:rPr kumimoji="1" lang="ja-JP" altLang="en-US" sz="1300">
              <a:latin typeface="ＭＳ Ｐゴシック"/>
            </a:rPr>
            <a:t>ポイント増加し、類似団体平均を上回った。近年、借入れを行った地方債の元利償還額の増加が大きな要因である。今後の財政運営については、緊急度・住民ニーズを的確に把握した事業の選択により、起債に大きく頼ることのない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71374</xdr:rowOff>
    </xdr:to>
    <xdr:cxnSp macro="">
      <xdr:nvCxnSpPr>
        <xdr:cNvPr id="377" name="直線コネクタ 376"/>
        <xdr:cNvCxnSpPr/>
      </xdr:nvCxnSpPr>
      <xdr:spPr>
        <a:xfrm>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52070</xdr:rowOff>
    </xdr:to>
    <xdr:cxnSp macro="">
      <xdr:nvCxnSpPr>
        <xdr:cNvPr id="380" name="直線コネクタ 379"/>
        <xdr:cNvCxnSpPr/>
      </xdr:nvCxnSpPr>
      <xdr:spPr>
        <a:xfrm>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23114</xdr:rowOff>
    </xdr:to>
    <xdr:cxnSp macro="">
      <xdr:nvCxnSpPr>
        <xdr:cNvPr id="383" name="直線コネクタ 382"/>
        <xdr:cNvCxnSpPr/>
      </xdr:nvCxnSpPr>
      <xdr:spPr>
        <a:xfrm>
          <a:off x="14401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3810</xdr:rowOff>
    </xdr:to>
    <xdr:cxnSp macro="">
      <xdr:nvCxnSpPr>
        <xdr:cNvPr id="386" name="直線コネクタ 385"/>
        <xdr:cNvCxnSpPr/>
      </xdr:nvCxnSpPr>
      <xdr:spPr>
        <a:xfrm>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6" name="円/楕円 395"/>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397"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9" name="テキスト ボックス 39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0" name="円/楕円 399"/>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58691</xdr:rowOff>
    </xdr:from>
    <xdr:ext cx="762000" cy="259045"/>
    <xdr:sp macro="" textlink="">
      <xdr:nvSpPr>
        <xdr:cNvPr id="401" name="テキスト ボックス 400"/>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4" name="円/楕円 40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5" name="テキスト ボックス 40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その主な要因としては財政調整基金等の取崩しによる充当可能基金の減額、大型建設事業が重なったことによる地方債現在高の増加、また不交付団体のため、普通交付税が交付されず標準財政規模が小さいことが要因として挙げられる。今後も義務的経費の削減を中心とする行財政改革を進め、財政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110236</xdr:rowOff>
    </xdr:from>
    <xdr:to>
      <xdr:col>24</xdr:col>
      <xdr:colOff>558800</xdr:colOff>
      <xdr:row>21</xdr:row>
      <xdr:rowOff>166218</xdr:rowOff>
    </xdr:to>
    <xdr:cxnSp macro="">
      <xdr:nvCxnSpPr>
        <xdr:cNvPr id="437" name="直線コネクタ 436"/>
        <xdr:cNvCxnSpPr/>
      </xdr:nvCxnSpPr>
      <xdr:spPr>
        <a:xfrm>
          <a:off x="16179800" y="3710686"/>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99263</xdr:rowOff>
    </xdr:from>
    <xdr:to>
      <xdr:col>23</xdr:col>
      <xdr:colOff>406400</xdr:colOff>
      <xdr:row>21</xdr:row>
      <xdr:rowOff>110236</xdr:rowOff>
    </xdr:to>
    <xdr:cxnSp macro="">
      <xdr:nvCxnSpPr>
        <xdr:cNvPr id="440" name="直線コネクタ 439"/>
        <xdr:cNvCxnSpPr/>
      </xdr:nvCxnSpPr>
      <xdr:spPr>
        <a:xfrm>
          <a:off x="15290800" y="3528263"/>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3353</xdr:rowOff>
    </xdr:from>
    <xdr:to>
      <xdr:col>22</xdr:col>
      <xdr:colOff>203200</xdr:colOff>
      <xdr:row>20</xdr:row>
      <xdr:rowOff>99263</xdr:rowOff>
    </xdr:to>
    <xdr:cxnSp macro="">
      <xdr:nvCxnSpPr>
        <xdr:cNvPr id="443" name="直線コネクタ 442"/>
        <xdr:cNvCxnSpPr/>
      </xdr:nvCxnSpPr>
      <xdr:spPr>
        <a:xfrm>
          <a:off x="14401800" y="3260903"/>
          <a:ext cx="889000" cy="2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457</xdr:rowOff>
    </xdr:from>
    <xdr:to>
      <xdr:col>21</xdr:col>
      <xdr:colOff>0</xdr:colOff>
      <xdr:row>19</xdr:row>
      <xdr:rowOff>3353</xdr:rowOff>
    </xdr:to>
    <xdr:cxnSp macro="">
      <xdr:nvCxnSpPr>
        <xdr:cNvPr id="446" name="直線コネクタ 445"/>
        <xdr:cNvCxnSpPr/>
      </xdr:nvCxnSpPr>
      <xdr:spPr>
        <a:xfrm>
          <a:off x="13512800" y="32580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115418</xdr:rowOff>
    </xdr:from>
    <xdr:to>
      <xdr:col>24</xdr:col>
      <xdr:colOff>609600</xdr:colOff>
      <xdr:row>22</xdr:row>
      <xdr:rowOff>45568</xdr:rowOff>
    </xdr:to>
    <xdr:sp macro="" textlink="">
      <xdr:nvSpPr>
        <xdr:cNvPr id="456" name="円/楕円 455"/>
        <xdr:cNvSpPr/>
      </xdr:nvSpPr>
      <xdr:spPr>
        <a:xfrm>
          <a:off x="16967200" y="37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87495</xdr:rowOff>
    </xdr:from>
    <xdr:ext cx="762000" cy="259045"/>
    <xdr:sp macro="" textlink="">
      <xdr:nvSpPr>
        <xdr:cNvPr id="457" name="将来負担の状況該当値テキスト"/>
        <xdr:cNvSpPr txBox="1"/>
      </xdr:nvSpPr>
      <xdr:spPr>
        <a:xfrm>
          <a:off x="17106900" y="36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59436</xdr:rowOff>
    </xdr:from>
    <xdr:to>
      <xdr:col>23</xdr:col>
      <xdr:colOff>457200</xdr:colOff>
      <xdr:row>21</xdr:row>
      <xdr:rowOff>161036</xdr:rowOff>
    </xdr:to>
    <xdr:sp macro="" textlink="">
      <xdr:nvSpPr>
        <xdr:cNvPr id="458" name="円/楕円 457"/>
        <xdr:cNvSpPr/>
      </xdr:nvSpPr>
      <xdr:spPr>
        <a:xfrm>
          <a:off x="16129000" y="36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145813</xdr:rowOff>
    </xdr:from>
    <xdr:ext cx="736600" cy="259045"/>
    <xdr:sp macro="" textlink="">
      <xdr:nvSpPr>
        <xdr:cNvPr id="459" name="テキスト ボックス 458"/>
        <xdr:cNvSpPr txBox="1"/>
      </xdr:nvSpPr>
      <xdr:spPr>
        <a:xfrm>
          <a:off x="15798800" y="374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48463</xdr:rowOff>
    </xdr:from>
    <xdr:to>
      <xdr:col>22</xdr:col>
      <xdr:colOff>254000</xdr:colOff>
      <xdr:row>20</xdr:row>
      <xdr:rowOff>150063</xdr:rowOff>
    </xdr:to>
    <xdr:sp macro="" textlink="">
      <xdr:nvSpPr>
        <xdr:cNvPr id="460" name="円/楕円 459"/>
        <xdr:cNvSpPr/>
      </xdr:nvSpPr>
      <xdr:spPr>
        <a:xfrm>
          <a:off x="15240000" y="34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134840</xdr:rowOff>
    </xdr:from>
    <xdr:ext cx="762000" cy="259045"/>
    <xdr:sp macro="" textlink="">
      <xdr:nvSpPr>
        <xdr:cNvPr id="461" name="テキスト ボックス 460"/>
        <xdr:cNvSpPr txBox="1"/>
      </xdr:nvSpPr>
      <xdr:spPr>
        <a:xfrm>
          <a:off x="14909800" y="35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124003</xdr:rowOff>
    </xdr:from>
    <xdr:to>
      <xdr:col>21</xdr:col>
      <xdr:colOff>50800</xdr:colOff>
      <xdr:row>19</xdr:row>
      <xdr:rowOff>54153</xdr:rowOff>
    </xdr:to>
    <xdr:sp macro="" textlink="">
      <xdr:nvSpPr>
        <xdr:cNvPr id="462" name="円/楕円 461"/>
        <xdr:cNvSpPr/>
      </xdr:nvSpPr>
      <xdr:spPr>
        <a:xfrm>
          <a:off x="14351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38930</xdr:rowOff>
    </xdr:from>
    <xdr:ext cx="762000" cy="259045"/>
    <xdr:sp macro="" textlink="">
      <xdr:nvSpPr>
        <xdr:cNvPr id="463" name="テキスト ボックス 462"/>
        <xdr:cNvSpPr txBox="1"/>
      </xdr:nvSpPr>
      <xdr:spPr>
        <a:xfrm>
          <a:off x="14020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121107</xdr:rowOff>
    </xdr:from>
    <xdr:to>
      <xdr:col>19</xdr:col>
      <xdr:colOff>533400</xdr:colOff>
      <xdr:row>19</xdr:row>
      <xdr:rowOff>51257</xdr:rowOff>
    </xdr:to>
    <xdr:sp macro="" textlink="">
      <xdr:nvSpPr>
        <xdr:cNvPr id="464" name="円/楕円 463"/>
        <xdr:cNvSpPr/>
      </xdr:nvSpPr>
      <xdr:spPr>
        <a:xfrm>
          <a:off x="13462000" y="32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36034</xdr:rowOff>
    </xdr:from>
    <xdr:ext cx="762000" cy="259045"/>
    <xdr:sp macro="" textlink="">
      <xdr:nvSpPr>
        <xdr:cNvPr id="465" name="テキスト ボックス 464"/>
        <xdr:cNvSpPr txBox="1"/>
      </xdr:nvSpPr>
      <xdr:spPr>
        <a:xfrm>
          <a:off x="13131800" y="32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22.1</a:t>
          </a:r>
          <a:r>
            <a:rPr kumimoji="1" lang="ja-JP" altLang="en-US" sz="1300">
              <a:latin typeface="ＭＳ Ｐゴシック"/>
            </a:rPr>
            <a:t>％と前年度から</a:t>
          </a:r>
          <a:r>
            <a:rPr kumimoji="1" lang="en-US" altLang="ja-JP" sz="1300">
              <a:latin typeface="ＭＳ Ｐゴシック"/>
            </a:rPr>
            <a:t>1.7</a:t>
          </a:r>
          <a:r>
            <a:rPr kumimoji="1" lang="ja-JP" altLang="en-US" sz="1300">
              <a:latin typeface="ＭＳ Ｐゴシック"/>
            </a:rPr>
            <a:t>ポイント減少し、類似団体平均を下回る結果となった。、今後も定員適正化計画に基づき、職員数の削減を実施し効率的な行政運営により人件費の抑制を図る。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37</xdr:row>
      <xdr:rowOff>14986</xdr:rowOff>
    </xdr:to>
    <xdr:cxnSp macro="">
      <xdr:nvCxnSpPr>
        <xdr:cNvPr id="64" name="直線コネクタ 63"/>
        <xdr:cNvCxnSpPr/>
      </xdr:nvCxnSpPr>
      <xdr:spPr>
        <a:xfrm flipV="1">
          <a:off x="3987800" y="6280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24130</xdr:rowOff>
    </xdr:to>
    <xdr:cxnSp macro="">
      <xdr:nvCxnSpPr>
        <xdr:cNvPr id="67" name="直線コネクタ 66"/>
        <xdr:cNvCxnSpPr/>
      </xdr:nvCxnSpPr>
      <xdr:spPr>
        <a:xfrm flipV="1">
          <a:off x="3098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65278</xdr:rowOff>
    </xdr:to>
    <xdr:cxnSp macro="">
      <xdr:nvCxnSpPr>
        <xdr:cNvPr id="70" name="直線コネクタ 69"/>
        <xdr:cNvCxnSpPr/>
      </xdr:nvCxnSpPr>
      <xdr:spPr>
        <a:xfrm flipV="1">
          <a:off x="2209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129286</xdr:rowOff>
    </xdr:to>
    <xdr:cxnSp macro="">
      <xdr:nvCxnSpPr>
        <xdr:cNvPr id="73" name="直線コネクタ 72"/>
        <xdr:cNvCxnSpPr/>
      </xdr:nvCxnSpPr>
      <xdr:spPr>
        <a:xfrm flipV="1">
          <a:off x="1320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9" name="円/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91" name="円/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19.3</a:t>
          </a:r>
          <a:r>
            <a:rPr kumimoji="1" lang="ja-JP" altLang="en-US" sz="1300">
              <a:latin typeface="ＭＳ Ｐゴシック"/>
            </a:rPr>
            <a:t>％と前年度から</a:t>
          </a:r>
          <a:r>
            <a:rPr kumimoji="1" lang="en-US" altLang="ja-JP" sz="1300">
              <a:latin typeface="ＭＳ Ｐゴシック"/>
            </a:rPr>
            <a:t>0.3</a:t>
          </a:r>
          <a:r>
            <a:rPr kumimoji="1" lang="ja-JP" altLang="en-US" sz="1300">
              <a:latin typeface="ＭＳ Ｐゴシック"/>
            </a:rPr>
            <a:t>ポイント減少したものの、類似団体平均と比べて高い水準にある。清掃工場運転停止に伴い運転業務委託料などは減少したが、臨時職員の賃金等が増加している状況である。今後は、積極的なコスト削減、業務の効率化を図ることにより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39370</xdr:rowOff>
    </xdr:to>
    <xdr:cxnSp macro="">
      <xdr:nvCxnSpPr>
        <xdr:cNvPr id="125" name="直線コネクタ 124"/>
        <xdr:cNvCxnSpPr/>
      </xdr:nvCxnSpPr>
      <xdr:spPr>
        <a:xfrm flipV="1">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46990</xdr:rowOff>
    </xdr:to>
    <xdr:cxnSp macro="">
      <xdr:nvCxnSpPr>
        <xdr:cNvPr id="128" name="直線コネクタ 127"/>
        <xdr:cNvCxnSpPr/>
      </xdr:nvCxnSpPr>
      <xdr:spPr>
        <a:xfrm flipV="1">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69850</xdr:rowOff>
    </xdr:to>
    <xdr:cxnSp macro="">
      <xdr:nvCxnSpPr>
        <xdr:cNvPr id="131" name="直線コネクタ 130"/>
        <xdr:cNvCxnSpPr/>
      </xdr:nvCxnSpPr>
      <xdr:spPr>
        <a:xfrm flipV="1">
          <a:off x="13893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69850</xdr:rowOff>
    </xdr:to>
    <xdr:cxnSp macro="">
      <xdr:nvCxnSpPr>
        <xdr:cNvPr id="134" name="直線コネクタ 133"/>
        <xdr:cNvCxnSpPr/>
      </xdr:nvCxnSpPr>
      <xdr:spPr>
        <a:xfrm>
          <a:off x="13004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4" name="円/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2" name="円/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9.7</a:t>
          </a:r>
          <a:r>
            <a:rPr kumimoji="1" lang="ja-JP" altLang="en-US" sz="1300">
              <a:latin typeface="ＭＳ Ｐゴシック"/>
            </a:rPr>
            <a:t>％と前年度から</a:t>
          </a:r>
          <a:r>
            <a:rPr kumimoji="1" lang="en-US" altLang="ja-JP" sz="1300">
              <a:latin typeface="ＭＳ Ｐゴシック"/>
            </a:rPr>
            <a:t>0.1</a:t>
          </a:r>
          <a:r>
            <a:rPr kumimoji="1" lang="ja-JP" altLang="en-US" sz="1300">
              <a:latin typeface="ＭＳ Ｐゴシック"/>
            </a:rPr>
            <a:t>ポイント増加し、類似団体平均を上回る結果となった。地域福祉バス利用助成や敬老祝金支給事業など、町単独で実施している事業の見直しは進めているが、今後も近隣市や類似団体の比較等により、扶助費の精査・見直しを行い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57</xdr:row>
      <xdr:rowOff>158750</xdr:rowOff>
    </xdr:to>
    <xdr:cxnSp macro="">
      <xdr:nvCxnSpPr>
        <xdr:cNvPr id="186" name="直線コネクタ 185"/>
        <xdr:cNvCxnSpPr/>
      </xdr:nvCxnSpPr>
      <xdr:spPr>
        <a:xfrm>
          <a:off x="3987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0</xdr:rowOff>
    </xdr:to>
    <xdr:cxnSp macro="">
      <xdr:nvCxnSpPr>
        <xdr:cNvPr id="189" name="直線コネクタ 188"/>
        <xdr:cNvCxnSpPr/>
      </xdr:nvCxnSpPr>
      <xdr:spPr>
        <a:xfrm flipV="1">
          <a:off x="3098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25400</xdr:rowOff>
    </xdr:to>
    <xdr:cxnSp macro="">
      <xdr:nvCxnSpPr>
        <xdr:cNvPr id="192" name="直線コネクタ 191"/>
        <xdr:cNvCxnSpPr/>
      </xdr:nvCxnSpPr>
      <xdr:spPr>
        <a:xfrm flipV="1">
          <a:off x="2209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120650</xdr:rowOff>
    </xdr:from>
    <xdr:to>
      <xdr:col>3</xdr:col>
      <xdr:colOff>142875</xdr:colOff>
      <xdr:row>58</xdr:row>
      <xdr:rowOff>25400</xdr:rowOff>
    </xdr:to>
    <xdr:cxnSp macro="">
      <xdr:nvCxnSpPr>
        <xdr:cNvPr id="195" name="直線コネクタ 194"/>
        <xdr:cNvCxnSpPr/>
      </xdr:nvCxnSpPr>
      <xdr:spPr>
        <a:xfrm>
          <a:off x="1320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5" name="円/楕円 204"/>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06"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09" name="円/楕円 208"/>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210" name="テキスト ボックス 20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146050</xdr:rowOff>
    </xdr:from>
    <xdr:to>
      <xdr:col>3</xdr:col>
      <xdr:colOff>193675</xdr:colOff>
      <xdr:row>58</xdr:row>
      <xdr:rowOff>76200</xdr:rowOff>
    </xdr:to>
    <xdr:sp macro="" textlink="">
      <xdr:nvSpPr>
        <xdr:cNvPr id="211" name="円/楕円 210"/>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60977</xdr:rowOff>
    </xdr:from>
    <xdr:ext cx="762000" cy="259045"/>
    <xdr:sp macro="" textlink="">
      <xdr:nvSpPr>
        <xdr:cNvPr id="212" name="テキスト ボックス 211"/>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13" name="円/楕円 212"/>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14" name="テキスト ボックス 213"/>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が類似団体平均を上回っているのは、繰出金が主な要因である。国民健康保険特別会計、介護保険特別会計、後期高齢者医療特別会計等に繰出金を支出しているが、高齢化に伴い増加する医療費等により一般会計からの繰出金は増加傾向にある。今後、保険料の適正化や独立採算性の原則に立ち、一般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77470</xdr:rowOff>
    </xdr:to>
    <xdr:cxnSp macro="">
      <xdr:nvCxnSpPr>
        <xdr:cNvPr id="247" name="直線コネクタ 246"/>
        <xdr:cNvCxnSpPr/>
      </xdr:nvCxnSpPr>
      <xdr:spPr>
        <a:xfrm flipV="1">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92710</xdr:rowOff>
    </xdr:to>
    <xdr:cxnSp macro="">
      <xdr:nvCxnSpPr>
        <xdr:cNvPr id="250" name="直線コネクタ 249"/>
        <xdr:cNvCxnSpPr/>
      </xdr:nvCxnSpPr>
      <xdr:spPr>
        <a:xfrm flipV="1">
          <a:off x="14782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168910</xdr:rowOff>
    </xdr:to>
    <xdr:cxnSp macro="">
      <xdr:nvCxnSpPr>
        <xdr:cNvPr id="253" name="直線コネクタ 252"/>
        <xdr:cNvCxnSpPr/>
      </xdr:nvCxnSpPr>
      <xdr:spPr>
        <a:xfrm flipV="1">
          <a:off x="13893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73660</xdr:rowOff>
    </xdr:to>
    <xdr:cxnSp macro="">
      <xdr:nvCxnSpPr>
        <xdr:cNvPr id="256" name="直線コネクタ 255"/>
        <xdr:cNvCxnSpPr/>
      </xdr:nvCxnSpPr>
      <xdr:spPr>
        <a:xfrm flipV="1">
          <a:off x="13004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6" name="円/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7"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0" name="円/楕円 26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1" name="テキスト ボックス 270"/>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2" name="円/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4" name="円/楕円 273"/>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5" name="テキスト ボックス 274"/>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13.8</a:t>
          </a:r>
          <a:r>
            <a:rPr kumimoji="1" lang="ja-JP" altLang="en-US" sz="1300">
              <a:latin typeface="ＭＳ Ｐゴシック"/>
            </a:rPr>
            <a:t>％と前年度から</a:t>
          </a:r>
          <a:r>
            <a:rPr kumimoji="1" lang="en-US" altLang="ja-JP" sz="1300">
              <a:latin typeface="ＭＳ Ｐゴシック"/>
            </a:rPr>
            <a:t>0.8</a:t>
          </a:r>
          <a:r>
            <a:rPr kumimoji="1" lang="ja-JP" altLang="en-US" sz="1300">
              <a:latin typeface="ＭＳ Ｐゴシック"/>
            </a:rPr>
            <a:t>ポイント増加し、類似団体平均を上回る結果となった。ごみ処理事務委託・ごみ処理共同処理事業に係る負担金の増などが増加の要因である。</a:t>
          </a:r>
        </a:p>
        <a:p>
          <a:r>
            <a:rPr kumimoji="1" lang="ja-JP" altLang="en-US" sz="1300">
              <a:latin typeface="ＭＳ Ｐゴシック"/>
            </a:rPr>
            <a:t>今後は、各種補助金の精査を進め、補助費等の削減に努める。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14986</xdr:rowOff>
    </xdr:to>
    <xdr:cxnSp macro="">
      <xdr:nvCxnSpPr>
        <xdr:cNvPr id="305" name="直線コネクタ 304"/>
        <xdr:cNvCxnSpPr/>
      </xdr:nvCxnSpPr>
      <xdr:spPr>
        <a:xfrm>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8" name="直線コネクタ 307"/>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136144</xdr:rowOff>
    </xdr:to>
    <xdr:cxnSp macro="">
      <xdr:nvCxnSpPr>
        <xdr:cNvPr id="311" name="直線コネクタ 310"/>
        <xdr:cNvCxnSpPr/>
      </xdr:nvCxnSpPr>
      <xdr:spPr>
        <a:xfrm>
          <a:off x="13893800" y="6203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108712</xdr:rowOff>
    </xdr:to>
    <xdr:cxnSp macro="">
      <xdr:nvCxnSpPr>
        <xdr:cNvPr id="314" name="直線コネクタ 313"/>
        <xdr:cNvCxnSpPr/>
      </xdr:nvCxnSpPr>
      <xdr:spPr>
        <a:xfrm flipV="1">
          <a:off x="13004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4" name="円/楕円 323"/>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5"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7" name="テキスト ボックス 32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8" name="円/楕円 327"/>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9" name="テキスト ボックス 328"/>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0" name="円/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1" name="テキスト ボックス 330"/>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2" name="円/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3" name="テキスト ボックス 33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16.2</a:t>
          </a:r>
          <a:r>
            <a:rPr kumimoji="1" lang="ja-JP" altLang="en-US" sz="1300">
              <a:latin typeface="ＭＳ Ｐゴシック"/>
            </a:rPr>
            <a:t>％と前年度から</a:t>
          </a:r>
          <a:r>
            <a:rPr kumimoji="1" lang="en-US" altLang="ja-JP" sz="1300">
              <a:latin typeface="ＭＳ Ｐゴシック"/>
            </a:rPr>
            <a:t>1.0</a:t>
          </a:r>
          <a:r>
            <a:rPr kumimoji="1" lang="ja-JP" altLang="en-US" sz="1300">
              <a:latin typeface="ＭＳ Ｐゴシック"/>
            </a:rPr>
            <a:t>ポイント増加し、類似団体平均を大きく上回る結果となった。据置期間が終了した地方債の元金償還が始まったことが要因である。今後も計画的な借入れ、及び年度間の償還額の平準化に努める。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161289</xdr:rowOff>
    </xdr:to>
    <xdr:cxnSp macro="">
      <xdr:nvCxnSpPr>
        <xdr:cNvPr id="366" name="直線コネクタ 365"/>
        <xdr:cNvCxnSpPr/>
      </xdr:nvCxnSpPr>
      <xdr:spPr>
        <a:xfrm>
          <a:off x="3987800" y="132867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85089</xdr:rowOff>
    </xdr:to>
    <xdr:cxnSp macro="">
      <xdr:nvCxnSpPr>
        <xdr:cNvPr id="369" name="直線コネクタ 368"/>
        <xdr:cNvCxnSpPr/>
      </xdr:nvCxnSpPr>
      <xdr:spPr>
        <a:xfrm>
          <a:off x="3098800" y="13271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69850</xdr:rowOff>
    </xdr:to>
    <xdr:cxnSp macro="">
      <xdr:nvCxnSpPr>
        <xdr:cNvPr id="372" name="直線コネクタ 371"/>
        <xdr:cNvCxnSpPr/>
      </xdr:nvCxnSpPr>
      <xdr:spPr>
        <a:xfrm>
          <a:off x="2209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54611</xdr:rowOff>
    </xdr:to>
    <xdr:cxnSp macro="">
      <xdr:nvCxnSpPr>
        <xdr:cNvPr id="375" name="直線コネクタ 374"/>
        <xdr:cNvCxnSpPr/>
      </xdr:nvCxnSpPr>
      <xdr:spPr>
        <a:xfrm>
          <a:off x="1320800" y="13111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5" name="円/楕円 38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6"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87" name="円/楕円 386"/>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88" name="テキスト ボックス 387"/>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9" name="円/楕円 388"/>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0" name="テキスト ボックス 389"/>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1" name="円/楕円 390"/>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2" name="テキスト ボックス 391"/>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3" name="円/楕円 392"/>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4" name="テキスト ボックス 393"/>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として、扶助費と物件費が高い水準にあることが挙げられる。扶助費については、町単独で実施している扶助制度の見直しにより抑制を図り、物件費については、積極的なコスト削減、業務の効率化を図ることにより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5842</xdr:rowOff>
    </xdr:to>
    <xdr:cxnSp macro="">
      <xdr:nvCxnSpPr>
        <xdr:cNvPr id="425" name="直線コネクタ 424"/>
        <xdr:cNvCxnSpPr/>
      </xdr:nvCxnSpPr>
      <xdr:spPr>
        <a:xfrm flipV="1">
          <a:off x="15671800" y="134818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xdr:rowOff>
    </xdr:from>
    <xdr:to>
      <xdr:col>22</xdr:col>
      <xdr:colOff>565150</xdr:colOff>
      <xdr:row>79</xdr:row>
      <xdr:rowOff>24130</xdr:rowOff>
    </xdr:to>
    <xdr:cxnSp macro="">
      <xdr:nvCxnSpPr>
        <xdr:cNvPr id="428" name="直線コネクタ 427"/>
        <xdr:cNvCxnSpPr/>
      </xdr:nvCxnSpPr>
      <xdr:spPr>
        <a:xfrm flipV="1">
          <a:off x="14782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28702</xdr:rowOff>
    </xdr:to>
    <xdr:cxnSp macro="">
      <xdr:nvCxnSpPr>
        <xdr:cNvPr id="431" name="直線コネクタ 430"/>
        <xdr:cNvCxnSpPr/>
      </xdr:nvCxnSpPr>
      <xdr:spPr>
        <a:xfrm flipV="1">
          <a:off x="13893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28702</xdr:rowOff>
    </xdr:from>
    <xdr:to>
      <xdr:col>20</xdr:col>
      <xdr:colOff>158750</xdr:colOff>
      <xdr:row>80</xdr:row>
      <xdr:rowOff>12700</xdr:rowOff>
    </xdr:to>
    <xdr:cxnSp macro="">
      <xdr:nvCxnSpPr>
        <xdr:cNvPr id="434" name="直線コネクタ 433"/>
        <xdr:cNvCxnSpPr/>
      </xdr:nvCxnSpPr>
      <xdr:spPr>
        <a:xfrm flipV="1">
          <a:off x="13004800" y="135732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4" name="円/楕円 443"/>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45"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126492</xdr:rowOff>
    </xdr:from>
    <xdr:to>
      <xdr:col>22</xdr:col>
      <xdr:colOff>615950</xdr:colOff>
      <xdr:row>79</xdr:row>
      <xdr:rowOff>56642</xdr:rowOff>
    </xdr:to>
    <xdr:sp macro="" textlink="">
      <xdr:nvSpPr>
        <xdr:cNvPr id="446" name="円/楕円 445"/>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41419</xdr:rowOff>
    </xdr:from>
    <xdr:ext cx="736600" cy="259045"/>
    <xdr:sp macro="" textlink="">
      <xdr:nvSpPr>
        <xdr:cNvPr id="447" name="テキスト ボックス 446"/>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149352</xdr:rowOff>
    </xdr:from>
    <xdr:to>
      <xdr:col>20</xdr:col>
      <xdr:colOff>209550</xdr:colOff>
      <xdr:row>79</xdr:row>
      <xdr:rowOff>79502</xdr:rowOff>
    </xdr:to>
    <xdr:sp macro="" textlink="">
      <xdr:nvSpPr>
        <xdr:cNvPr id="450" name="円/楕円 449"/>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64279</xdr:rowOff>
    </xdr:from>
    <xdr:ext cx="762000" cy="259045"/>
    <xdr:sp macro="" textlink="">
      <xdr:nvSpPr>
        <xdr:cNvPr id="451" name="テキスト ボックス 450"/>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2" name="円/楕円 451"/>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3" name="テキスト ボックス 452"/>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42625</xdr:rowOff>
    </xdr:from>
    <xdr:to>
      <xdr:col>4</xdr:col>
      <xdr:colOff>1117600</xdr:colOff>
      <xdr:row>17</xdr:row>
      <xdr:rowOff>72898</xdr:rowOff>
    </xdr:to>
    <xdr:cxnSp macro="">
      <xdr:nvCxnSpPr>
        <xdr:cNvPr id="52" name="直線コネクタ 51"/>
        <xdr:cNvCxnSpPr/>
      </xdr:nvCxnSpPr>
      <xdr:spPr bwMode="auto">
        <a:xfrm>
          <a:off x="5003800" y="3004900"/>
          <a:ext cx="6477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39849</xdr:rowOff>
    </xdr:from>
    <xdr:to>
      <xdr:col>4</xdr:col>
      <xdr:colOff>469900</xdr:colOff>
      <xdr:row>17</xdr:row>
      <xdr:rowOff>42625</xdr:rowOff>
    </xdr:to>
    <xdr:cxnSp macro="">
      <xdr:nvCxnSpPr>
        <xdr:cNvPr id="55" name="直線コネクタ 54"/>
        <xdr:cNvCxnSpPr/>
      </xdr:nvCxnSpPr>
      <xdr:spPr bwMode="auto">
        <a:xfrm>
          <a:off x="4305300" y="3002124"/>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39849</xdr:rowOff>
    </xdr:from>
    <xdr:to>
      <xdr:col>3</xdr:col>
      <xdr:colOff>904875</xdr:colOff>
      <xdr:row>17</xdr:row>
      <xdr:rowOff>135583</xdr:rowOff>
    </xdr:to>
    <xdr:cxnSp macro="">
      <xdr:nvCxnSpPr>
        <xdr:cNvPr id="58" name="直線コネクタ 57"/>
        <xdr:cNvCxnSpPr/>
      </xdr:nvCxnSpPr>
      <xdr:spPr bwMode="auto">
        <a:xfrm flipV="1">
          <a:off x="3606800" y="3002124"/>
          <a:ext cx="698500" cy="9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152288</xdr:rowOff>
    </xdr:from>
    <xdr:to>
      <xdr:col>3</xdr:col>
      <xdr:colOff>206375</xdr:colOff>
      <xdr:row>17</xdr:row>
      <xdr:rowOff>135583</xdr:rowOff>
    </xdr:to>
    <xdr:cxnSp macro="">
      <xdr:nvCxnSpPr>
        <xdr:cNvPr id="61" name="直線コネクタ 60"/>
        <xdr:cNvCxnSpPr/>
      </xdr:nvCxnSpPr>
      <xdr:spPr bwMode="auto">
        <a:xfrm>
          <a:off x="2908300" y="2943113"/>
          <a:ext cx="698500" cy="15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22098</xdr:rowOff>
    </xdr:from>
    <xdr:to>
      <xdr:col>5</xdr:col>
      <xdr:colOff>34925</xdr:colOff>
      <xdr:row>17</xdr:row>
      <xdr:rowOff>123698</xdr:rowOff>
    </xdr:to>
    <xdr:sp macro="" textlink="">
      <xdr:nvSpPr>
        <xdr:cNvPr id="71" name="円/楕円 70"/>
        <xdr:cNvSpPr/>
      </xdr:nvSpPr>
      <xdr:spPr bwMode="auto">
        <a:xfrm>
          <a:off x="56007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38625</xdr:rowOff>
    </xdr:from>
    <xdr:ext cx="762000" cy="259045"/>
    <xdr:sp macro="" textlink="">
      <xdr:nvSpPr>
        <xdr:cNvPr id="72" name="人口1人当たり決算額の推移該当値テキスト130"/>
        <xdr:cNvSpPr txBox="1"/>
      </xdr:nvSpPr>
      <xdr:spPr>
        <a:xfrm>
          <a:off x="5740400" y="282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163275</xdr:rowOff>
    </xdr:from>
    <xdr:to>
      <xdr:col>4</xdr:col>
      <xdr:colOff>520700</xdr:colOff>
      <xdr:row>17</xdr:row>
      <xdr:rowOff>93425</xdr:rowOff>
    </xdr:to>
    <xdr:sp macro="" textlink="">
      <xdr:nvSpPr>
        <xdr:cNvPr id="73" name="円/楕円 72"/>
        <xdr:cNvSpPr/>
      </xdr:nvSpPr>
      <xdr:spPr bwMode="auto">
        <a:xfrm>
          <a:off x="4953000" y="29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103602</xdr:rowOff>
    </xdr:from>
    <xdr:ext cx="736600" cy="259045"/>
    <xdr:sp macro="" textlink="">
      <xdr:nvSpPr>
        <xdr:cNvPr id="74" name="テキスト ボックス 73"/>
        <xdr:cNvSpPr txBox="1"/>
      </xdr:nvSpPr>
      <xdr:spPr>
        <a:xfrm>
          <a:off x="4622800" y="27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160499</xdr:rowOff>
    </xdr:from>
    <xdr:to>
      <xdr:col>3</xdr:col>
      <xdr:colOff>955675</xdr:colOff>
      <xdr:row>17</xdr:row>
      <xdr:rowOff>90649</xdr:rowOff>
    </xdr:to>
    <xdr:sp macro="" textlink="">
      <xdr:nvSpPr>
        <xdr:cNvPr id="75" name="円/楕円 74"/>
        <xdr:cNvSpPr/>
      </xdr:nvSpPr>
      <xdr:spPr bwMode="auto">
        <a:xfrm>
          <a:off x="4254500" y="295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100826</xdr:rowOff>
    </xdr:from>
    <xdr:ext cx="762000" cy="259045"/>
    <xdr:sp macro="" textlink="">
      <xdr:nvSpPr>
        <xdr:cNvPr id="76" name="テキスト ボックス 75"/>
        <xdr:cNvSpPr txBox="1"/>
      </xdr:nvSpPr>
      <xdr:spPr>
        <a:xfrm>
          <a:off x="3924300" y="27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84783</xdr:rowOff>
    </xdr:from>
    <xdr:to>
      <xdr:col>3</xdr:col>
      <xdr:colOff>257175</xdr:colOff>
      <xdr:row>18</xdr:row>
      <xdr:rowOff>14933</xdr:rowOff>
    </xdr:to>
    <xdr:sp macro="" textlink="">
      <xdr:nvSpPr>
        <xdr:cNvPr id="77" name="円/楕円 76"/>
        <xdr:cNvSpPr/>
      </xdr:nvSpPr>
      <xdr:spPr bwMode="auto">
        <a:xfrm>
          <a:off x="3556000" y="304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25110</xdr:rowOff>
    </xdr:from>
    <xdr:ext cx="762000" cy="259045"/>
    <xdr:sp macro="" textlink="">
      <xdr:nvSpPr>
        <xdr:cNvPr id="78" name="テキスト ボックス 77"/>
        <xdr:cNvSpPr txBox="1"/>
      </xdr:nvSpPr>
      <xdr:spPr>
        <a:xfrm>
          <a:off x="3225800" y="281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101488</xdr:rowOff>
    </xdr:from>
    <xdr:to>
      <xdr:col>2</xdr:col>
      <xdr:colOff>692150</xdr:colOff>
      <xdr:row>17</xdr:row>
      <xdr:rowOff>31638</xdr:rowOff>
    </xdr:to>
    <xdr:sp macro="" textlink="">
      <xdr:nvSpPr>
        <xdr:cNvPr id="79" name="円/楕円 78"/>
        <xdr:cNvSpPr/>
      </xdr:nvSpPr>
      <xdr:spPr bwMode="auto">
        <a:xfrm>
          <a:off x="2857500" y="289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41815</xdr:rowOff>
    </xdr:from>
    <xdr:ext cx="762000" cy="259045"/>
    <xdr:sp macro="" textlink="">
      <xdr:nvSpPr>
        <xdr:cNvPr id="80" name="テキスト ボックス 79"/>
        <xdr:cNvSpPr txBox="1"/>
      </xdr:nvSpPr>
      <xdr:spPr>
        <a:xfrm>
          <a:off x="2527300" y="266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246215</xdr:rowOff>
    </xdr:from>
    <xdr:to>
      <xdr:col>4</xdr:col>
      <xdr:colOff>1117600</xdr:colOff>
      <xdr:row>35</xdr:row>
      <xdr:rowOff>301651</xdr:rowOff>
    </xdr:to>
    <xdr:cxnSp macro="">
      <xdr:nvCxnSpPr>
        <xdr:cNvPr id="114" name="直線コネクタ 113"/>
        <xdr:cNvCxnSpPr/>
      </xdr:nvCxnSpPr>
      <xdr:spPr bwMode="auto">
        <a:xfrm flipV="1">
          <a:off x="5003800" y="6856565"/>
          <a:ext cx="647700" cy="5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301651</xdr:rowOff>
    </xdr:from>
    <xdr:to>
      <xdr:col>4</xdr:col>
      <xdr:colOff>469900</xdr:colOff>
      <xdr:row>36</xdr:row>
      <xdr:rowOff>39598</xdr:rowOff>
    </xdr:to>
    <xdr:cxnSp macro="">
      <xdr:nvCxnSpPr>
        <xdr:cNvPr id="117" name="直線コネクタ 116"/>
        <xdr:cNvCxnSpPr/>
      </xdr:nvCxnSpPr>
      <xdr:spPr bwMode="auto">
        <a:xfrm flipV="1">
          <a:off x="4305300" y="6912001"/>
          <a:ext cx="698500" cy="80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324396</xdr:rowOff>
    </xdr:from>
    <xdr:to>
      <xdr:col>3</xdr:col>
      <xdr:colOff>904875</xdr:colOff>
      <xdr:row>36</xdr:row>
      <xdr:rowOff>39598</xdr:rowOff>
    </xdr:to>
    <xdr:cxnSp macro="">
      <xdr:nvCxnSpPr>
        <xdr:cNvPr id="120" name="直線コネクタ 119"/>
        <xdr:cNvCxnSpPr/>
      </xdr:nvCxnSpPr>
      <xdr:spPr bwMode="auto">
        <a:xfrm>
          <a:off x="3606800" y="6934746"/>
          <a:ext cx="698500" cy="5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324396</xdr:rowOff>
    </xdr:from>
    <xdr:to>
      <xdr:col>3</xdr:col>
      <xdr:colOff>206375</xdr:colOff>
      <xdr:row>36</xdr:row>
      <xdr:rowOff>44971</xdr:rowOff>
    </xdr:to>
    <xdr:cxnSp macro="">
      <xdr:nvCxnSpPr>
        <xdr:cNvPr id="123" name="直線コネクタ 122"/>
        <xdr:cNvCxnSpPr/>
      </xdr:nvCxnSpPr>
      <xdr:spPr bwMode="auto">
        <a:xfrm flipV="1">
          <a:off x="2908300" y="6934746"/>
          <a:ext cx="698500" cy="6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195415</xdr:rowOff>
    </xdr:from>
    <xdr:to>
      <xdr:col>5</xdr:col>
      <xdr:colOff>34925</xdr:colOff>
      <xdr:row>35</xdr:row>
      <xdr:rowOff>297015</xdr:rowOff>
    </xdr:to>
    <xdr:sp macro="" textlink="">
      <xdr:nvSpPr>
        <xdr:cNvPr id="133" name="円/楕円 132"/>
        <xdr:cNvSpPr/>
      </xdr:nvSpPr>
      <xdr:spPr bwMode="auto">
        <a:xfrm>
          <a:off x="5600700" y="680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40492</xdr:rowOff>
    </xdr:from>
    <xdr:ext cx="762000" cy="259045"/>
    <xdr:sp macro="" textlink="">
      <xdr:nvSpPr>
        <xdr:cNvPr id="134" name="人口1人当たり決算額の推移該当値テキスト445"/>
        <xdr:cNvSpPr txBox="1"/>
      </xdr:nvSpPr>
      <xdr:spPr>
        <a:xfrm>
          <a:off x="5740400" y="66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250851</xdr:rowOff>
    </xdr:from>
    <xdr:to>
      <xdr:col>4</xdr:col>
      <xdr:colOff>520700</xdr:colOff>
      <xdr:row>36</xdr:row>
      <xdr:rowOff>9551</xdr:rowOff>
    </xdr:to>
    <xdr:sp macro="" textlink="">
      <xdr:nvSpPr>
        <xdr:cNvPr id="135" name="円/楕円 134"/>
        <xdr:cNvSpPr/>
      </xdr:nvSpPr>
      <xdr:spPr bwMode="auto">
        <a:xfrm>
          <a:off x="4953000" y="686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19728</xdr:rowOff>
    </xdr:from>
    <xdr:ext cx="736600" cy="259045"/>
    <xdr:sp macro="" textlink="">
      <xdr:nvSpPr>
        <xdr:cNvPr id="136" name="テキスト ボックス 135"/>
        <xdr:cNvSpPr txBox="1"/>
      </xdr:nvSpPr>
      <xdr:spPr>
        <a:xfrm>
          <a:off x="4622800" y="663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331698</xdr:rowOff>
    </xdr:from>
    <xdr:to>
      <xdr:col>3</xdr:col>
      <xdr:colOff>955675</xdr:colOff>
      <xdr:row>36</xdr:row>
      <xdr:rowOff>90398</xdr:rowOff>
    </xdr:to>
    <xdr:sp macro="" textlink="">
      <xdr:nvSpPr>
        <xdr:cNvPr id="137" name="円/楕円 136"/>
        <xdr:cNvSpPr/>
      </xdr:nvSpPr>
      <xdr:spPr bwMode="auto">
        <a:xfrm>
          <a:off x="4254500" y="694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100575</xdr:rowOff>
    </xdr:from>
    <xdr:ext cx="762000" cy="259045"/>
    <xdr:sp macro="" textlink="">
      <xdr:nvSpPr>
        <xdr:cNvPr id="138" name="テキスト ボックス 137"/>
        <xdr:cNvSpPr txBox="1"/>
      </xdr:nvSpPr>
      <xdr:spPr>
        <a:xfrm>
          <a:off x="3924300" y="67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273596</xdr:rowOff>
    </xdr:from>
    <xdr:to>
      <xdr:col>3</xdr:col>
      <xdr:colOff>257175</xdr:colOff>
      <xdr:row>36</xdr:row>
      <xdr:rowOff>32296</xdr:rowOff>
    </xdr:to>
    <xdr:sp macro="" textlink="">
      <xdr:nvSpPr>
        <xdr:cNvPr id="139" name="円/楕円 138"/>
        <xdr:cNvSpPr/>
      </xdr:nvSpPr>
      <xdr:spPr bwMode="auto">
        <a:xfrm>
          <a:off x="3556000" y="688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42473</xdr:rowOff>
    </xdr:from>
    <xdr:ext cx="762000" cy="259045"/>
    <xdr:sp macro="" textlink="">
      <xdr:nvSpPr>
        <xdr:cNvPr id="140" name="テキスト ボックス 139"/>
        <xdr:cNvSpPr txBox="1"/>
      </xdr:nvSpPr>
      <xdr:spPr>
        <a:xfrm>
          <a:off x="3225800" y="665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337071</xdr:rowOff>
    </xdr:from>
    <xdr:to>
      <xdr:col>2</xdr:col>
      <xdr:colOff>692150</xdr:colOff>
      <xdr:row>36</xdr:row>
      <xdr:rowOff>95771</xdr:rowOff>
    </xdr:to>
    <xdr:sp macro="" textlink="">
      <xdr:nvSpPr>
        <xdr:cNvPr id="141" name="円/楕円 140"/>
        <xdr:cNvSpPr/>
      </xdr:nvSpPr>
      <xdr:spPr bwMode="auto">
        <a:xfrm>
          <a:off x="2857500" y="694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80548</xdr:rowOff>
    </xdr:from>
    <xdr:ext cx="762000" cy="259045"/>
    <xdr:sp macro="" textlink="">
      <xdr:nvSpPr>
        <xdr:cNvPr id="142" name="テキスト ボックス 141"/>
        <xdr:cNvSpPr txBox="1"/>
      </xdr:nvSpPr>
      <xdr:spPr>
        <a:xfrm>
          <a:off x="2527300" y="70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22619</xdr:rowOff>
    </xdr:from>
    <xdr:to>
      <xdr:col>6</xdr:col>
      <xdr:colOff>511175</xdr:colOff>
      <xdr:row>37</xdr:row>
      <xdr:rowOff>70472</xdr:rowOff>
    </xdr:to>
    <xdr:cxnSp macro="">
      <xdr:nvCxnSpPr>
        <xdr:cNvPr id="61" name="直線コネクタ 60"/>
        <xdr:cNvCxnSpPr/>
      </xdr:nvCxnSpPr>
      <xdr:spPr>
        <a:xfrm>
          <a:off x="3797300" y="6366269"/>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22619</xdr:rowOff>
    </xdr:from>
    <xdr:to>
      <xdr:col>5</xdr:col>
      <xdr:colOff>358775</xdr:colOff>
      <xdr:row>37</xdr:row>
      <xdr:rowOff>39440</xdr:rowOff>
    </xdr:to>
    <xdr:cxnSp macro="">
      <xdr:nvCxnSpPr>
        <xdr:cNvPr id="64" name="直線コネクタ 63"/>
        <xdr:cNvCxnSpPr/>
      </xdr:nvCxnSpPr>
      <xdr:spPr>
        <a:xfrm flipV="1">
          <a:off x="2908300" y="6366269"/>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25457</xdr:rowOff>
    </xdr:from>
    <xdr:to>
      <xdr:col>4</xdr:col>
      <xdr:colOff>155575</xdr:colOff>
      <xdr:row>37</xdr:row>
      <xdr:rowOff>39440</xdr:rowOff>
    </xdr:to>
    <xdr:cxnSp macro="">
      <xdr:nvCxnSpPr>
        <xdr:cNvPr id="67" name="直線コネクタ 66"/>
        <xdr:cNvCxnSpPr/>
      </xdr:nvCxnSpPr>
      <xdr:spPr>
        <a:xfrm>
          <a:off x="2019300" y="636910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140786</xdr:rowOff>
    </xdr:from>
    <xdr:to>
      <xdr:col>2</xdr:col>
      <xdr:colOff>638175</xdr:colOff>
      <xdr:row>37</xdr:row>
      <xdr:rowOff>25457</xdr:rowOff>
    </xdr:to>
    <xdr:cxnSp macro="">
      <xdr:nvCxnSpPr>
        <xdr:cNvPr id="70" name="直線コネクタ 69"/>
        <xdr:cNvCxnSpPr/>
      </xdr:nvCxnSpPr>
      <xdr:spPr>
        <a:xfrm>
          <a:off x="1130300" y="631298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19672</xdr:rowOff>
    </xdr:from>
    <xdr:to>
      <xdr:col>6</xdr:col>
      <xdr:colOff>561975</xdr:colOff>
      <xdr:row>37</xdr:row>
      <xdr:rowOff>121272</xdr:rowOff>
    </xdr:to>
    <xdr:sp macro="" textlink="">
      <xdr:nvSpPr>
        <xdr:cNvPr id="80" name="円/楕円 79"/>
        <xdr:cNvSpPr/>
      </xdr:nvSpPr>
      <xdr:spPr>
        <a:xfrm>
          <a:off x="4584700" y="63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42549</xdr:rowOff>
    </xdr:from>
    <xdr:ext cx="534377" cy="259045"/>
    <xdr:sp macro="" textlink="">
      <xdr:nvSpPr>
        <xdr:cNvPr id="81" name="人件費該当値テキスト"/>
        <xdr:cNvSpPr txBox="1"/>
      </xdr:nvSpPr>
      <xdr:spPr>
        <a:xfrm>
          <a:off x="4686300" y="62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143269</xdr:rowOff>
    </xdr:from>
    <xdr:to>
      <xdr:col>5</xdr:col>
      <xdr:colOff>409575</xdr:colOff>
      <xdr:row>37</xdr:row>
      <xdr:rowOff>73419</xdr:rowOff>
    </xdr:to>
    <xdr:sp macro="" textlink="">
      <xdr:nvSpPr>
        <xdr:cNvPr id="82" name="円/楕円 81"/>
        <xdr:cNvSpPr/>
      </xdr:nvSpPr>
      <xdr:spPr>
        <a:xfrm>
          <a:off x="3746500" y="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89946</xdr:rowOff>
    </xdr:from>
    <xdr:ext cx="534377" cy="259045"/>
    <xdr:sp macro="" textlink="">
      <xdr:nvSpPr>
        <xdr:cNvPr id="83" name="テキスト ボックス 82"/>
        <xdr:cNvSpPr txBox="1"/>
      </xdr:nvSpPr>
      <xdr:spPr>
        <a:xfrm>
          <a:off x="3530111" y="60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160090</xdr:rowOff>
    </xdr:from>
    <xdr:to>
      <xdr:col>4</xdr:col>
      <xdr:colOff>206375</xdr:colOff>
      <xdr:row>37</xdr:row>
      <xdr:rowOff>90240</xdr:rowOff>
    </xdr:to>
    <xdr:sp macro="" textlink="">
      <xdr:nvSpPr>
        <xdr:cNvPr id="84" name="円/楕円 83"/>
        <xdr:cNvSpPr/>
      </xdr:nvSpPr>
      <xdr:spPr>
        <a:xfrm>
          <a:off x="2857500" y="63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81367</xdr:rowOff>
    </xdr:from>
    <xdr:ext cx="534377" cy="259045"/>
    <xdr:sp macro="" textlink="">
      <xdr:nvSpPr>
        <xdr:cNvPr id="85" name="テキスト ボックス 84"/>
        <xdr:cNvSpPr txBox="1"/>
      </xdr:nvSpPr>
      <xdr:spPr>
        <a:xfrm>
          <a:off x="2641111" y="64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146107</xdr:rowOff>
    </xdr:from>
    <xdr:to>
      <xdr:col>3</xdr:col>
      <xdr:colOff>3175</xdr:colOff>
      <xdr:row>37</xdr:row>
      <xdr:rowOff>76257</xdr:rowOff>
    </xdr:to>
    <xdr:sp macro="" textlink="">
      <xdr:nvSpPr>
        <xdr:cNvPr id="86" name="円/楕円 85"/>
        <xdr:cNvSpPr/>
      </xdr:nvSpPr>
      <xdr:spPr>
        <a:xfrm>
          <a:off x="1968500" y="63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92784</xdr:rowOff>
    </xdr:from>
    <xdr:ext cx="534377" cy="259045"/>
    <xdr:sp macro="" textlink="">
      <xdr:nvSpPr>
        <xdr:cNvPr id="87" name="テキスト ボックス 86"/>
        <xdr:cNvSpPr txBox="1"/>
      </xdr:nvSpPr>
      <xdr:spPr>
        <a:xfrm>
          <a:off x="1752111" y="60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89986</xdr:rowOff>
    </xdr:from>
    <xdr:to>
      <xdr:col>1</xdr:col>
      <xdr:colOff>485775</xdr:colOff>
      <xdr:row>37</xdr:row>
      <xdr:rowOff>20136</xdr:rowOff>
    </xdr:to>
    <xdr:sp macro="" textlink="">
      <xdr:nvSpPr>
        <xdr:cNvPr id="88" name="円/楕円 87"/>
        <xdr:cNvSpPr/>
      </xdr:nvSpPr>
      <xdr:spPr>
        <a:xfrm>
          <a:off x="1079500" y="62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36663</xdr:rowOff>
    </xdr:from>
    <xdr:ext cx="534377" cy="259045"/>
    <xdr:sp macro="" textlink="">
      <xdr:nvSpPr>
        <xdr:cNvPr id="89" name="テキスト ボックス 88"/>
        <xdr:cNvSpPr txBox="1"/>
      </xdr:nvSpPr>
      <xdr:spPr>
        <a:xfrm>
          <a:off x="863111" y="60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61880</xdr:rowOff>
    </xdr:from>
    <xdr:to>
      <xdr:col>6</xdr:col>
      <xdr:colOff>511175</xdr:colOff>
      <xdr:row>57</xdr:row>
      <xdr:rowOff>73200</xdr:rowOff>
    </xdr:to>
    <xdr:cxnSp macro="">
      <xdr:nvCxnSpPr>
        <xdr:cNvPr id="116" name="直線コネクタ 115"/>
        <xdr:cNvCxnSpPr/>
      </xdr:nvCxnSpPr>
      <xdr:spPr>
        <a:xfrm>
          <a:off x="3797300" y="9834530"/>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61880</xdr:rowOff>
    </xdr:from>
    <xdr:to>
      <xdr:col>5</xdr:col>
      <xdr:colOff>358775</xdr:colOff>
      <xdr:row>57</xdr:row>
      <xdr:rowOff>66717</xdr:rowOff>
    </xdr:to>
    <xdr:cxnSp macro="">
      <xdr:nvCxnSpPr>
        <xdr:cNvPr id="119" name="直線コネクタ 118"/>
        <xdr:cNvCxnSpPr/>
      </xdr:nvCxnSpPr>
      <xdr:spPr>
        <a:xfrm flipV="1">
          <a:off x="2908300" y="9834530"/>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66717</xdr:rowOff>
    </xdr:from>
    <xdr:to>
      <xdr:col>4</xdr:col>
      <xdr:colOff>155575</xdr:colOff>
      <xdr:row>57</xdr:row>
      <xdr:rowOff>95438</xdr:rowOff>
    </xdr:to>
    <xdr:cxnSp macro="">
      <xdr:nvCxnSpPr>
        <xdr:cNvPr id="122" name="直線コネクタ 121"/>
        <xdr:cNvCxnSpPr/>
      </xdr:nvCxnSpPr>
      <xdr:spPr>
        <a:xfrm flipV="1">
          <a:off x="2019300" y="9839367"/>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92384</xdr:rowOff>
    </xdr:from>
    <xdr:to>
      <xdr:col>2</xdr:col>
      <xdr:colOff>638175</xdr:colOff>
      <xdr:row>57</xdr:row>
      <xdr:rowOff>95438</xdr:rowOff>
    </xdr:to>
    <xdr:cxnSp macro="">
      <xdr:nvCxnSpPr>
        <xdr:cNvPr id="125" name="直線コネクタ 124"/>
        <xdr:cNvCxnSpPr/>
      </xdr:nvCxnSpPr>
      <xdr:spPr>
        <a:xfrm>
          <a:off x="1130300" y="9865034"/>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22400</xdr:rowOff>
    </xdr:from>
    <xdr:to>
      <xdr:col>6</xdr:col>
      <xdr:colOff>561975</xdr:colOff>
      <xdr:row>57</xdr:row>
      <xdr:rowOff>124000</xdr:rowOff>
    </xdr:to>
    <xdr:sp macro="" textlink="">
      <xdr:nvSpPr>
        <xdr:cNvPr id="135" name="円/楕円 134"/>
        <xdr:cNvSpPr/>
      </xdr:nvSpPr>
      <xdr:spPr>
        <a:xfrm>
          <a:off x="4584700" y="97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11080</xdr:rowOff>
    </xdr:from>
    <xdr:to>
      <xdr:col>5</xdr:col>
      <xdr:colOff>409575</xdr:colOff>
      <xdr:row>57</xdr:row>
      <xdr:rowOff>112680</xdr:rowOff>
    </xdr:to>
    <xdr:sp macro="" textlink="">
      <xdr:nvSpPr>
        <xdr:cNvPr id="137" name="円/楕円 136"/>
        <xdr:cNvSpPr/>
      </xdr:nvSpPr>
      <xdr:spPr>
        <a:xfrm>
          <a:off x="3746500" y="9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129207</xdr:rowOff>
    </xdr:from>
    <xdr:ext cx="534377" cy="259045"/>
    <xdr:sp macro="" textlink="">
      <xdr:nvSpPr>
        <xdr:cNvPr id="138" name="テキスト ボックス 137"/>
        <xdr:cNvSpPr txBox="1"/>
      </xdr:nvSpPr>
      <xdr:spPr>
        <a:xfrm>
          <a:off x="3530111" y="9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15917</xdr:rowOff>
    </xdr:from>
    <xdr:to>
      <xdr:col>4</xdr:col>
      <xdr:colOff>206375</xdr:colOff>
      <xdr:row>57</xdr:row>
      <xdr:rowOff>117517</xdr:rowOff>
    </xdr:to>
    <xdr:sp macro="" textlink="">
      <xdr:nvSpPr>
        <xdr:cNvPr id="139" name="円/楕円 138"/>
        <xdr:cNvSpPr/>
      </xdr:nvSpPr>
      <xdr:spPr>
        <a:xfrm>
          <a:off x="2857500" y="97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108644</xdr:rowOff>
    </xdr:from>
    <xdr:ext cx="534377" cy="259045"/>
    <xdr:sp macro="" textlink="">
      <xdr:nvSpPr>
        <xdr:cNvPr id="140" name="テキスト ボックス 139"/>
        <xdr:cNvSpPr txBox="1"/>
      </xdr:nvSpPr>
      <xdr:spPr>
        <a:xfrm>
          <a:off x="2641111" y="98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44638</xdr:rowOff>
    </xdr:from>
    <xdr:to>
      <xdr:col>3</xdr:col>
      <xdr:colOff>3175</xdr:colOff>
      <xdr:row>57</xdr:row>
      <xdr:rowOff>146238</xdr:rowOff>
    </xdr:to>
    <xdr:sp macro="" textlink="">
      <xdr:nvSpPr>
        <xdr:cNvPr id="141" name="円/楕円 140"/>
        <xdr:cNvSpPr/>
      </xdr:nvSpPr>
      <xdr:spPr>
        <a:xfrm>
          <a:off x="19685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137365</xdr:rowOff>
    </xdr:from>
    <xdr:ext cx="534377" cy="259045"/>
    <xdr:sp macro="" textlink="">
      <xdr:nvSpPr>
        <xdr:cNvPr id="142" name="テキスト ボックス 141"/>
        <xdr:cNvSpPr txBox="1"/>
      </xdr:nvSpPr>
      <xdr:spPr>
        <a:xfrm>
          <a:off x="1752111" y="99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41584</xdr:rowOff>
    </xdr:from>
    <xdr:to>
      <xdr:col>1</xdr:col>
      <xdr:colOff>485775</xdr:colOff>
      <xdr:row>57</xdr:row>
      <xdr:rowOff>143184</xdr:rowOff>
    </xdr:to>
    <xdr:sp macro="" textlink="">
      <xdr:nvSpPr>
        <xdr:cNvPr id="143" name="円/楕円 142"/>
        <xdr:cNvSpPr/>
      </xdr:nvSpPr>
      <xdr:spPr>
        <a:xfrm>
          <a:off x="1079500" y="98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134311</xdr:rowOff>
    </xdr:from>
    <xdr:ext cx="534377" cy="259045"/>
    <xdr:sp macro="" textlink="">
      <xdr:nvSpPr>
        <xdr:cNvPr id="144" name="テキスト ボックス 143"/>
        <xdr:cNvSpPr txBox="1"/>
      </xdr:nvSpPr>
      <xdr:spPr>
        <a:xfrm>
          <a:off x="863111" y="990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123698</xdr:rowOff>
    </xdr:from>
    <xdr:to>
      <xdr:col>6</xdr:col>
      <xdr:colOff>511175</xdr:colOff>
      <xdr:row>78</xdr:row>
      <xdr:rowOff>127508</xdr:rowOff>
    </xdr:to>
    <xdr:cxnSp macro="">
      <xdr:nvCxnSpPr>
        <xdr:cNvPr id="173" name="直線コネクタ 172"/>
        <xdr:cNvCxnSpPr/>
      </xdr:nvCxnSpPr>
      <xdr:spPr>
        <a:xfrm>
          <a:off x="3797300" y="1349679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114478</xdr:rowOff>
    </xdr:from>
    <xdr:to>
      <xdr:col>5</xdr:col>
      <xdr:colOff>358775</xdr:colOff>
      <xdr:row>78</xdr:row>
      <xdr:rowOff>123698</xdr:rowOff>
    </xdr:to>
    <xdr:cxnSp macro="">
      <xdr:nvCxnSpPr>
        <xdr:cNvPr id="176" name="直線コネクタ 175"/>
        <xdr:cNvCxnSpPr/>
      </xdr:nvCxnSpPr>
      <xdr:spPr>
        <a:xfrm>
          <a:off x="2908300" y="13487578"/>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89333</xdr:rowOff>
    </xdr:from>
    <xdr:to>
      <xdr:col>4</xdr:col>
      <xdr:colOff>155575</xdr:colOff>
      <xdr:row>78</xdr:row>
      <xdr:rowOff>114478</xdr:rowOff>
    </xdr:to>
    <xdr:cxnSp macro="">
      <xdr:nvCxnSpPr>
        <xdr:cNvPr id="179" name="直線コネクタ 178"/>
        <xdr:cNvCxnSpPr/>
      </xdr:nvCxnSpPr>
      <xdr:spPr>
        <a:xfrm>
          <a:off x="2019300" y="1346243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139015</xdr:rowOff>
    </xdr:from>
    <xdr:to>
      <xdr:col>2</xdr:col>
      <xdr:colOff>638175</xdr:colOff>
      <xdr:row>78</xdr:row>
      <xdr:rowOff>89333</xdr:rowOff>
    </xdr:to>
    <xdr:cxnSp macro="">
      <xdr:nvCxnSpPr>
        <xdr:cNvPr id="182" name="直線コネクタ 181"/>
        <xdr:cNvCxnSpPr/>
      </xdr:nvCxnSpPr>
      <xdr:spPr>
        <a:xfrm>
          <a:off x="1130300" y="13169215"/>
          <a:ext cx="889000" cy="2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76708</xdr:rowOff>
    </xdr:from>
    <xdr:to>
      <xdr:col>6</xdr:col>
      <xdr:colOff>561975</xdr:colOff>
      <xdr:row>79</xdr:row>
      <xdr:rowOff>6858</xdr:rowOff>
    </xdr:to>
    <xdr:sp macro="" textlink="">
      <xdr:nvSpPr>
        <xdr:cNvPr id="192" name="円/楕円 191"/>
        <xdr:cNvSpPr/>
      </xdr:nvSpPr>
      <xdr:spPr>
        <a:xfrm>
          <a:off x="45847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163085</xdr:rowOff>
    </xdr:from>
    <xdr:ext cx="469744" cy="259045"/>
    <xdr:sp macro="" textlink="">
      <xdr:nvSpPr>
        <xdr:cNvPr id="193" name="維持補修費該当値テキスト"/>
        <xdr:cNvSpPr txBox="1"/>
      </xdr:nvSpPr>
      <xdr:spPr>
        <a:xfrm>
          <a:off x="46863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72898</xdr:rowOff>
    </xdr:from>
    <xdr:to>
      <xdr:col>5</xdr:col>
      <xdr:colOff>409575</xdr:colOff>
      <xdr:row>79</xdr:row>
      <xdr:rowOff>3048</xdr:rowOff>
    </xdr:to>
    <xdr:sp macro="" textlink="">
      <xdr:nvSpPr>
        <xdr:cNvPr id="194" name="円/楕円 193"/>
        <xdr:cNvSpPr/>
      </xdr:nvSpPr>
      <xdr:spPr>
        <a:xfrm>
          <a:off x="3746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165625</xdr:rowOff>
    </xdr:from>
    <xdr:ext cx="469744" cy="259045"/>
    <xdr:sp macro="" textlink="">
      <xdr:nvSpPr>
        <xdr:cNvPr id="195" name="テキスト ボックス 194"/>
        <xdr:cNvSpPr txBox="1"/>
      </xdr:nvSpPr>
      <xdr:spPr>
        <a:xfrm>
          <a:off x="3562427"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63678</xdr:rowOff>
    </xdr:from>
    <xdr:to>
      <xdr:col>4</xdr:col>
      <xdr:colOff>206375</xdr:colOff>
      <xdr:row>78</xdr:row>
      <xdr:rowOff>165278</xdr:rowOff>
    </xdr:to>
    <xdr:sp macro="" textlink="">
      <xdr:nvSpPr>
        <xdr:cNvPr id="196" name="円/楕円 195"/>
        <xdr:cNvSpPr/>
      </xdr:nvSpPr>
      <xdr:spPr>
        <a:xfrm>
          <a:off x="2857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156405</xdr:rowOff>
    </xdr:from>
    <xdr:ext cx="469744" cy="259045"/>
    <xdr:sp macro="" textlink="">
      <xdr:nvSpPr>
        <xdr:cNvPr id="197" name="テキスト ボックス 196"/>
        <xdr:cNvSpPr txBox="1"/>
      </xdr:nvSpPr>
      <xdr:spPr>
        <a:xfrm>
          <a:off x="2673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38533</xdr:rowOff>
    </xdr:from>
    <xdr:to>
      <xdr:col>3</xdr:col>
      <xdr:colOff>3175</xdr:colOff>
      <xdr:row>78</xdr:row>
      <xdr:rowOff>140133</xdr:rowOff>
    </xdr:to>
    <xdr:sp macro="" textlink="">
      <xdr:nvSpPr>
        <xdr:cNvPr id="198" name="円/楕円 197"/>
        <xdr:cNvSpPr/>
      </xdr:nvSpPr>
      <xdr:spPr>
        <a:xfrm>
          <a:off x="1968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131260</xdr:rowOff>
    </xdr:from>
    <xdr:ext cx="469744" cy="259045"/>
    <xdr:sp macro="" textlink="">
      <xdr:nvSpPr>
        <xdr:cNvPr id="199" name="テキスト ボックス 198"/>
        <xdr:cNvSpPr txBox="1"/>
      </xdr:nvSpPr>
      <xdr:spPr>
        <a:xfrm>
          <a:off x="1784427" y="135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88215</xdr:rowOff>
    </xdr:from>
    <xdr:to>
      <xdr:col>1</xdr:col>
      <xdr:colOff>485775</xdr:colOff>
      <xdr:row>77</xdr:row>
      <xdr:rowOff>18365</xdr:rowOff>
    </xdr:to>
    <xdr:sp macro="" textlink="">
      <xdr:nvSpPr>
        <xdr:cNvPr id="200" name="円/楕円 199"/>
        <xdr:cNvSpPr/>
      </xdr:nvSpPr>
      <xdr:spPr>
        <a:xfrm>
          <a:off x="1079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34891</xdr:rowOff>
    </xdr:from>
    <xdr:ext cx="469744" cy="259045"/>
    <xdr:sp macro="" textlink="">
      <xdr:nvSpPr>
        <xdr:cNvPr id="201" name="テキスト ボックス 200"/>
        <xdr:cNvSpPr txBox="1"/>
      </xdr:nvSpPr>
      <xdr:spPr>
        <a:xfrm>
          <a:off x="895427" y="12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98361</xdr:rowOff>
    </xdr:from>
    <xdr:to>
      <xdr:col>6</xdr:col>
      <xdr:colOff>511175</xdr:colOff>
      <xdr:row>97</xdr:row>
      <xdr:rowOff>143548</xdr:rowOff>
    </xdr:to>
    <xdr:cxnSp macro="">
      <xdr:nvCxnSpPr>
        <xdr:cNvPr id="231" name="直線コネクタ 230"/>
        <xdr:cNvCxnSpPr/>
      </xdr:nvCxnSpPr>
      <xdr:spPr>
        <a:xfrm flipV="1">
          <a:off x="3797300" y="16729011"/>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130156</xdr:rowOff>
    </xdr:from>
    <xdr:to>
      <xdr:col>5</xdr:col>
      <xdr:colOff>358775</xdr:colOff>
      <xdr:row>97</xdr:row>
      <xdr:rowOff>143548</xdr:rowOff>
    </xdr:to>
    <xdr:cxnSp macro="">
      <xdr:nvCxnSpPr>
        <xdr:cNvPr id="234" name="直線コネクタ 233"/>
        <xdr:cNvCxnSpPr/>
      </xdr:nvCxnSpPr>
      <xdr:spPr>
        <a:xfrm>
          <a:off x="2908300" y="16760806"/>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130156</xdr:rowOff>
    </xdr:from>
    <xdr:to>
      <xdr:col>4</xdr:col>
      <xdr:colOff>155575</xdr:colOff>
      <xdr:row>98</xdr:row>
      <xdr:rowOff>54814</xdr:rowOff>
    </xdr:to>
    <xdr:cxnSp macro="">
      <xdr:nvCxnSpPr>
        <xdr:cNvPr id="237" name="直線コネクタ 236"/>
        <xdr:cNvCxnSpPr/>
      </xdr:nvCxnSpPr>
      <xdr:spPr>
        <a:xfrm flipV="1">
          <a:off x="2019300" y="16760806"/>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54814</xdr:rowOff>
    </xdr:from>
    <xdr:to>
      <xdr:col>2</xdr:col>
      <xdr:colOff>638175</xdr:colOff>
      <xdr:row>98</xdr:row>
      <xdr:rowOff>90799</xdr:rowOff>
    </xdr:to>
    <xdr:cxnSp macro="">
      <xdr:nvCxnSpPr>
        <xdr:cNvPr id="240" name="直線コネクタ 239"/>
        <xdr:cNvCxnSpPr/>
      </xdr:nvCxnSpPr>
      <xdr:spPr>
        <a:xfrm flipV="1">
          <a:off x="1130300" y="16856914"/>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47561</xdr:rowOff>
    </xdr:from>
    <xdr:to>
      <xdr:col>6</xdr:col>
      <xdr:colOff>561975</xdr:colOff>
      <xdr:row>97</xdr:row>
      <xdr:rowOff>149161</xdr:rowOff>
    </xdr:to>
    <xdr:sp macro="" textlink="">
      <xdr:nvSpPr>
        <xdr:cNvPr id="250" name="円/楕円 249"/>
        <xdr:cNvSpPr/>
      </xdr:nvSpPr>
      <xdr:spPr>
        <a:xfrm>
          <a:off x="4584700" y="1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25988</xdr:rowOff>
    </xdr:from>
    <xdr:ext cx="534377" cy="259045"/>
    <xdr:sp macro="" textlink="">
      <xdr:nvSpPr>
        <xdr:cNvPr id="251" name="扶助費該当値テキスト"/>
        <xdr:cNvSpPr txBox="1"/>
      </xdr:nvSpPr>
      <xdr:spPr>
        <a:xfrm>
          <a:off x="4686300" y="1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92748</xdr:rowOff>
    </xdr:from>
    <xdr:to>
      <xdr:col>5</xdr:col>
      <xdr:colOff>409575</xdr:colOff>
      <xdr:row>98</xdr:row>
      <xdr:rowOff>22898</xdr:rowOff>
    </xdr:to>
    <xdr:sp macro="" textlink="">
      <xdr:nvSpPr>
        <xdr:cNvPr id="252" name="円/楕円 251"/>
        <xdr:cNvSpPr/>
      </xdr:nvSpPr>
      <xdr:spPr>
        <a:xfrm>
          <a:off x="3746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14025</xdr:rowOff>
    </xdr:from>
    <xdr:ext cx="534377" cy="259045"/>
    <xdr:sp macro="" textlink="">
      <xdr:nvSpPr>
        <xdr:cNvPr id="253" name="テキスト ボックス 252"/>
        <xdr:cNvSpPr txBox="1"/>
      </xdr:nvSpPr>
      <xdr:spPr>
        <a:xfrm>
          <a:off x="3530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79356</xdr:rowOff>
    </xdr:from>
    <xdr:to>
      <xdr:col>4</xdr:col>
      <xdr:colOff>206375</xdr:colOff>
      <xdr:row>98</xdr:row>
      <xdr:rowOff>9506</xdr:rowOff>
    </xdr:to>
    <xdr:sp macro="" textlink="">
      <xdr:nvSpPr>
        <xdr:cNvPr id="254" name="円/楕円 253"/>
        <xdr:cNvSpPr/>
      </xdr:nvSpPr>
      <xdr:spPr>
        <a:xfrm>
          <a:off x="2857500" y="167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633</xdr:rowOff>
    </xdr:from>
    <xdr:ext cx="534377" cy="259045"/>
    <xdr:sp macro="" textlink="">
      <xdr:nvSpPr>
        <xdr:cNvPr id="255" name="テキスト ボックス 254"/>
        <xdr:cNvSpPr txBox="1"/>
      </xdr:nvSpPr>
      <xdr:spPr>
        <a:xfrm>
          <a:off x="2641111" y="168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4014</xdr:rowOff>
    </xdr:from>
    <xdr:to>
      <xdr:col>3</xdr:col>
      <xdr:colOff>3175</xdr:colOff>
      <xdr:row>98</xdr:row>
      <xdr:rowOff>105614</xdr:rowOff>
    </xdr:to>
    <xdr:sp macro="" textlink="">
      <xdr:nvSpPr>
        <xdr:cNvPr id="256" name="円/楕円 255"/>
        <xdr:cNvSpPr/>
      </xdr:nvSpPr>
      <xdr:spPr>
        <a:xfrm>
          <a:off x="1968500" y="168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96741</xdr:rowOff>
    </xdr:from>
    <xdr:ext cx="534377" cy="259045"/>
    <xdr:sp macro="" textlink="">
      <xdr:nvSpPr>
        <xdr:cNvPr id="257" name="テキスト ボックス 256"/>
        <xdr:cNvSpPr txBox="1"/>
      </xdr:nvSpPr>
      <xdr:spPr>
        <a:xfrm>
          <a:off x="1752111" y="168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39999</xdr:rowOff>
    </xdr:from>
    <xdr:to>
      <xdr:col>1</xdr:col>
      <xdr:colOff>485775</xdr:colOff>
      <xdr:row>98</xdr:row>
      <xdr:rowOff>141599</xdr:rowOff>
    </xdr:to>
    <xdr:sp macro="" textlink="">
      <xdr:nvSpPr>
        <xdr:cNvPr id="258" name="円/楕円 257"/>
        <xdr:cNvSpPr/>
      </xdr:nvSpPr>
      <xdr:spPr>
        <a:xfrm>
          <a:off x="1079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132726</xdr:rowOff>
    </xdr:from>
    <xdr:ext cx="534377" cy="259045"/>
    <xdr:sp macro="" textlink="">
      <xdr:nvSpPr>
        <xdr:cNvPr id="259" name="テキスト ボックス 258"/>
        <xdr:cNvSpPr txBox="1"/>
      </xdr:nvSpPr>
      <xdr:spPr>
        <a:xfrm>
          <a:off x="863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132275</xdr:rowOff>
    </xdr:from>
    <xdr:to>
      <xdr:col>15</xdr:col>
      <xdr:colOff>180975</xdr:colOff>
      <xdr:row>37</xdr:row>
      <xdr:rowOff>139974</xdr:rowOff>
    </xdr:to>
    <xdr:cxnSp macro="">
      <xdr:nvCxnSpPr>
        <xdr:cNvPr id="286" name="直線コネクタ 285"/>
        <xdr:cNvCxnSpPr/>
      </xdr:nvCxnSpPr>
      <xdr:spPr>
        <a:xfrm flipV="1">
          <a:off x="9639300" y="6475925"/>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139974</xdr:rowOff>
    </xdr:from>
    <xdr:to>
      <xdr:col>14</xdr:col>
      <xdr:colOff>28575</xdr:colOff>
      <xdr:row>37</xdr:row>
      <xdr:rowOff>157407</xdr:rowOff>
    </xdr:to>
    <xdr:cxnSp macro="">
      <xdr:nvCxnSpPr>
        <xdr:cNvPr id="289" name="直線コネクタ 288"/>
        <xdr:cNvCxnSpPr/>
      </xdr:nvCxnSpPr>
      <xdr:spPr>
        <a:xfrm flipV="1">
          <a:off x="8750300" y="6483624"/>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157407</xdr:rowOff>
    </xdr:from>
    <xdr:to>
      <xdr:col>12</xdr:col>
      <xdr:colOff>511175</xdr:colOff>
      <xdr:row>38</xdr:row>
      <xdr:rowOff>10999</xdr:rowOff>
    </xdr:to>
    <xdr:cxnSp macro="">
      <xdr:nvCxnSpPr>
        <xdr:cNvPr id="292" name="直線コネクタ 291"/>
        <xdr:cNvCxnSpPr/>
      </xdr:nvCxnSpPr>
      <xdr:spPr>
        <a:xfrm flipV="1">
          <a:off x="7861300" y="6501057"/>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157302</xdr:rowOff>
    </xdr:from>
    <xdr:to>
      <xdr:col>11</xdr:col>
      <xdr:colOff>307975</xdr:colOff>
      <xdr:row>38</xdr:row>
      <xdr:rowOff>10999</xdr:rowOff>
    </xdr:to>
    <xdr:cxnSp macro="">
      <xdr:nvCxnSpPr>
        <xdr:cNvPr id="295" name="直線コネクタ 294"/>
        <xdr:cNvCxnSpPr/>
      </xdr:nvCxnSpPr>
      <xdr:spPr>
        <a:xfrm>
          <a:off x="6972300" y="650095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81475</xdr:rowOff>
    </xdr:from>
    <xdr:to>
      <xdr:col>15</xdr:col>
      <xdr:colOff>231775</xdr:colOff>
      <xdr:row>38</xdr:row>
      <xdr:rowOff>11626</xdr:rowOff>
    </xdr:to>
    <xdr:sp macro="" textlink="">
      <xdr:nvSpPr>
        <xdr:cNvPr id="305" name="円/楕円 304"/>
        <xdr:cNvSpPr/>
      </xdr:nvSpPr>
      <xdr:spPr>
        <a:xfrm>
          <a:off x="10426700" y="6425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89174</xdr:rowOff>
    </xdr:from>
    <xdr:to>
      <xdr:col>14</xdr:col>
      <xdr:colOff>79375</xdr:colOff>
      <xdr:row>38</xdr:row>
      <xdr:rowOff>19324</xdr:rowOff>
    </xdr:to>
    <xdr:sp macro="" textlink="">
      <xdr:nvSpPr>
        <xdr:cNvPr id="307" name="円/楕円 306"/>
        <xdr:cNvSpPr/>
      </xdr:nvSpPr>
      <xdr:spPr>
        <a:xfrm>
          <a:off x="9588500" y="64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10451</xdr:rowOff>
    </xdr:from>
    <xdr:ext cx="534377" cy="259045"/>
    <xdr:sp macro="" textlink="">
      <xdr:nvSpPr>
        <xdr:cNvPr id="308" name="テキスト ボックス 307"/>
        <xdr:cNvSpPr txBox="1"/>
      </xdr:nvSpPr>
      <xdr:spPr>
        <a:xfrm>
          <a:off x="9372111" y="65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106607</xdr:rowOff>
    </xdr:from>
    <xdr:to>
      <xdr:col>12</xdr:col>
      <xdr:colOff>561975</xdr:colOff>
      <xdr:row>38</xdr:row>
      <xdr:rowOff>36757</xdr:rowOff>
    </xdr:to>
    <xdr:sp macro="" textlink="">
      <xdr:nvSpPr>
        <xdr:cNvPr id="309" name="円/楕円 308"/>
        <xdr:cNvSpPr/>
      </xdr:nvSpPr>
      <xdr:spPr>
        <a:xfrm>
          <a:off x="8699500" y="64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27884</xdr:rowOff>
    </xdr:from>
    <xdr:ext cx="534377" cy="259045"/>
    <xdr:sp macro="" textlink="">
      <xdr:nvSpPr>
        <xdr:cNvPr id="310" name="テキスト ボックス 309"/>
        <xdr:cNvSpPr txBox="1"/>
      </xdr:nvSpPr>
      <xdr:spPr>
        <a:xfrm>
          <a:off x="8483111" y="65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131648</xdr:rowOff>
    </xdr:from>
    <xdr:to>
      <xdr:col>11</xdr:col>
      <xdr:colOff>358775</xdr:colOff>
      <xdr:row>38</xdr:row>
      <xdr:rowOff>61798</xdr:rowOff>
    </xdr:to>
    <xdr:sp macro="" textlink="">
      <xdr:nvSpPr>
        <xdr:cNvPr id="311" name="円/楕円 310"/>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52926</xdr:rowOff>
    </xdr:from>
    <xdr:ext cx="534377" cy="259045"/>
    <xdr:sp macro="" textlink="">
      <xdr:nvSpPr>
        <xdr:cNvPr id="312" name="テキスト ボックス 311"/>
        <xdr:cNvSpPr txBox="1"/>
      </xdr:nvSpPr>
      <xdr:spPr>
        <a:xfrm>
          <a:off x="7594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106502</xdr:rowOff>
    </xdr:from>
    <xdr:to>
      <xdr:col>10</xdr:col>
      <xdr:colOff>155575</xdr:colOff>
      <xdr:row>38</xdr:row>
      <xdr:rowOff>36652</xdr:rowOff>
    </xdr:to>
    <xdr:sp macro="" textlink="">
      <xdr:nvSpPr>
        <xdr:cNvPr id="313" name="円/楕円 312"/>
        <xdr:cNvSpPr/>
      </xdr:nvSpPr>
      <xdr:spPr>
        <a:xfrm>
          <a:off x="6921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27779</xdr:rowOff>
    </xdr:from>
    <xdr:ext cx="534377" cy="259045"/>
    <xdr:sp macro="" textlink="">
      <xdr:nvSpPr>
        <xdr:cNvPr id="314" name="テキスト ボックス 313"/>
        <xdr:cNvSpPr txBox="1"/>
      </xdr:nvSpPr>
      <xdr:spPr>
        <a:xfrm>
          <a:off x="6705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34384</xdr:rowOff>
    </xdr:from>
    <xdr:to>
      <xdr:col>15</xdr:col>
      <xdr:colOff>180975</xdr:colOff>
      <xdr:row>56</xdr:row>
      <xdr:rowOff>99840</xdr:rowOff>
    </xdr:to>
    <xdr:cxnSp macro="">
      <xdr:nvCxnSpPr>
        <xdr:cNvPr id="343" name="直線コネクタ 342"/>
        <xdr:cNvCxnSpPr/>
      </xdr:nvCxnSpPr>
      <xdr:spPr>
        <a:xfrm>
          <a:off x="9639300" y="9464134"/>
          <a:ext cx="8382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49982</xdr:rowOff>
    </xdr:from>
    <xdr:to>
      <xdr:col>14</xdr:col>
      <xdr:colOff>28575</xdr:colOff>
      <xdr:row>55</xdr:row>
      <xdr:rowOff>34384</xdr:rowOff>
    </xdr:to>
    <xdr:cxnSp macro="">
      <xdr:nvCxnSpPr>
        <xdr:cNvPr id="346" name="直線コネクタ 345"/>
        <xdr:cNvCxnSpPr/>
      </xdr:nvCxnSpPr>
      <xdr:spPr>
        <a:xfrm>
          <a:off x="8750300" y="9308282"/>
          <a:ext cx="889000" cy="1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49982</xdr:rowOff>
    </xdr:from>
    <xdr:to>
      <xdr:col>12</xdr:col>
      <xdr:colOff>511175</xdr:colOff>
      <xdr:row>57</xdr:row>
      <xdr:rowOff>36083</xdr:rowOff>
    </xdr:to>
    <xdr:cxnSp macro="">
      <xdr:nvCxnSpPr>
        <xdr:cNvPr id="349" name="直線コネクタ 348"/>
        <xdr:cNvCxnSpPr/>
      </xdr:nvCxnSpPr>
      <xdr:spPr>
        <a:xfrm flipV="1">
          <a:off x="7861300" y="9308282"/>
          <a:ext cx="889000" cy="5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36083</xdr:rowOff>
    </xdr:from>
    <xdr:to>
      <xdr:col>11</xdr:col>
      <xdr:colOff>307975</xdr:colOff>
      <xdr:row>57</xdr:row>
      <xdr:rowOff>70160</xdr:rowOff>
    </xdr:to>
    <xdr:cxnSp macro="">
      <xdr:nvCxnSpPr>
        <xdr:cNvPr id="352" name="直線コネクタ 351"/>
        <xdr:cNvCxnSpPr/>
      </xdr:nvCxnSpPr>
      <xdr:spPr>
        <a:xfrm flipV="1">
          <a:off x="6972300" y="9808733"/>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49040</xdr:rowOff>
    </xdr:from>
    <xdr:to>
      <xdr:col>15</xdr:col>
      <xdr:colOff>231775</xdr:colOff>
      <xdr:row>56</xdr:row>
      <xdr:rowOff>150640</xdr:rowOff>
    </xdr:to>
    <xdr:sp macro="" textlink="">
      <xdr:nvSpPr>
        <xdr:cNvPr id="362" name="円/楕円 361"/>
        <xdr:cNvSpPr/>
      </xdr:nvSpPr>
      <xdr:spPr>
        <a:xfrm>
          <a:off x="10426700" y="96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71917</xdr:rowOff>
    </xdr:from>
    <xdr:ext cx="534377" cy="259045"/>
    <xdr:sp macro="" textlink="">
      <xdr:nvSpPr>
        <xdr:cNvPr id="363" name="普通建設事業費該当値テキスト"/>
        <xdr:cNvSpPr txBox="1"/>
      </xdr:nvSpPr>
      <xdr:spPr>
        <a:xfrm>
          <a:off x="10528300" y="9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155034</xdr:rowOff>
    </xdr:from>
    <xdr:to>
      <xdr:col>14</xdr:col>
      <xdr:colOff>79375</xdr:colOff>
      <xdr:row>55</xdr:row>
      <xdr:rowOff>85184</xdr:rowOff>
    </xdr:to>
    <xdr:sp macro="" textlink="">
      <xdr:nvSpPr>
        <xdr:cNvPr id="364" name="円/楕円 363"/>
        <xdr:cNvSpPr/>
      </xdr:nvSpPr>
      <xdr:spPr>
        <a:xfrm>
          <a:off x="9588500" y="94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101711</xdr:rowOff>
    </xdr:from>
    <xdr:ext cx="534377" cy="259045"/>
    <xdr:sp macro="" textlink="">
      <xdr:nvSpPr>
        <xdr:cNvPr id="365" name="テキスト ボックス 364"/>
        <xdr:cNvSpPr txBox="1"/>
      </xdr:nvSpPr>
      <xdr:spPr>
        <a:xfrm>
          <a:off x="9372111" y="91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170632</xdr:rowOff>
    </xdr:from>
    <xdr:to>
      <xdr:col>12</xdr:col>
      <xdr:colOff>561975</xdr:colOff>
      <xdr:row>54</xdr:row>
      <xdr:rowOff>100782</xdr:rowOff>
    </xdr:to>
    <xdr:sp macro="" textlink="">
      <xdr:nvSpPr>
        <xdr:cNvPr id="366" name="円/楕円 365"/>
        <xdr:cNvSpPr/>
      </xdr:nvSpPr>
      <xdr:spPr>
        <a:xfrm>
          <a:off x="86995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117309</xdr:rowOff>
    </xdr:from>
    <xdr:ext cx="599010" cy="259045"/>
    <xdr:sp macro="" textlink="">
      <xdr:nvSpPr>
        <xdr:cNvPr id="367" name="テキスト ボックス 366"/>
        <xdr:cNvSpPr txBox="1"/>
      </xdr:nvSpPr>
      <xdr:spPr>
        <a:xfrm>
          <a:off x="8450794"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156733</xdr:rowOff>
    </xdr:from>
    <xdr:to>
      <xdr:col>11</xdr:col>
      <xdr:colOff>358775</xdr:colOff>
      <xdr:row>57</xdr:row>
      <xdr:rowOff>86883</xdr:rowOff>
    </xdr:to>
    <xdr:sp macro="" textlink="">
      <xdr:nvSpPr>
        <xdr:cNvPr id="368" name="円/楕円 367"/>
        <xdr:cNvSpPr/>
      </xdr:nvSpPr>
      <xdr:spPr>
        <a:xfrm>
          <a:off x="7810500" y="97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78010</xdr:rowOff>
    </xdr:from>
    <xdr:ext cx="534377" cy="259045"/>
    <xdr:sp macro="" textlink="">
      <xdr:nvSpPr>
        <xdr:cNvPr id="369" name="テキスト ボックス 368"/>
        <xdr:cNvSpPr txBox="1"/>
      </xdr:nvSpPr>
      <xdr:spPr>
        <a:xfrm>
          <a:off x="7594111" y="98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19360</xdr:rowOff>
    </xdr:from>
    <xdr:to>
      <xdr:col>10</xdr:col>
      <xdr:colOff>155575</xdr:colOff>
      <xdr:row>57</xdr:row>
      <xdr:rowOff>120960</xdr:rowOff>
    </xdr:to>
    <xdr:sp macro="" textlink="">
      <xdr:nvSpPr>
        <xdr:cNvPr id="370" name="円/楕円 369"/>
        <xdr:cNvSpPr/>
      </xdr:nvSpPr>
      <xdr:spPr>
        <a:xfrm>
          <a:off x="6921500" y="9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112087</xdr:rowOff>
    </xdr:from>
    <xdr:ext cx="534377" cy="259045"/>
    <xdr:sp macro="" textlink="">
      <xdr:nvSpPr>
        <xdr:cNvPr id="371" name="テキスト ボックス 370"/>
        <xdr:cNvSpPr txBox="1"/>
      </xdr:nvSpPr>
      <xdr:spPr>
        <a:xfrm>
          <a:off x="6705111" y="98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41339</xdr:rowOff>
    </xdr:from>
    <xdr:to>
      <xdr:col>15</xdr:col>
      <xdr:colOff>180975</xdr:colOff>
      <xdr:row>78</xdr:row>
      <xdr:rowOff>171298</xdr:rowOff>
    </xdr:to>
    <xdr:cxnSp macro="">
      <xdr:nvCxnSpPr>
        <xdr:cNvPr id="400" name="直線コネクタ 399"/>
        <xdr:cNvCxnSpPr/>
      </xdr:nvCxnSpPr>
      <xdr:spPr>
        <a:xfrm>
          <a:off x="9639300" y="13242989"/>
          <a:ext cx="838200" cy="30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103112</xdr:rowOff>
    </xdr:from>
    <xdr:to>
      <xdr:col>14</xdr:col>
      <xdr:colOff>28575</xdr:colOff>
      <xdr:row>77</xdr:row>
      <xdr:rowOff>41339</xdr:rowOff>
    </xdr:to>
    <xdr:cxnSp macro="">
      <xdr:nvCxnSpPr>
        <xdr:cNvPr id="403" name="直線コネクタ 402"/>
        <xdr:cNvCxnSpPr/>
      </xdr:nvCxnSpPr>
      <xdr:spPr>
        <a:xfrm>
          <a:off x="8750300" y="12790412"/>
          <a:ext cx="889000" cy="4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120498</xdr:rowOff>
    </xdr:from>
    <xdr:to>
      <xdr:col>15</xdr:col>
      <xdr:colOff>231775</xdr:colOff>
      <xdr:row>79</xdr:row>
      <xdr:rowOff>50648</xdr:rowOff>
    </xdr:to>
    <xdr:sp macro="" textlink="">
      <xdr:nvSpPr>
        <xdr:cNvPr id="413" name="円/楕円 412"/>
        <xdr:cNvSpPr/>
      </xdr:nvSpPr>
      <xdr:spPr>
        <a:xfrm>
          <a:off x="10426700" y="134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35425</xdr:rowOff>
    </xdr:from>
    <xdr:ext cx="469744" cy="259045"/>
    <xdr:sp macro="" textlink="">
      <xdr:nvSpPr>
        <xdr:cNvPr id="414" name="普通建設事業費 （ うち新規整備　）該当値テキスト"/>
        <xdr:cNvSpPr txBox="1"/>
      </xdr:nvSpPr>
      <xdr:spPr>
        <a:xfrm>
          <a:off x="10528300" y="134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161989</xdr:rowOff>
    </xdr:from>
    <xdr:to>
      <xdr:col>14</xdr:col>
      <xdr:colOff>79375</xdr:colOff>
      <xdr:row>77</xdr:row>
      <xdr:rowOff>92139</xdr:rowOff>
    </xdr:to>
    <xdr:sp macro="" textlink="">
      <xdr:nvSpPr>
        <xdr:cNvPr id="415" name="円/楕円 414"/>
        <xdr:cNvSpPr/>
      </xdr:nvSpPr>
      <xdr:spPr>
        <a:xfrm>
          <a:off x="9588500" y="131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108666</xdr:rowOff>
    </xdr:from>
    <xdr:ext cx="534377" cy="259045"/>
    <xdr:sp macro="" textlink="">
      <xdr:nvSpPr>
        <xdr:cNvPr id="416" name="テキスト ボックス 415"/>
        <xdr:cNvSpPr txBox="1"/>
      </xdr:nvSpPr>
      <xdr:spPr>
        <a:xfrm>
          <a:off x="9372111" y="129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52312</xdr:rowOff>
    </xdr:from>
    <xdr:to>
      <xdr:col>12</xdr:col>
      <xdr:colOff>561975</xdr:colOff>
      <xdr:row>74</xdr:row>
      <xdr:rowOff>153912</xdr:rowOff>
    </xdr:to>
    <xdr:sp macro="" textlink="">
      <xdr:nvSpPr>
        <xdr:cNvPr id="417" name="円/楕円 416"/>
        <xdr:cNvSpPr/>
      </xdr:nvSpPr>
      <xdr:spPr>
        <a:xfrm>
          <a:off x="8699500" y="127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170439</xdr:rowOff>
    </xdr:from>
    <xdr:ext cx="534377" cy="259045"/>
    <xdr:sp macro="" textlink="">
      <xdr:nvSpPr>
        <xdr:cNvPr id="418" name="テキスト ボックス 417"/>
        <xdr:cNvSpPr txBox="1"/>
      </xdr:nvSpPr>
      <xdr:spPr>
        <a:xfrm>
          <a:off x="8483111" y="125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42571</xdr:rowOff>
    </xdr:from>
    <xdr:to>
      <xdr:col>15</xdr:col>
      <xdr:colOff>180975</xdr:colOff>
      <xdr:row>98</xdr:row>
      <xdr:rowOff>126264</xdr:rowOff>
    </xdr:to>
    <xdr:cxnSp macro="">
      <xdr:nvCxnSpPr>
        <xdr:cNvPr id="447" name="直線コネクタ 446"/>
        <xdr:cNvCxnSpPr/>
      </xdr:nvCxnSpPr>
      <xdr:spPr>
        <a:xfrm flipV="1">
          <a:off x="9639300" y="16844671"/>
          <a:ext cx="8382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97282</xdr:rowOff>
    </xdr:from>
    <xdr:to>
      <xdr:col>14</xdr:col>
      <xdr:colOff>28575</xdr:colOff>
      <xdr:row>98</xdr:row>
      <xdr:rowOff>126264</xdr:rowOff>
    </xdr:to>
    <xdr:cxnSp macro="">
      <xdr:nvCxnSpPr>
        <xdr:cNvPr id="450" name="直線コネクタ 449"/>
        <xdr:cNvCxnSpPr/>
      </xdr:nvCxnSpPr>
      <xdr:spPr>
        <a:xfrm>
          <a:off x="8750300" y="16899382"/>
          <a:ext cx="8890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163221</xdr:rowOff>
    </xdr:from>
    <xdr:to>
      <xdr:col>15</xdr:col>
      <xdr:colOff>231775</xdr:colOff>
      <xdr:row>98</xdr:row>
      <xdr:rowOff>93371</xdr:rowOff>
    </xdr:to>
    <xdr:sp macro="" textlink="">
      <xdr:nvSpPr>
        <xdr:cNvPr id="460" name="円/楕円 459"/>
        <xdr:cNvSpPr/>
      </xdr:nvSpPr>
      <xdr:spPr>
        <a:xfrm>
          <a:off x="10426700" y="167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141648</xdr:rowOff>
    </xdr:from>
    <xdr:ext cx="534377" cy="259045"/>
    <xdr:sp macro="" textlink="">
      <xdr:nvSpPr>
        <xdr:cNvPr id="461" name="普通建設事業費 （ うち更新整備　）該当値テキスト"/>
        <xdr:cNvSpPr txBox="1"/>
      </xdr:nvSpPr>
      <xdr:spPr>
        <a:xfrm>
          <a:off x="10528300"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75464</xdr:rowOff>
    </xdr:from>
    <xdr:to>
      <xdr:col>14</xdr:col>
      <xdr:colOff>79375</xdr:colOff>
      <xdr:row>99</xdr:row>
      <xdr:rowOff>5614</xdr:rowOff>
    </xdr:to>
    <xdr:sp macro="" textlink="">
      <xdr:nvSpPr>
        <xdr:cNvPr id="462" name="円/楕円 461"/>
        <xdr:cNvSpPr/>
      </xdr:nvSpPr>
      <xdr:spPr>
        <a:xfrm>
          <a:off x="95885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168191</xdr:rowOff>
    </xdr:from>
    <xdr:ext cx="469744" cy="259045"/>
    <xdr:sp macro="" textlink="">
      <xdr:nvSpPr>
        <xdr:cNvPr id="463" name="テキスト ボックス 462"/>
        <xdr:cNvSpPr txBox="1"/>
      </xdr:nvSpPr>
      <xdr:spPr>
        <a:xfrm>
          <a:off x="9404427" y="169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46482</xdr:rowOff>
    </xdr:from>
    <xdr:to>
      <xdr:col>12</xdr:col>
      <xdr:colOff>561975</xdr:colOff>
      <xdr:row>98</xdr:row>
      <xdr:rowOff>148082</xdr:rowOff>
    </xdr:to>
    <xdr:sp macro="" textlink="">
      <xdr:nvSpPr>
        <xdr:cNvPr id="464" name="円/楕円 463"/>
        <xdr:cNvSpPr/>
      </xdr:nvSpPr>
      <xdr:spPr>
        <a:xfrm>
          <a:off x="8699500" y="168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139209</xdr:rowOff>
    </xdr:from>
    <xdr:ext cx="469744" cy="259045"/>
    <xdr:sp macro="" textlink="">
      <xdr:nvSpPr>
        <xdr:cNvPr id="465" name="テキスト ボックス 464"/>
        <xdr:cNvSpPr txBox="1"/>
      </xdr:nvSpPr>
      <xdr:spPr>
        <a:xfrm>
          <a:off x="8515427" y="169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55434</xdr:rowOff>
    </xdr:from>
    <xdr:to>
      <xdr:col>23</xdr:col>
      <xdr:colOff>517525</xdr:colOff>
      <xdr:row>77</xdr:row>
      <xdr:rowOff>83062</xdr:rowOff>
    </xdr:to>
    <xdr:cxnSp macro="">
      <xdr:nvCxnSpPr>
        <xdr:cNvPr id="602" name="直線コネクタ 601"/>
        <xdr:cNvCxnSpPr/>
      </xdr:nvCxnSpPr>
      <xdr:spPr>
        <a:xfrm flipV="1">
          <a:off x="15481300" y="13257084"/>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83062</xdr:rowOff>
    </xdr:from>
    <xdr:to>
      <xdr:col>22</xdr:col>
      <xdr:colOff>365125</xdr:colOff>
      <xdr:row>77</xdr:row>
      <xdr:rowOff>94024</xdr:rowOff>
    </xdr:to>
    <xdr:cxnSp macro="">
      <xdr:nvCxnSpPr>
        <xdr:cNvPr id="605" name="直線コネクタ 604"/>
        <xdr:cNvCxnSpPr/>
      </xdr:nvCxnSpPr>
      <xdr:spPr>
        <a:xfrm flipV="1">
          <a:off x="14592300" y="13284712"/>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94024</xdr:rowOff>
    </xdr:from>
    <xdr:to>
      <xdr:col>21</xdr:col>
      <xdr:colOff>161925</xdr:colOff>
      <xdr:row>77</xdr:row>
      <xdr:rowOff>112562</xdr:rowOff>
    </xdr:to>
    <xdr:cxnSp macro="">
      <xdr:nvCxnSpPr>
        <xdr:cNvPr id="608" name="直線コネクタ 607"/>
        <xdr:cNvCxnSpPr/>
      </xdr:nvCxnSpPr>
      <xdr:spPr>
        <a:xfrm flipV="1">
          <a:off x="13703300" y="13295674"/>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112562</xdr:rowOff>
    </xdr:from>
    <xdr:to>
      <xdr:col>19</xdr:col>
      <xdr:colOff>644525</xdr:colOff>
      <xdr:row>77</xdr:row>
      <xdr:rowOff>138840</xdr:rowOff>
    </xdr:to>
    <xdr:cxnSp macro="">
      <xdr:nvCxnSpPr>
        <xdr:cNvPr id="611" name="直線コネクタ 610"/>
        <xdr:cNvCxnSpPr/>
      </xdr:nvCxnSpPr>
      <xdr:spPr>
        <a:xfrm flipV="1">
          <a:off x="12814300" y="13314212"/>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4634</xdr:rowOff>
    </xdr:from>
    <xdr:to>
      <xdr:col>23</xdr:col>
      <xdr:colOff>568325</xdr:colOff>
      <xdr:row>77</xdr:row>
      <xdr:rowOff>106234</xdr:rowOff>
    </xdr:to>
    <xdr:sp macro="" textlink="">
      <xdr:nvSpPr>
        <xdr:cNvPr id="621" name="円/楕円 620"/>
        <xdr:cNvSpPr/>
      </xdr:nvSpPr>
      <xdr:spPr>
        <a:xfrm>
          <a:off x="16268700" y="132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27511</xdr:rowOff>
    </xdr:from>
    <xdr:ext cx="534377" cy="259045"/>
    <xdr:sp macro="" textlink="">
      <xdr:nvSpPr>
        <xdr:cNvPr id="622" name="公債費該当値テキスト"/>
        <xdr:cNvSpPr txBox="1"/>
      </xdr:nvSpPr>
      <xdr:spPr>
        <a:xfrm>
          <a:off x="16370300" y="130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32262</xdr:rowOff>
    </xdr:from>
    <xdr:to>
      <xdr:col>22</xdr:col>
      <xdr:colOff>415925</xdr:colOff>
      <xdr:row>77</xdr:row>
      <xdr:rowOff>133862</xdr:rowOff>
    </xdr:to>
    <xdr:sp macro="" textlink="">
      <xdr:nvSpPr>
        <xdr:cNvPr id="623" name="円/楕円 622"/>
        <xdr:cNvSpPr/>
      </xdr:nvSpPr>
      <xdr:spPr>
        <a:xfrm>
          <a:off x="15430500" y="13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150389</xdr:rowOff>
    </xdr:from>
    <xdr:ext cx="534377" cy="259045"/>
    <xdr:sp macro="" textlink="">
      <xdr:nvSpPr>
        <xdr:cNvPr id="624" name="テキスト ボックス 623"/>
        <xdr:cNvSpPr txBox="1"/>
      </xdr:nvSpPr>
      <xdr:spPr>
        <a:xfrm>
          <a:off x="15214111" y="130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43224</xdr:rowOff>
    </xdr:from>
    <xdr:to>
      <xdr:col>21</xdr:col>
      <xdr:colOff>212725</xdr:colOff>
      <xdr:row>77</xdr:row>
      <xdr:rowOff>144824</xdr:rowOff>
    </xdr:to>
    <xdr:sp macro="" textlink="">
      <xdr:nvSpPr>
        <xdr:cNvPr id="625" name="円/楕円 624"/>
        <xdr:cNvSpPr/>
      </xdr:nvSpPr>
      <xdr:spPr>
        <a:xfrm>
          <a:off x="14541500" y="132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135951</xdr:rowOff>
    </xdr:from>
    <xdr:ext cx="534377" cy="259045"/>
    <xdr:sp macro="" textlink="">
      <xdr:nvSpPr>
        <xdr:cNvPr id="626" name="テキスト ボックス 625"/>
        <xdr:cNvSpPr txBox="1"/>
      </xdr:nvSpPr>
      <xdr:spPr>
        <a:xfrm>
          <a:off x="14325111" y="133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61762</xdr:rowOff>
    </xdr:from>
    <xdr:to>
      <xdr:col>20</xdr:col>
      <xdr:colOff>9525</xdr:colOff>
      <xdr:row>77</xdr:row>
      <xdr:rowOff>163362</xdr:rowOff>
    </xdr:to>
    <xdr:sp macro="" textlink="">
      <xdr:nvSpPr>
        <xdr:cNvPr id="627" name="円/楕円 626"/>
        <xdr:cNvSpPr/>
      </xdr:nvSpPr>
      <xdr:spPr>
        <a:xfrm>
          <a:off x="13652500" y="132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154489</xdr:rowOff>
    </xdr:from>
    <xdr:ext cx="534377" cy="259045"/>
    <xdr:sp macro="" textlink="">
      <xdr:nvSpPr>
        <xdr:cNvPr id="628" name="テキスト ボックス 627"/>
        <xdr:cNvSpPr txBox="1"/>
      </xdr:nvSpPr>
      <xdr:spPr>
        <a:xfrm>
          <a:off x="13436111" y="133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88040</xdr:rowOff>
    </xdr:from>
    <xdr:to>
      <xdr:col>18</xdr:col>
      <xdr:colOff>492125</xdr:colOff>
      <xdr:row>78</xdr:row>
      <xdr:rowOff>18190</xdr:rowOff>
    </xdr:to>
    <xdr:sp macro="" textlink="">
      <xdr:nvSpPr>
        <xdr:cNvPr id="629" name="円/楕円 628"/>
        <xdr:cNvSpPr/>
      </xdr:nvSpPr>
      <xdr:spPr>
        <a:xfrm>
          <a:off x="12763500" y="132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9317</xdr:rowOff>
    </xdr:from>
    <xdr:ext cx="534377" cy="259045"/>
    <xdr:sp macro="" textlink="">
      <xdr:nvSpPr>
        <xdr:cNvPr id="630" name="テキスト ボックス 629"/>
        <xdr:cNvSpPr txBox="1"/>
      </xdr:nvSpPr>
      <xdr:spPr>
        <a:xfrm>
          <a:off x="12547111" y="1338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165367</xdr:rowOff>
    </xdr:from>
    <xdr:to>
      <xdr:col>23</xdr:col>
      <xdr:colOff>517525</xdr:colOff>
      <xdr:row>98</xdr:row>
      <xdr:rowOff>103060</xdr:rowOff>
    </xdr:to>
    <xdr:cxnSp macro="">
      <xdr:nvCxnSpPr>
        <xdr:cNvPr id="659" name="直線コネクタ 658"/>
        <xdr:cNvCxnSpPr/>
      </xdr:nvCxnSpPr>
      <xdr:spPr>
        <a:xfrm flipV="1">
          <a:off x="15481300" y="16796017"/>
          <a:ext cx="8382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102603</xdr:rowOff>
    </xdr:from>
    <xdr:to>
      <xdr:col>22</xdr:col>
      <xdr:colOff>365125</xdr:colOff>
      <xdr:row>98</xdr:row>
      <xdr:rowOff>103060</xdr:rowOff>
    </xdr:to>
    <xdr:cxnSp macro="">
      <xdr:nvCxnSpPr>
        <xdr:cNvPr id="662" name="直線コネクタ 661"/>
        <xdr:cNvCxnSpPr/>
      </xdr:nvCxnSpPr>
      <xdr:spPr>
        <a:xfrm>
          <a:off x="14592300" y="169047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42430</xdr:rowOff>
    </xdr:from>
    <xdr:to>
      <xdr:col>21</xdr:col>
      <xdr:colOff>161925</xdr:colOff>
      <xdr:row>98</xdr:row>
      <xdr:rowOff>102603</xdr:rowOff>
    </xdr:to>
    <xdr:cxnSp macro="">
      <xdr:nvCxnSpPr>
        <xdr:cNvPr id="665" name="直線コネクタ 664"/>
        <xdr:cNvCxnSpPr/>
      </xdr:nvCxnSpPr>
      <xdr:spPr>
        <a:xfrm>
          <a:off x="13703300" y="16844530"/>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42430</xdr:rowOff>
    </xdr:from>
    <xdr:to>
      <xdr:col>19</xdr:col>
      <xdr:colOff>644525</xdr:colOff>
      <xdr:row>98</xdr:row>
      <xdr:rowOff>81611</xdr:rowOff>
    </xdr:to>
    <xdr:cxnSp macro="">
      <xdr:nvCxnSpPr>
        <xdr:cNvPr id="668" name="直線コネクタ 667"/>
        <xdr:cNvCxnSpPr/>
      </xdr:nvCxnSpPr>
      <xdr:spPr>
        <a:xfrm flipV="1">
          <a:off x="12814300" y="16844530"/>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114567</xdr:rowOff>
    </xdr:from>
    <xdr:to>
      <xdr:col>23</xdr:col>
      <xdr:colOff>568325</xdr:colOff>
      <xdr:row>98</xdr:row>
      <xdr:rowOff>44717</xdr:rowOff>
    </xdr:to>
    <xdr:sp macro="" textlink="">
      <xdr:nvSpPr>
        <xdr:cNvPr id="678" name="円/楕円 677"/>
        <xdr:cNvSpPr/>
      </xdr:nvSpPr>
      <xdr:spPr>
        <a:xfrm>
          <a:off x="16268700" y="167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137444</xdr:rowOff>
    </xdr:from>
    <xdr:ext cx="534377" cy="259045"/>
    <xdr:sp macro="" textlink="">
      <xdr:nvSpPr>
        <xdr:cNvPr id="679" name="積立金該当値テキスト"/>
        <xdr:cNvSpPr txBox="1"/>
      </xdr:nvSpPr>
      <xdr:spPr>
        <a:xfrm>
          <a:off x="16370300" y="1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52260</xdr:rowOff>
    </xdr:from>
    <xdr:to>
      <xdr:col>22</xdr:col>
      <xdr:colOff>415925</xdr:colOff>
      <xdr:row>98</xdr:row>
      <xdr:rowOff>153860</xdr:rowOff>
    </xdr:to>
    <xdr:sp macro="" textlink="">
      <xdr:nvSpPr>
        <xdr:cNvPr id="680" name="円/楕円 679"/>
        <xdr:cNvSpPr/>
      </xdr:nvSpPr>
      <xdr:spPr>
        <a:xfrm>
          <a:off x="15430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144987</xdr:rowOff>
    </xdr:from>
    <xdr:ext cx="469744" cy="259045"/>
    <xdr:sp macro="" textlink="">
      <xdr:nvSpPr>
        <xdr:cNvPr id="681" name="テキスト ボックス 680"/>
        <xdr:cNvSpPr txBox="1"/>
      </xdr:nvSpPr>
      <xdr:spPr>
        <a:xfrm>
          <a:off x="15246427" y="169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51803</xdr:rowOff>
    </xdr:from>
    <xdr:to>
      <xdr:col>21</xdr:col>
      <xdr:colOff>212725</xdr:colOff>
      <xdr:row>98</xdr:row>
      <xdr:rowOff>153403</xdr:rowOff>
    </xdr:to>
    <xdr:sp macro="" textlink="">
      <xdr:nvSpPr>
        <xdr:cNvPr id="682" name="円/楕円 681"/>
        <xdr:cNvSpPr/>
      </xdr:nvSpPr>
      <xdr:spPr>
        <a:xfrm>
          <a:off x="14541500" y="168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144530</xdr:rowOff>
    </xdr:from>
    <xdr:ext cx="469744" cy="259045"/>
    <xdr:sp macro="" textlink="">
      <xdr:nvSpPr>
        <xdr:cNvPr id="683" name="テキスト ボックス 682"/>
        <xdr:cNvSpPr txBox="1"/>
      </xdr:nvSpPr>
      <xdr:spPr>
        <a:xfrm>
          <a:off x="14357427" y="1694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163080</xdr:rowOff>
    </xdr:from>
    <xdr:to>
      <xdr:col>20</xdr:col>
      <xdr:colOff>9525</xdr:colOff>
      <xdr:row>98</xdr:row>
      <xdr:rowOff>93230</xdr:rowOff>
    </xdr:to>
    <xdr:sp macro="" textlink="">
      <xdr:nvSpPr>
        <xdr:cNvPr id="684" name="円/楕円 683"/>
        <xdr:cNvSpPr/>
      </xdr:nvSpPr>
      <xdr:spPr>
        <a:xfrm>
          <a:off x="136525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84357</xdr:rowOff>
    </xdr:from>
    <xdr:ext cx="534377" cy="259045"/>
    <xdr:sp macro="" textlink="">
      <xdr:nvSpPr>
        <xdr:cNvPr id="685" name="テキスト ボックス 684"/>
        <xdr:cNvSpPr txBox="1"/>
      </xdr:nvSpPr>
      <xdr:spPr>
        <a:xfrm>
          <a:off x="13436111" y="16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30811</xdr:rowOff>
    </xdr:from>
    <xdr:to>
      <xdr:col>18</xdr:col>
      <xdr:colOff>492125</xdr:colOff>
      <xdr:row>98</xdr:row>
      <xdr:rowOff>132411</xdr:rowOff>
    </xdr:to>
    <xdr:sp macro="" textlink="">
      <xdr:nvSpPr>
        <xdr:cNvPr id="686" name="円/楕円 685"/>
        <xdr:cNvSpPr/>
      </xdr:nvSpPr>
      <xdr:spPr>
        <a:xfrm>
          <a:off x="12763500" y="168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123538</xdr:rowOff>
    </xdr:from>
    <xdr:ext cx="534377" cy="259045"/>
    <xdr:sp macro="" textlink="">
      <xdr:nvSpPr>
        <xdr:cNvPr id="687" name="テキスト ボックス 686"/>
        <xdr:cNvSpPr txBox="1"/>
      </xdr:nvSpPr>
      <xdr:spPr>
        <a:xfrm>
          <a:off x="12547111" y="169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122500</xdr:rowOff>
    </xdr:from>
    <xdr:to>
      <xdr:col>29</xdr:col>
      <xdr:colOff>517525</xdr:colOff>
      <xdr:row>39</xdr:row>
      <xdr:rowOff>98878</xdr:rowOff>
    </xdr:to>
    <xdr:cxnSp macro="">
      <xdr:nvCxnSpPr>
        <xdr:cNvPr id="724" name="直線コネクタ 723"/>
        <xdr:cNvCxnSpPr/>
      </xdr:nvCxnSpPr>
      <xdr:spPr>
        <a:xfrm>
          <a:off x="19545300" y="663760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122500</xdr:rowOff>
    </xdr:from>
    <xdr:to>
      <xdr:col>28</xdr:col>
      <xdr:colOff>314325</xdr:colOff>
      <xdr:row>38</xdr:row>
      <xdr:rowOff>170942</xdr:rowOff>
    </xdr:to>
    <xdr:cxnSp macro="">
      <xdr:nvCxnSpPr>
        <xdr:cNvPr id="727" name="直線コネクタ 726"/>
        <xdr:cNvCxnSpPr/>
      </xdr:nvCxnSpPr>
      <xdr:spPr>
        <a:xfrm flipV="1">
          <a:off x="18656300" y="6637600"/>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71700</xdr:rowOff>
    </xdr:from>
    <xdr:to>
      <xdr:col>28</xdr:col>
      <xdr:colOff>365125</xdr:colOff>
      <xdr:row>39</xdr:row>
      <xdr:rowOff>1850</xdr:rowOff>
    </xdr:to>
    <xdr:sp macro="" textlink="">
      <xdr:nvSpPr>
        <xdr:cNvPr id="743" name="円/楕円 742"/>
        <xdr:cNvSpPr/>
      </xdr:nvSpPr>
      <xdr:spPr>
        <a:xfrm>
          <a:off x="19494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18378</xdr:rowOff>
    </xdr:from>
    <xdr:ext cx="469744" cy="259045"/>
    <xdr:sp macro="" textlink="">
      <xdr:nvSpPr>
        <xdr:cNvPr id="744" name="テキスト ボックス 743"/>
        <xdr:cNvSpPr txBox="1"/>
      </xdr:nvSpPr>
      <xdr:spPr>
        <a:xfrm>
          <a:off x="19310427" y="636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45" name="円/楕円 744"/>
        <xdr:cNvSpPr/>
      </xdr:nvSpPr>
      <xdr:spPr>
        <a:xfrm>
          <a:off x="18605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46" name="テキスト ボックス 745"/>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135403</xdr:rowOff>
    </xdr:from>
    <xdr:to>
      <xdr:col>32</xdr:col>
      <xdr:colOff>187325</xdr:colOff>
      <xdr:row>58</xdr:row>
      <xdr:rowOff>135403</xdr:rowOff>
    </xdr:to>
    <xdr:cxnSp macro="">
      <xdr:nvCxnSpPr>
        <xdr:cNvPr id="773" name="直線コネクタ 772"/>
        <xdr:cNvCxnSpPr/>
      </xdr:nvCxnSpPr>
      <xdr:spPr>
        <a:xfrm>
          <a:off x="21323300" y="1007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134671</xdr:rowOff>
    </xdr:from>
    <xdr:to>
      <xdr:col>31</xdr:col>
      <xdr:colOff>34925</xdr:colOff>
      <xdr:row>58</xdr:row>
      <xdr:rowOff>135403</xdr:rowOff>
    </xdr:to>
    <xdr:cxnSp macro="">
      <xdr:nvCxnSpPr>
        <xdr:cNvPr id="776" name="直線コネクタ 775"/>
        <xdr:cNvCxnSpPr/>
      </xdr:nvCxnSpPr>
      <xdr:spPr>
        <a:xfrm>
          <a:off x="20434300" y="1007877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134671</xdr:rowOff>
    </xdr:from>
    <xdr:to>
      <xdr:col>29</xdr:col>
      <xdr:colOff>517525</xdr:colOff>
      <xdr:row>58</xdr:row>
      <xdr:rowOff>135403</xdr:rowOff>
    </xdr:to>
    <xdr:cxnSp macro="">
      <xdr:nvCxnSpPr>
        <xdr:cNvPr id="779" name="直線コネクタ 778"/>
        <xdr:cNvCxnSpPr/>
      </xdr:nvCxnSpPr>
      <xdr:spPr>
        <a:xfrm flipV="1">
          <a:off x="19545300" y="1007877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68880</xdr:rowOff>
    </xdr:from>
    <xdr:to>
      <xdr:col>28</xdr:col>
      <xdr:colOff>314325</xdr:colOff>
      <xdr:row>58</xdr:row>
      <xdr:rowOff>135403</xdr:rowOff>
    </xdr:to>
    <xdr:cxnSp macro="">
      <xdr:nvCxnSpPr>
        <xdr:cNvPr id="782" name="直線コネクタ 781"/>
        <xdr:cNvCxnSpPr/>
      </xdr:nvCxnSpPr>
      <xdr:spPr>
        <a:xfrm>
          <a:off x="18656300" y="10012980"/>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84603</xdr:rowOff>
    </xdr:from>
    <xdr:to>
      <xdr:col>32</xdr:col>
      <xdr:colOff>238125</xdr:colOff>
      <xdr:row>59</xdr:row>
      <xdr:rowOff>14753</xdr:rowOff>
    </xdr:to>
    <xdr:sp macro="" textlink="">
      <xdr:nvSpPr>
        <xdr:cNvPr id="792" name="円/楕円 791"/>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170980</xdr:rowOff>
    </xdr:from>
    <xdr:ext cx="313932" cy="259045"/>
    <xdr:sp macro="" textlink="">
      <xdr:nvSpPr>
        <xdr:cNvPr id="793" name="貸付金該当値テキスト"/>
        <xdr:cNvSpPr txBox="1"/>
      </xdr:nvSpPr>
      <xdr:spPr>
        <a:xfrm>
          <a:off x="22212300" y="9943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84603</xdr:rowOff>
    </xdr:from>
    <xdr:to>
      <xdr:col>31</xdr:col>
      <xdr:colOff>85725</xdr:colOff>
      <xdr:row>59</xdr:row>
      <xdr:rowOff>14753</xdr:rowOff>
    </xdr:to>
    <xdr:sp macro="" textlink="">
      <xdr:nvSpPr>
        <xdr:cNvPr id="794" name="円/楕円 793"/>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5880</xdr:rowOff>
    </xdr:from>
    <xdr:ext cx="313932" cy="259045"/>
    <xdr:sp macro="" textlink="">
      <xdr:nvSpPr>
        <xdr:cNvPr id="795" name="テキスト ボックス 794"/>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83871</xdr:rowOff>
    </xdr:from>
    <xdr:to>
      <xdr:col>29</xdr:col>
      <xdr:colOff>568325</xdr:colOff>
      <xdr:row>59</xdr:row>
      <xdr:rowOff>14021</xdr:rowOff>
    </xdr:to>
    <xdr:sp macro="" textlink="">
      <xdr:nvSpPr>
        <xdr:cNvPr id="796" name="円/楕円 795"/>
        <xdr:cNvSpPr/>
      </xdr:nvSpPr>
      <xdr:spPr>
        <a:xfrm>
          <a:off x="20383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5148</xdr:rowOff>
    </xdr:from>
    <xdr:ext cx="378565" cy="259045"/>
    <xdr:sp macro="" textlink="">
      <xdr:nvSpPr>
        <xdr:cNvPr id="797" name="テキスト ボックス 796"/>
        <xdr:cNvSpPr txBox="1"/>
      </xdr:nvSpPr>
      <xdr:spPr>
        <a:xfrm>
          <a:off x="20245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84603</xdr:rowOff>
    </xdr:from>
    <xdr:to>
      <xdr:col>28</xdr:col>
      <xdr:colOff>365125</xdr:colOff>
      <xdr:row>59</xdr:row>
      <xdr:rowOff>14753</xdr:rowOff>
    </xdr:to>
    <xdr:sp macro="" textlink="">
      <xdr:nvSpPr>
        <xdr:cNvPr id="798" name="円/楕円 797"/>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5880</xdr:rowOff>
    </xdr:from>
    <xdr:ext cx="313932" cy="259045"/>
    <xdr:sp macro="" textlink="">
      <xdr:nvSpPr>
        <xdr:cNvPr id="799" name="テキスト ボックス 798"/>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18080</xdr:rowOff>
    </xdr:from>
    <xdr:to>
      <xdr:col>27</xdr:col>
      <xdr:colOff>161925</xdr:colOff>
      <xdr:row>58</xdr:row>
      <xdr:rowOff>119680</xdr:rowOff>
    </xdr:to>
    <xdr:sp macro="" textlink="">
      <xdr:nvSpPr>
        <xdr:cNvPr id="800" name="円/楕円 799"/>
        <xdr:cNvSpPr/>
      </xdr:nvSpPr>
      <xdr:spPr>
        <a:xfrm>
          <a:off x="18605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110807</xdr:rowOff>
    </xdr:from>
    <xdr:ext cx="469744" cy="259045"/>
    <xdr:sp macro="" textlink="">
      <xdr:nvSpPr>
        <xdr:cNvPr id="801" name="テキスト ボックス 800"/>
        <xdr:cNvSpPr txBox="1"/>
      </xdr:nvSpPr>
      <xdr:spPr>
        <a:xfrm>
          <a:off x="18421427" y="100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113274</xdr:rowOff>
    </xdr:from>
    <xdr:to>
      <xdr:col>32</xdr:col>
      <xdr:colOff>187325</xdr:colOff>
      <xdr:row>76</xdr:row>
      <xdr:rowOff>118966</xdr:rowOff>
    </xdr:to>
    <xdr:cxnSp macro="">
      <xdr:nvCxnSpPr>
        <xdr:cNvPr id="829" name="直線コネクタ 828"/>
        <xdr:cNvCxnSpPr/>
      </xdr:nvCxnSpPr>
      <xdr:spPr>
        <a:xfrm>
          <a:off x="21323300" y="13143474"/>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113274</xdr:rowOff>
    </xdr:from>
    <xdr:to>
      <xdr:col>31</xdr:col>
      <xdr:colOff>34925</xdr:colOff>
      <xdr:row>76</xdr:row>
      <xdr:rowOff>170836</xdr:rowOff>
    </xdr:to>
    <xdr:cxnSp macro="">
      <xdr:nvCxnSpPr>
        <xdr:cNvPr id="832" name="直線コネクタ 831"/>
        <xdr:cNvCxnSpPr/>
      </xdr:nvCxnSpPr>
      <xdr:spPr>
        <a:xfrm flipV="1">
          <a:off x="20434300" y="13143474"/>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138123</xdr:rowOff>
    </xdr:from>
    <xdr:to>
      <xdr:col>29</xdr:col>
      <xdr:colOff>517525</xdr:colOff>
      <xdr:row>76</xdr:row>
      <xdr:rowOff>170836</xdr:rowOff>
    </xdr:to>
    <xdr:cxnSp macro="">
      <xdr:nvCxnSpPr>
        <xdr:cNvPr id="835" name="直線コネクタ 834"/>
        <xdr:cNvCxnSpPr/>
      </xdr:nvCxnSpPr>
      <xdr:spPr>
        <a:xfrm>
          <a:off x="19545300" y="13168323"/>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138123</xdr:rowOff>
    </xdr:from>
    <xdr:to>
      <xdr:col>28</xdr:col>
      <xdr:colOff>314325</xdr:colOff>
      <xdr:row>76</xdr:row>
      <xdr:rowOff>169166</xdr:rowOff>
    </xdr:to>
    <xdr:cxnSp macro="">
      <xdr:nvCxnSpPr>
        <xdr:cNvPr id="838" name="直線コネクタ 837"/>
        <xdr:cNvCxnSpPr/>
      </xdr:nvCxnSpPr>
      <xdr:spPr>
        <a:xfrm flipV="1">
          <a:off x="18656300" y="13168323"/>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68166</xdr:rowOff>
    </xdr:from>
    <xdr:to>
      <xdr:col>32</xdr:col>
      <xdr:colOff>238125</xdr:colOff>
      <xdr:row>76</xdr:row>
      <xdr:rowOff>169766</xdr:rowOff>
    </xdr:to>
    <xdr:sp macro="" textlink="">
      <xdr:nvSpPr>
        <xdr:cNvPr id="848" name="円/楕円 847"/>
        <xdr:cNvSpPr/>
      </xdr:nvSpPr>
      <xdr:spPr>
        <a:xfrm>
          <a:off x="22110700" y="130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46593</xdr:rowOff>
    </xdr:from>
    <xdr:ext cx="534377" cy="259045"/>
    <xdr:sp macro="" textlink="">
      <xdr:nvSpPr>
        <xdr:cNvPr id="849" name="繰出金該当値テキスト"/>
        <xdr:cNvSpPr txBox="1"/>
      </xdr:nvSpPr>
      <xdr:spPr>
        <a:xfrm>
          <a:off x="22212300" y="1307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62474</xdr:rowOff>
    </xdr:from>
    <xdr:to>
      <xdr:col>31</xdr:col>
      <xdr:colOff>85725</xdr:colOff>
      <xdr:row>76</xdr:row>
      <xdr:rowOff>164074</xdr:rowOff>
    </xdr:to>
    <xdr:sp macro="" textlink="">
      <xdr:nvSpPr>
        <xdr:cNvPr id="850" name="円/楕円 849"/>
        <xdr:cNvSpPr/>
      </xdr:nvSpPr>
      <xdr:spPr>
        <a:xfrm>
          <a:off x="21272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155201</xdr:rowOff>
    </xdr:from>
    <xdr:ext cx="534377" cy="259045"/>
    <xdr:sp macro="" textlink="">
      <xdr:nvSpPr>
        <xdr:cNvPr id="851" name="テキスト ボックス 850"/>
        <xdr:cNvSpPr txBox="1"/>
      </xdr:nvSpPr>
      <xdr:spPr>
        <a:xfrm>
          <a:off x="21056111" y="131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120036</xdr:rowOff>
    </xdr:from>
    <xdr:to>
      <xdr:col>29</xdr:col>
      <xdr:colOff>568325</xdr:colOff>
      <xdr:row>77</xdr:row>
      <xdr:rowOff>50186</xdr:rowOff>
    </xdr:to>
    <xdr:sp macro="" textlink="">
      <xdr:nvSpPr>
        <xdr:cNvPr id="852" name="円/楕円 851"/>
        <xdr:cNvSpPr/>
      </xdr:nvSpPr>
      <xdr:spPr>
        <a:xfrm>
          <a:off x="20383500" y="131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41313</xdr:rowOff>
    </xdr:from>
    <xdr:ext cx="534377" cy="259045"/>
    <xdr:sp macro="" textlink="">
      <xdr:nvSpPr>
        <xdr:cNvPr id="853" name="テキスト ボックス 852"/>
        <xdr:cNvSpPr txBox="1"/>
      </xdr:nvSpPr>
      <xdr:spPr>
        <a:xfrm>
          <a:off x="20167111" y="132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87323</xdr:rowOff>
    </xdr:from>
    <xdr:to>
      <xdr:col>28</xdr:col>
      <xdr:colOff>365125</xdr:colOff>
      <xdr:row>77</xdr:row>
      <xdr:rowOff>17473</xdr:rowOff>
    </xdr:to>
    <xdr:sp macro="" textlink="">
      <xdr:nvSpPr>
        <xdr:cNvPr id="854" name="円/楕円 853"/>
        <xdr:cNvSpPr/>
      </xdr:nvSpPr>
      <xdr:spPr>
        <a:xfrm>
          <a:off x="19494500" y="131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8600</xdr:rowOff>
    </xdr:from>
    <xdr:ext cx="534377" cy="259045"/>
    <xdr:sp macro="" textlink="">
      <xdr:nvSpPr>
        <xdr:cNvPr id="855" name="テキスト ボックス 854"/>
        <xdr:cNvSpPr txBox="1"/>
      </xdr:nvSpPr>
      <xdr:spPr>
        <a:xfrm>
          <a:off x="19278111" y="132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118366</xdr:rowOff>
    </xdr:from>
    <xdr:to>
      <xdr:col>27</xdr:col>
      <xdr:colOff>161925</xdr:colOff>
      <xdr:row>77</xdr:row>
      <xdr:rowOff>48516</xdr:rowOff>
    </xdr:to>
    <xdr:sp macro="" textlink="">
      <xdr:nvSpPr>
        <xdr:cNvPr id="856" name="円/楕円 855"/>
        <xdr:cNvSpPr/>
      </xdr:nvSpPr>
      <xdr:spPr>
        <a:xfrm>
          <a:off x="18605500" y="131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39643</xdr:rowOff>
    </xdr:from>
    <xdr:ext cx="534377" cy="259045"/>
    <xdr:sp macro="" textlink="">
      <xdr:nvSpPr>
        <xdr:cNvPr id="857" name="テキスト ボックス 856"/>
        <xdr:cNvSpPr txBox="1"/>
      </xdr:nvSpPr>
      <xdr:spPr>
        <a:xfrm>
          <a:off x="18389111" y="132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普通建設事業費については、全国、埼玉県、類似団体平均を上回っている。ごみ処理施設建設負担金などの大型事業は終了したものの、平成３０年度まではスマート</a:t>
          </a:r>
          <a:r>
            <a:rPr kumimoji="1" lang="en-US" altLang="ja-JP" sz="1300">
              <a:latin typeface="ＭＳ Ｐゴシック"/>
            </a:rPr>
            <a:t>IC</a:t>
          </a:r>
          <a:r>
            <a:rPr kumimoji="1" lang="ja-JP" altLang="en-US" sz="1300">
              <a:latin typeface="ＭＳ Ｐゴシック"/>
            </a:rPr>
            <a:t>整備事業があるため、今後も高い状況が続くことが予想される。</a:t>
          </a:r>
          <a:endParaRPr kumimoji="1" lang="en-US" altLang="ja-JP" sz="1300">
            <a:latin typeface="ＭＳ Ｐゴシック"/>
          </a:endParaRPr>
        </a:p>
        <a:p>
          <a:r>
            <a:rPr kumimoji="1" lang="ja-JP" altLang="en-US" sz="1300">
              <a:latin typeface="ＭＳ Ｐゴシック"/>
            </a:rPr>
            <a:t>扶助費については、５年連続で類似団体平均を上回っている。地域福祉バス利用助成や敬老祝金支給事業など、町単独で実施している事業の見直しは進めているが、今後も近隣市や類似団体の比較等により、扶助費の精査・見直しを行い抑制に努める。</a:t>
          </a:r>
        </a:p>
        <a:p>
          <a:endParaRPr kumimoji="1" lang="ja-JP" altLang="en-US"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163322</xdr:rowOff>
    </xdr:from>
    <xdr:to>
      <xdr:col>6</xdr:col>
      <xdr:colOff>511175</xdr:colOff>
      <xdr:row>36</xdr:row>
      <xdr:rowOff>50165</xdr:rowOff>
    </xdr:to>
    <xdr:cxnSp macro="">
      <xdr:nvCxnSpPr>
        <xdr:cNvPr id="61" name="直線コネクタ 60"/>
        <xdr:cNvCxnSpPr/>
      </xdr:nvCxnSpPr>
      <xdr:spPr>
        <a:xfrm>
          <a:off x="3797300" y="6164072"/>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163322</xdr:rowOff>
    </xdr:from>
    <xdr:to>
      <xdr:col>5</xdr:col>
      <xdr:colOff>358775</xdr:colOff>
      <xdr:row>36</xdr:row>
      <xdr:rowOff>47117</xdr:rowOff>
    </xdr:to>
    <xdr:cxnSp macro="">
      <xdr:nvCxnSpPr>
        <xdr:cNvPr id="64" name="直線コネクタ 63"/>
        <xdr:cNvCxnSpPr/>
      </xdr:nvCxnSpPr>
      <xdr:spPr>
        <a:xfrm flipV="1">
          <a:off x="2908300" y="616407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47117</xdr:rowOff>
    </xdr:from>
    <xdr:to>
      <xdr:col>4</xdr:col>
      <xdr:colOff>155575</xdr:colOff>
      <xdr:row>36</xdr:row>
      <xdr:rowOff>56261</xdr:rowOff>
    </xdr:to>
    <xdr:cxnSp macro="">
      <xdr:nvCxnSpPr>
        <xdr:cNvPr id="67" name="直線コネクタ 66"/>
        <xdr:cNvCxnSpPr/>
      </xdr:nvCxnSpPr>
      <xdr:spPr>
        <a:xfrm flipV="1">
          <a:off x="2019300" y="62193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13589</xdr:rowOff>
    </xdr:from>
    <xdr:to>
      <xdr:col>2</xdr:col>
      <xdr:colOff>638175</xdr:colOff>
      <xdr:row>36</xdr:row>
      <xdr:rowOff>56261</xdr:rowOff>
    </xdr:to>
    <xdr:cxnSp macro="">
      <xdr:nvCxnSpPr>
        <xdr:cNvPr id="70" name="直線コネクタ 69"/>
        <xdr:cNvCxnSpPr/>
      </xdr:nvCxnSpPr>
      <xdr:spPr>
        <a:xfrm>
          <a:off x="1130300" y="618578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170815</xdr:rowOff>
    </xdr:from>
    <xdr:to>
      <xdr:col>6</xdr:col>
      <xdr:colOff>561975</xdr:colOff>
      <xdr:row>36</xdr:row>
      <xdr:rowOff>100965</xdr:rowOff>
    </xdr:to>
    <xdr:sp macro="" textlink="">
      <xdr:nvSpPr>
        <xdr:cNvPr id="80" name="円/楕円 79"/>
        <xdr:cNvSpPr/>
      </xdr:nvSpPr>
      <xdr:spPr>
        <a:xfrm>
          <a:off x="4584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149242</xdr:rowOff>
    </xdr:from>
    <xdr:ext cx="469744" cy="259045"/>
    <xdr:sp macro="" textlink="">
      <xdr:nvSpPr>
        <xdr:cNvPr id="81" name="議会費該当値テキスト"/>
        <xdr:cNvSpPr txBox="1"/>
      </xdr:nvSpPr>
      <xdr:spPr>
        <a:xfrm>
          <a:off x="4686300"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112522</xdr:rowOff>
    </xdr:from>
    <xdr:to>
      <xdr:col>5</xdr:col>
      <xdr:colOff>409575</xdr:colOff>
      <xdr:row>36</xdr:row>
      <xdr:rowOff>42672</xdr:rowOff>
    </xdr:to>
    <xdr:sp macro="" textlink="">
      <xdr:nvSpPr>
        <xdr:cNvPr id="82" name="円/楕円 81"/>
        <xdr:cNvSpPr/>
      </xdr:nvSpPr>
      <xdr:spPr>
        <a:xfrm>
          <a:off x="3746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33799</xdr:rowOff>
    </xdr:from>
    <xdr:ext cx="469744" cy="259045"/>
    <xdr:sp macro="" textlink="">
      <xdr:nvSpPr>
        <xdr:cNvPr id="83" name="テキスト ボックス 82"/>
        <xdr:cNvSpPr txBox="1"/>
      </xdr:nvSpPr>
      <xdr:spPr>
        <a:xfrm>
          <a:off x="3562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167767</xdr:rowOff>
    </xdr:from>
    <xdr:to>
      <xdr:col>4</xdr:col>
      <xdr:colOff>206375</xdr:colOff>
      <xdr:row>36</xdr:row>
      <xdr:rowOff>97917</xdr:rowOff>
    </xdr:to>
    <xdr:sp macro="" textlink="">
      <xdr:nvSpPr>
        <xdr:cNvPr id="84" name="円/楕円 83"/>
        <xdr:cNvSpPr/>
      </xdr:nvSpPr>
      <xdr:spPr>
        <a:xfrm>
          <a:off x="2857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89044</xdr:rowOff>
    </xdr:from>
    <xdr:ext cx="469744" cy="259045"/>
    <xdr:sp macro="" textlink="">
      <xdr:nvSpPr>
        <xdr:cNvPr id="85" name="テキスト ボックス 84"/>
        <xdr:cNvSpPr txBox="1"/>
      </xdr:nvSpPr>
      <xdr:spPr>
        <a:xfrm>
          <a:off x="2673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5461</xdr:rowOff>
    </xdr:from>
    <xdr:to>
      <xdr:col>3</xdr:col>
      <xdr:colOff>3175</xdr:colOff>
      <xdr:row>36</xdr:row>
      <xdr:rowOff>107061</xdr:rowOff>
    </xdr:to>
    <xdr:sp macro="" textlink="">
      <xdr:nvSpPr>
        <xdr:cNvPr id="86" name="円/楕円 85"/>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98188</xdr:rowOff>
    </xdr:from>
    <xdr:ext cx="469744" cy="259045"/>
    <xdr:sp macro="" textlink="">
      <xdr:nvSpPr>
        <xdr:cNvPr id="87" name="テキスト ボックス 86"/>
        <xdr:cNvSpPr txBox="1"/>
      </xdr:nvSpPr>
      <xdr:spPr>
        <a:xfrm>
          <a:off x="1784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134239</xdr:rowOff>
    </xdr:from>
    <xdr:to>
      <xdr:col>1</xdr:col>
      <xdr:colOff>485775</xdr:colOff>
      <xdr:row>36</xdr:row>
      <xdr:rowOff>64389</xdr:rowOff>
    </xdr:to>
    <xdr:sp macro="" textlink="">
      <xdr:nvSpPr>
        <xdr:cNvPr id="88" name="円/楕円 87"/>
        <xdr:cNvSpPr/>
      </xdr:nvSpPr>
      <xdr:spPr>
        <a:xfrm>
          <a:off x="1079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55516</xdr:rowOff>
    </xdr:from>
    <xdr:ext cx="469744" cy="259045"/>
    <xdr:sp macro="" textlink="">
      <xdr:nvSpPr>
        <xdr:cNvPr id="89" name="テキスト ボックス 88"/>
        <xdr:cNvSpPr txBox="1"/>
      </xdr:nvSpPr>
      <xdr:spPr>
        <a:xfrm>
          <a:off x="895427"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98385</xdr:rowOff>
    </xdr:from>
    <xdr:to>
      <xdr:col>6</xdr:col>
      <xdr:colOff>511175</xdr:colOff>
      <xdr:row>56</xdr:row>
      <xdr:rowOff>164754</xdr:rowOff>
    </xdr:to>
    <xdr:cxnSp macro="">
      <xdr:nvCxnSpPr>
        <xdr:cNvPr id="118" name="直線コネクタ 117"/>
        <xdr:cNvCxnSpPr/>
      </xdr:nvCxnSpPr>
      <xdr:spPr>
        <a:xfrm flipV="1">
          <a:off x="3797300" y="9699585"/>
          <a:ext cx="8382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128979</xdr:rowOff>
    </xdr:from>
    <xdr:to>
      <xdr:col>5</xdr:col>
      <xdr:colOff>358775</xdr:colOff>
      <xdr:row>56</xdr:row>
      <xdr:rowOff>164754</xdr:rowOff>
    </xdr:to>
    <xdr:cxnSp macro="">
      <xdr:nvCxnSpPr>
        <xdr:cNvPr id="121" name="直線コネクタ 120"/>
        <xdr:cNvCxnSpPr/>
      </xdr:nvCxnSpPr>
      <xdr:spPr>
        <a:xfrm>
          <a:off x="2908300" y="9730179"/>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128979</xdr:rowOff>
    </xdr:from>
    <xdr:to>
      <xdr:col>4</xdr:col>
      <xdr:colOff>155575</xdr:colOff>
      <xdr:row>56</xdr:row>
      <xdr:rowOff>152981</xdr:rowOff>
    </xdr:to>
    <xdr:cxnSp macro="">
      <xdr:nvCxnSpPr>
        <xdr:cNvPr id="124" name="直線コネクタ 123"/>
        <xdr:cNvCxnSpPr/>
      </xdr:nvCxnSpPr>
      <xdr:spPr>
        <a:xfrm flipV="1">
          <a:off x="2019300" y="9730179"/>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152981</xdr:rowOff>
    </xdr:from>
    <xdr:to>
      <xdr:col>2</xdr:col>
      <xdr:colOff>638175</xdr:colOff>
      <xdr:row>57</xdr:row>
      <xdr:rowOff>8011</xdr:rowOff>
    </xdr:to>
    <xdr:cxnSp macro="">
      <xdr:nvCxnSpPr>
        <xdr:cNvPr id="127" name="直線コネクタ 126"/>
        <xdr:cNvCxnSpPr/>
      </xdr:nvCxnSpPr>
      <xdr:spPr>
        <a:xfrm flipV="1">
          <a:off x="1130300" y="9754181"/>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47585</xdr:rowOff>
    </xdr:from>
    <xdr:to>
      <xdr:col>6</xdr:col>
      <xdr:colOff>561975</xdr:colOff>
      <xdr:row>56</xdr:row>
      <xdr:rowOff>149185</xdr:rowOff>
    </xdr:to>
    <xdr:sp macro="" textlink="">
      <xdr:nvSpPr>
        <xdr:cNvPr id="137" name="円/楕円 136"/>
        <xdr:cNvSpPr/>
      </xdr:nvSpPr>
      <xdr:spPr>
        <a:xfrm>
          <a:off x="4584700" y="96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70462</xdr:rowOff>
    </xdr:from>
    <xdr:ext cx="534377" cy="259045"/>
    <xdr:sp macro="" textlink="">
      <xdr:nvSpPr>
        <xdr:cNvPr id="138" name="総務費該当値テキスト"/>
        <xdr:cNvSpPr txBox="1"/>
      </xdr:nvSpPr>
      <xdr:spPr>
        <a:xfrm>
          <a:off x="4686300" y="95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113954</xdr:rowOff>
    </xdr:from>
    <xdr:to>
      <xdr:col>5</xdr:col>
      <xdr:colOff>409575</xdr:colOff>
      <xdr:row>57</xdr:row>
      <xdr:rowOff>44104</xdr:rowOff>
    </xdr:to>
    <xdr:sp macro="" textlink="">
      <xdr:nvSpPr>
        <xdr:cNvPr id="139" name="円/楕円 138"/>
        <xdr:cNvSpPr/>
      </xdr:nvSpPr>
      <xdr:spPr>
        <a:xfrm>
          <a:off x="3746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35231</xdr:rowOff>
    </xdr:from>
    <xdr:ext cx="534377" cy="259045"/>
    <xdr:sp macro="" textlink="">
      <xdr:nvSpPr>
        <xdr:cNvPr id="140" name="テキスト ボックス 139"/>
        <xdr:cNvSpPr txBox="1"/>
      </xdr:nvSpPr>
      <xdr:spPr>
        <a:xfrm>
          <a:off x="3530111" y="9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78179</xdr:rowOff>
    </xdr:from>
    <xdr:to>
      <xdr:col>4</xdr:col>
      <xdr:colOff>206375</xdr:colOff>
      <xdr:row>57</xdr:row>
      <xdr:rowOff>8329</xdr:rowOff>
    </xdr:to>
    <xdr:sp macro="" textlink="">
      <xdr:nvSpPr>
        <xdr:cNvPr id="141" name="円/楕円 140"/>
        <xdr:cNvSpPr/>
      </xdr:nvSpPr>
      <xdr:spPr>
        <a:xfrm>
          <a:off x="2857500" y="96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24856</xdr:rowOff>
    </xdr:from>
    <xdr:ext cx="534377" cy="259045"/>
    <xdr:sp macro="" textlink="">
      <xdr:nvSpPr>
        <xdr:cNvPr id="142" name="テキスト ボックス 141"/>
        <xdr:cNvSpPr txBox="1"/>
      </xdr:nvSpPr>
      <xdr:spPr>
        <a:xfrm>
          <a:off x="2641111" y="94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102181</xdr:rowOff>
    </xdr:from>
    <xdr:to>
      <xdr:col>3</xdr:col>
      <xdr:colOff>3175</xdr:colOff>
      <xdr:row>57</xdr:row>
      <xdr:rowOff>32331</xdr:rowOff>
    </xdr:to>
    <xdr:sp macro="" textlink="">
      <xdr:nvSpPr>
        <xdr:cNvPr id="143" name="円/楕円 142"/>
        <xdr:cNvSpPr/>
      </xdr:nvSpPr>
      <xdr:spPr>
        <a:xfrm>
          <a:off x="1968500" y="97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23458</xdr:rowOff>
    </xdr:from>
    <xdr:ext cx="534377" cy="259045"/>
    <xdr:sp macro="" textlink="">
      <xdr:nvSpPr>
        <xdr:cNvPr id="144" name="テキスト ボックス 143"/>
        <xdr:cNvSpPr txBox="1"/>
      </xdr:nvSpPr>
      <xdr:spPr>
        <a:xfrm>
          <a:off x="1752111" y="97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128661</xdr:rowOff>
    </xdr:from>
    <xdr:to>
      <xdr:col>1</xdr:col>
      <xdr:colOff>485775</xdr:colOff>
      <xdr:row>57</xdr:row>
      <xdr:rowOff>58811</xdr:rowOff>
    </xdr:to>
    <xdr:sp macro="" textlink="">
      <xdr:nvSpPr>
        <xdr:cNvPr id="145" name="円/楕円 144"/>
        <xdr:cNvSpPr/>
      </xdr:nvSpPr>
      <xdr:spPr>
        <a:xfrm>
          <a:off x="1079500" y="9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49938</xdr:rowOff>
    </xdr:from>
    <xdr:ext cx="534377" cy="259045"/>
    <xdr:sp macro="" textlink="">
      <xdr:nvSpPr>
        <xdr:cNvPr id="146" name="テキスト ボックス 145"/>
        <xdr:cNvSpPr txBox="1"/>
      </xdr:nvSpPr>
      <xdr:spPr>
        <a:xfrm>
          <a:off x="863111" y="98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95602</xdr:rowOff>
    </xdr:from>
    <xdr:to>
      <xdr:col>6</xdr:col>
      <xdr:colOff>511175</xdr:colOff>
      <xdr:row>78</xdr:row>
      <xdr:rowOff>24323</xdr:rowOff>
    </xdr:to>
    <xdr:cxnSp macro="">
      <xdr:nvCxnSpPr>
        <xdr:cNvPr id="178" name="直線コネクタ 177"/>
        <xdr:cNvCxnSpPr/>
      </xdr:nvCxnSpPr>
      <xdr:spPr>
        <a:xfrm>
          <a:off x="3797300" y="13297252"/>
          <a:ext cx="838200" cy="10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95602</xdr:rowOff>
    </xdr:from>
    <xdr:to>
      <xdr:col>5</xdr:col>
      <xdr:colOff>358775</xdr:colOff>
      <xdr:row>78</xdr:row>
      <xdr:rowOff>88743</xdr:rowOff>
    </xdr:to>
    <xdr:cxnSp macro="">
      <xdr:nvCxnSpPr>
        <xdr:cNvPr id="181" name="直線コネクタ 180"/>
        <xdr:cNvCxnSpPr/>
      </xdr:nvCxnSpPr>
      <xdr:spPr>
        <a:xfrm flipV="1">
          <a:off x="2908300" y="1329725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78642</xdr:rowOff>
    </xdr:from>
    <xdr:to>
      <xdr:col>4</xdr:col>
      <xdr:colOff>155575</xdr:colOff>
      <xdr:row>78</xdr:row>
      <xdr:rowOff>88743</xdr:rowOff>
    </xdr:to>
    <xdr:cxnSp macro="">
      <xdr:nvCxnSpPr>
        <xdr:cNvPr id="184" name="直線コネクタ 183"/>
        <xdr:cNvCxnSpPr/>
      </xdr:nvCxnSpPr>
      <xdr:spPr>
        <a:xfrm>
          <a:off x="2019300" y="13451742"/>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78642</xdr:rowOff>
    </xdr:from>
    <xdr:to>
      <xdr:col>2</xdr:col>
      <xdr:colOff>638175</xdr:colOff>
      <xdr:row>78</xdr:row>
      <xdr:rowOff>149867</xdr:rowOff>
    </xdr:to>
    <xdr:cxnSp macro="">
      <xdr:nvCxnSpPr>
        <xdr:cNvPr id="187" name="直線コネクタ 186"/>
        <xdr:cNvCxnSpPr/>
      </xdr:nvCxnSpPr>
      <xdr:spPr>
        <a:xfrm flipV="1">
          <a:off x="1130300" y="13451742"/>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144973</xdr:rowOff>
    </xdr:from>
    <xdr:to>
      <xdr:col>6</xdr:col>
      <xdr:colOff>561975</xdr:colOff>
      <xdr:row>78</xdr:row>
      <xdr:rowOff>75123</xdr:rowOff>
    </xdr:to>
    <xdr:sp macro="" textlink="">
      <xdr:nvSpPr>
        <xdr:cNvPr id="197" name="円/楕円 196"/>
        <xdr:cNvSpPr/>
      </xdr:nvSpPr>
      <xdr:spPr>
        <a:xfrm>
          <a:off x="4584700" y="133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123400</xdr:rowOff>
    </xdr:from>
    <xdr:ext cx="599010" cy="259045"/>
    <xdr:sp macro="" textlink="">
      <xdr:nvSpPr>
        <xdr:cNvPr id="198" name="民生費該当値テキスト"/>
        <xdr:cNvSpPr txBox="1"/>
      </xdr:nvSpPr>
      <xdr:spPr>
        <a:xfrm>
          <a:off x="4686300" y="133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44802</xdr:rowOff>
    </xdr:from>
    <xdr:to>
      <xdr:col>5</xdr:col>
      <xdr:colOff>409575</xdr:colOff>
      <xdr:row>77</xdr:row>
      <xdr:rowOff>146402</xdr:rowOff>
    </xdr:to>
    <xdr:sp macro="" textlink="">
      <xdr:nvSpPr>
        <xdr:cNvPr id="199" name="円/楕円 198"/>
        <xdr:cNvSpPr/>
      </xdr:nvSpPr>
      <xdr:spPr>
        <a:xfrm>
          <a:off x="3746500" y="13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162929</xdr:rowOff>
    </xdr:from>
    <xdr:ext cx="599010" cy="259045"/>
    <xdr:sp macro="" textlink="">
      <xdr:nvSpPr>
        <xdr:cNvPr id="200" name="テキスト ボックス 199"/>
        <xdr:cNvSpPr txBox="1"/>
      </xdr:nvSpPr>
      <xdr:spPr>
        <a:xfrm>
          <a:off x="3497794" y="130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37943</xdr:rowOff>
    </xdr:from>
    <xdr:to>
      <xdr:col>4</xdr:col>
      <xdr:colOff>206375</xdr:colOff>
      <xdr:row>78</xdr:row>
      <xdr:rowOff>139543</xdr:rowOff>
    </xdr:to>
    <xdr:sp macro="" textlink="">
      <xdr:nvSpPr>
        <xdr:cNvPr id="201" name="円/楕円 200"/>
        <xdr:cNvSpPr/>
      </xdr:nvSpPr>
      <xdr:spPr>
        <a:xfrm>
          <a:off x="2857500" y="134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130670</xdr:rowOff>
    </xdr:from>
    <xdr:ext cx="599010" cy="259045"/>
    <xdr:sp macro="" textlink="">
      <xdr:nvSpPr>
        <xdr:cNvPr id="202" name="テキスト ボックス 201"/>
        <xdr:cNvSpPr txBox="1"/>
      </xdr:nvSpPr>
      <xdr:spPr>
        <a:xfrm>
          <a:off x="2608794" y="135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27842</xdr:rowOff>
    </xdr:from>
    <xdr:to>
      <xdr:col>3</xdr:col>
      <xdr:colOff>3175</xdr:colOff>
      <xdr:row>78</xdr:row>
      <xdr:rowOff>129442</xdr:rowOff>
    </xdr:to>
    <xdr:sp macro="" textlink="">
      <xdr:nvSpPr>
        <xdr:cNvPr id="203" name="円/楕円 202"/>
        <xdr:cNvSpPr/>
      </xdr:nvSpPr>
      <xdr:spPr>
        <a:xfrm>
          <a:off x="19685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145969</xdr:rowOff>
    </xdr:from>
    <xdr:ext cx="599010" cy="259045"/>
    <xdr:sp macro="" textlink="">
      <xdr:nvSpPr>
        <xdr:cNvPr id="204" name="テキスト ボックス 203"/>
        <xdr:cNvSpPr txBox="1"/>
      </xdr:nvSpPr>
      <xdr:spPr>
        <a:xfrm>
          <a:off x="1719794" y="1317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99067</xdr:rowOff>
    </xdr:from>
    <xdr:to>
      <xdr:col>1</xdr:col>
      <xdr:colOff>485775</xdr:colOff>
      <xdr:row>79</xdr:row>
      <xdr:rowOff>29217</xdr:rowOff>
    </xdr:to>
    <xdr:sp macro="" textlink="">
      <xdr:nvSpPr>
        <xdr:cNvPr id="205" name="円/楕円 204"/>
        <xdr:cNvSpPr/>
      </xdr:nvSpPr>
      <xdr:spPr>
        <a:xfrm>
          <a:off x="1079500" y="134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20344</xdr:rowOff>
    </xdr:from>
    <xdr:ext cx="599010" cy="259045"/>
    <xdr:sp macro="" textlink="">
      <xdr:nvSpPr>
        <xdr:cNvPr id="206" name="テキスト ボックス 205"/>
        <xdr:cNvSpPr txBox="1"/>
      </xdr:nvSpPr>
      <xdr:spPr>
        <a:xfrm>
          <a:off x="830794" y="135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139902</xdr:rowOff>
    </xdr:from>
    <xdr:to>
      <xdr:col>6</xdr:col>
      <xdr:colOff>511175</xdr:colOff>
      <xdr:row>98</xdr:row>
      <xdr:rowOff>25769</xdr:rowOff>
    </xdr:to>
    <xdr:cxnSp macro="">
      <xdr:nvCxnSpPr>
        <xdr:cNvPr id="235" name="直線コネクタ 234"/>
        <xdr:cNvCxnSpPr/>
      </xdr:nvCxnSpPr>
      <xdr:spPr>
        <a:xfrm>
          <a:off x="3797300" y="16770552"/>
          <a:ext cx="8382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139902</xdr:rowOff>
    </xdr:from>
    <xdr:to>
      <xdr:col>5</xdr:col>
      <xdr:colOff>358775</xdr:colOff>
      <xdr:row>98</xdr:row>
      <xdr:rowOff>51868</xdr:rowOff>
    </xdr:to>
    <xdr:cxnSp macro="">
      <xdr:nvCxnSpPr>
        <xdr:cNvPr id="238" name="直線コネクタ 237"/>
        <xdr:cNvCxnSpPr/>
      </xdr:nvCxnSpPr>
      <xdr:spPr>
        <a:xfrm flipV="1">
          <a:off x="2908300" y="16770552"/>
          <a:ext cx="889000" cy="8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51868</xdr:rowOff>
    </xdr:from>
    <xdr:to>
      <xdr:col>4</xdr:col>
      <xdr:colOff>155575</xdr:colOff>
      <xdr:row>98</xdr:row>
      <xdr:rowOff>104763</xdr:rowOff>
    </xdr:to>
    <xdr:cxnSp macro="">
      <xdr:nvCxnSpPr>
        <xdr:cNvPr id="241" name="直線コネクタ 240"/>
        <xdr:cNvCxnSpPr/>
      </xdr:nvCxnSpPr>
      <xdr:spPr>
        <a:xfrm flipV="1">
          <a:off x="2019300" y="16853968"/>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85671</xdr:rowOff>
    </xdr:from>
    <xdr:to>
      <xdr:col>2</xdr:col>
      <xdr:colOff>638175</xdr:colOff>
      <xdr:row>98</xdr:row>
      <xdr:rowOff>104763</xdr:rowOff>
    </xdr:to>
    <xdr:cxnSp macro="">
      <xdr:nvCxnSpPr>
        <xdr:cNvPr id="244" name="直線コネクタ 243"/>
        <xdr:cNvCxnSpPr/>
      </xdr:nvCxnSpPr>
      <xdr:spPr>
        <a:xfrm>
          <a:off x="1130300" y="16887771"/>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146419</xdr:rowOff>
    </xdr:from>
    <xdr:to>
      <xdr:col>6</xdr:col>
      <xdr:colOff>561975</xdr:colOff>
      <xdr:row>98</xdr:row>
      <xdr:rowOff>76569</xdr:rowOff>
    </xdr:to>
    <xdr:sp macro="" textlink="">
      <xdr:nvSpPr>
        <xdr:cNvPr id="254" name="円/楕円 253"/>
        <xdr:cNvSpPr/>
      </xdr:nvSpPr>
      <xdr:spPr>
        <a:xfrm>
          <a:off x="4584700" y="167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105796</xdr:rowOff>
    </xdr:from>
    <xdr:ext cx="534377" cy="259045"/>
    <xdr:sp macro="" textlink="">
      <xdr:nvSpPr>
        <xdr:cNvPr id="255" name="衛生費該当値テキスト"/>
        <xdr:cNvSpPr txBox="1"/>
      </xdr:nvSpPr>
      <xdr:spPr>
        <a:xfrm>
          <a:off x="4686300" y="165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89102</xdr:rowOff>
    </xdr:from>
    <xdr:to>
      <xdr:col>5</xdr:col>
      <xdr:colOff>409575</xdr:colOff>
      <xdr:row>98</xdr:row>
      <xdr:rowOff>19252</xdr:rowOff>
    </xdr:to>
    <xdr:sp macro="" textlink="">
      <xdr:nvSpPr>
        <xdr:cNvPr id="256" name="円/楕円 255"/>
        <xdr:cNvSpPr/>
      </xdr:nvSpPr>
      <xdr:spPr>
        <a:xfrm>
          <a:off x="3746500" y="167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35779</xdr:rowOff>
    </xdr:from>
    <xdr:ext cx="534377" cy="259045"/>
    <xdr:sp macro="" textlink="">
      <xdr:nvSpPr>
        <xdr:cNvPr id="257" name="テキスト ボックス 256"/>
        <xdr:cNvSpPr txBox="1"/>
      </xdr:nvSpPr>
      <xdr:spPr>
        <a:xfrm>
          <a:off x="3530111" y="164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1068</xdr:rowOff>
    </xdr:from>
    <xdr:to>
      <xdr:col>4</xdr:col>
      <xdr:colOff>206375</xdr:colOff>
      <xdr:row>98</xdr:row>
      <xdr:rowOff>102668</xdr:rowOff>
    </xdr:to>
    <xdr:sp macro="" textlink="">
      <xdr:nvSpPr>
        <xdr:cNvPr id="258" name="円/楕円 257"/>
        <xdr:cNvSpPr/>
      </xdr:nvSpPr>
      <xdr:spPr>
        <a:xfrm>
          <a:off x="2857500" y="168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119195</xdr:rowOff>
    </xdr:from>
    <xdr:ext cx="534377" cy="259045"/>
    <xdr:sp macro="" textlink="">
      <xdr:nvSpPr>
        <xdr:cNvPr id="259" name="テキスト ボックス 258"/>
        <xdr:cNvSpPr txBox="1"/>
      </xdr:nvSpPr>
      <xdr:spPr>
        <a:xfrm>
          <a:off x="2641111" y="165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53963</xdr:rowOff>
    </xdr:from>
    <xdr:to>
      <xdr:col>3</xdr:col>
      <xdr:colOff>3175</xdr:colOff>
      <xdr:row>98</xdr:row>
      <xdr:rowOff>155563</xdr:rowOff>
    </xdr:to>
    <xdr:sp macro="" textlink="">
      <xdr:nvSpPr>
        <xdr:cNvPr id="260" name="円/楕円 259"/>
        <xdr:cNvSpPr/>
      </xdr:nvSpPr>
      <xdr:spPr>
        <a:xfrm>
          <a:off x="19685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146690</xdr:rowOff>
    </xdr:from>
    <xdr:ext cx="534377" cy="259045"/>
    <xdr:sp macro="" textlink="">
      <xdr:nvSpPr>
        <xdr:cNvPr id="261" name="テキスト ボックス 260"/>
        <xdr:cNvSpPr txBox="1"/>
      </xdr:nvSpPr>
      <xdr:spPr>
        <a:xfrm>
          <a:off x="1752111" y="169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34871</xdr:rowOff>
    </xdr:from>
    <xdr:to>
      <xdr:col>1</xdr:col>
      <xdr:colOff>485775</xdr:colOff>
      <xdr:row>98</xdr:row>
      <xdr:rowOff>136471</xdr:rowOff>
    </xdr:to>
    <xdr:sp macro="" textlink="">
      <xdr:nvSpPr>
        <xdr:cNvPr id="262" name="円/楕円 261"/>
        <xdr:cNvSpPr/>
      </xdr:nvSpPr>
      <xdr:spPr>
        <a:xfrm>
          <a:off x="1079500" y="168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152998</xdr:rowOff>
    </xdr:from>
    <xdr:ext cx="534377" cy="259045"/>
    <xdr:sp macro="" textlink="">
      <xdr:nvSpPr>
        <xdr:cNvPr id="263" name="テキスト ボックス 262"/>
        <xdr:cNvSpPr txBox="1"/>
      </xdr:nvSpPr>
      <xdr:spPr>
        <a:xfrm>
          <a:off x="863111" y="166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22733</xdr:rowOff>
    </xdr:from>
    <xdr:to>
      <xdr:col>15</xdr:col>
      <xdr:colOff>180975</xdr:colOff>
      <xdr:row>39</xdr:row>
      <xdr:rowOff>23114</xdr:rowOff>
    </xdr:to>
    <xdr:cxnSp macro="">
      <xdr:nvCxnSpPr>
        <xdr:cNvPr id="292" name="直線コネクタ 291"/>
        <xdr:cNvCxnSpPr/>
      </xdr:nvCxnSpPr>
      <xdr:spPr>
        <a:xfrm flipV="1">
          <a:off x="9639300" y="67092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22733</xdr:rowOff>
    </xdr:from>
    <xdr:to>
      <xdr:col>14</xdr:col>
      <xdr:colOff>28575</xdr:colOff>
      <xdr:row>39</xdr:row>
      <xdr:rowOff>23114</xdr:rowOff>
    </xdr:to>
    <xdr:cxnSp macro="">
      <xdr:nvCxnSpPr>
        <xdr:cNvPr id="295" name="直線コネクタ 294"/>
        <xdr:cNvCxnSpPr/>
      </xdr:nvCxnSpPr>
      <xdr:spPr>
        <a:xfrm>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22733</xdr:rowOff>
    </xdr:from>
    <xdr:to>
      <xdr:col>12</xdr:col>
      <xdr:colOff>511175</xdr:colOff>
      <xdr:row>39</xdr:row>
      <xdr:rowOff>22733</xdr:rowOff>
    </xdr:to>
    <xdr:cxnSp macro="">
      <xdr:nvCxnSpPr>
        <xdr:cNvPr id="298" name="直線コネクタ 297"/>
        <xdr:cNvCxnSpPr/>
      </xdr:nvCxnSpPr>
      <xdr:spPr>
        <a:xfrm>
          <a:off x="7861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110363</xdr:rowOff>
    </xdr:from>
    <xdr:to>
      <xdr:col>11</xdr:col>
      <xdr:colOff>307975</xdr:colOff>
      <xdr:row>39</xdr:row>
      <xdr:rowOff>22733</xdr:rowOff>
    </xdr:to>
    <xdr:cxnSp macro="">
      <xdr:nvCxnSpPr>
        <xdr:cNvPr id="301" name="直線コネクタ 300"/>
        <xdr:cNvCxnSpPr/>
      </xdr:nvCxnSpPr>
      <xdr:spPr>
        <a:xfrm>
          <a:off x="6972300" y="6625463"/>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143383</xdr:rowOff>
    </xdr:from>
    <xdr:to>
      <xdr:col>15</xdr:col>
      <xdr:colOff>231775</xdr:colOff>
      <xdr:row>39</xdr:row>
      <xdr:rowOff>73533</xdr:rowOff>
    </xdr:to>
    <xdr:sp macro="" textlink="">
      <xdr:nvSpPr>
        <xdr:cNvPr id="311" name="円/楕円 310"/>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58310</xdr:rowOff>
    </xdr:from>
    <xdr:ext cx="313932" cy="259045"/>
    <xdr:sp macro="" textlink="">
      <xdr:nvSpPr>
        <xdr:cNvPr id="312" name="労働費該当値テキスト"/>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143764</xdr:rowOff>
    </xdr:from>
    <xdr:to>
      <xdr:col>14</xdr:col>
      <xdr:colOff>79375</xdr:colOff>
      <xdr:row>39</xdr:row>
      <xdr:rowOff>73914</xdr:rowOff>
    </xdr:to>
    <xdr:sp macro="" textlink="">
      <xdr:nvSpPr>
        <xdr:cNvPr id="313" name="円/楕円 312"/>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65041</xdr:rowOff>
    </xdr:from>
    <xdr:ext cx="313932" cy="259045"/>
    <xdr:sp macro="" textlink="">
      <xdr:nvSpPr>
        <xdr:cNvPr id="314" name="テキスト ボックス 313"/>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143383</xdr:rowOff>
    </xdr:from>
    <xdr:to>
      <xdr:col>12</xdr:col>
      <xdr:colOff>561975</xdr:colOff>
      <xdr:row>39</xdr:row>
      <xdr:rowOff>73533</xdr:rowOff>
    </xdr:to>
    <xdr:sp macro="" textlink="">
      <xdr:nvSpPr>
        <xdr:cNvPr id="315" name="円/楕円 314"/>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64660</xdr:rowOff>
    </xdr:from>
    <xdr:ext cx="313932" cy="259045"/>
    <xdr:sp macro="" textlink="">
      <xdr:nvSpPr>
        <xdr:cNvPr id="316" name="テキスト ボックス 315"/>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143383</xdr:rowOff>
    </xdr:from>
    <xdr:to>
      <xdr:col>11</xdr:col>
      <xdr:colOff>358775</xdr:colOff>
      <xdr:row>39</xdr:row>
      <xdr:rowOff>73533</xdr:rowOff>
    </xdr:to>
    <xdr:sp macro="" textlink="">
      <xdr:nvSpPr>
        <xdr:cNvPr id="317" name="円/楕円 316"/>
        <xdr:cNvSpPr/>
      </xdr:nvSpPr>
      <xdr:spPr>
        <a:xfrm>
          <a:off x="781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64660</xdr:rowOff>
    </xdr:from>
    <xdr:ext cx="313932" cy="259045"/>
    <xdr:sp macro="" textlink="">
      <xdr:nvSpPr>
        <xdr:cNvPr id="318" name="テキスト ボックス 317"/>
        <xdr:cNvSpPr txBox="1"/>
      </xdr:nvSpPr>
      <xdr:spPr>
        <a:xfrm>
          <a:off x="7704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59563</xdr:rowOff>
    </xdr:from>
    <xdr:to>
      <xdr:col>10</xdr:col>
      <xdr:colOff>155575</xdr:colOff>
      <xdr:row>38</xdr:row>
      <xdr:rowOff>161163</xdr:rowOff>
    </xdr:to>
    <xdr:sp macro="" textlink="">
      <xdr:nvSpPr>
        <xdr:cNvPr id="319" name="円/楕円 318"/>
        <xdr:cNvSpPr/>
      </xdr:nvSpPr>
      <xdr:spPr>
        <a:xfrm>
          <a:off x="6921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152290</xdr:rowOff>
    </xdr:from>
    <xdr:ext cx="378565" cy="259045"/>
    <xdr:sp macro="" textlink="">
      <xdr:nvSpPr>
        <xdr:cNvPr id="320" name="テキスト ボックス 319"/>
        <xdr:cNvSpPr txBox="1"/>
      </xdr:nvSpPr>
      <xdr:spPr>
        <a:xfrm>
          <a:off x="6783017" y="66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147892</xdr:rowOff>
    </xdr:from>
    <xdr:to>
      <xdr:col>15</xdr:col>
      <xdr:colOff>180975</xdr:colOff>
      <xdr:row>58</xdr:row>
      <xdr:rowOff>168580</xdr:rowOff>
    </xdr:to>
    <xdr:cxnSp macro="">
      <xdr:nvCxnSpPr>
        <xdr:cNvPr id="349" name="直線コネクタ 348"/>
        <xdr:cNvCxnSpPr/>
      </xdr:nvCxnSpPr>
      <xdr:spPr>
        <a:xfrm>
          <a:off x="9639300" y="10091992"/>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147892</xdr:rowOff>
    </xdr:from>
    <xdr:to>
      <xdr:col>14</xdr:col>
      <xdr:colOff>28575</xdr:colOff>
      <xdr:row>58</xdr:row>
      <xdr:rowOff>161284</xdr:rowOff>
    </xdr:to>
    <xdr:cxnSp macro="">
      <xdr:nvCxnSpPr>
        <xdr:cNvPr id="352" name="直線コネクタ 351"/>
        <xdr:cNvCxnSpPr/>
      </xdr:nvCxnSpPr>
      <xdr:spPr>
        <a:xfrm flipV="1">
          <a:off x="8750300" y="10091992"/>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161284</xdr:rowOff>
    </xdr:from>
    <xdr:to>
      <xdr:col>12</xdr:col>
      <xdr:colOff>511175</xdr:colOff>
      <xdr:row>58</xdr:row>
      <xdr:rowOff>171285</xdr:rowOff>
    </xdr:to>
    <xdr:cxnSp macro="">
      <xdr:nvCxnSpPr>
        <xdr:cNvPr id="355" name="直線コネクタ 354"/>
        <xdr:cNvCxnSpPr/>
      </xdr:nvCxnSpPr>
      <xdr:spPr>
        <a:xfrm flipV="1">
          <a:off x="7861300" y="1010538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171285</xdr:rowOff>
    </xdr:from>
    <xdr:to>
      <xdr:col>11</xdr:col>
      <xdr:colOff>307975</xdr:colOff>
      <xdr:row>59</xdr:row>
      <xdr:rowOff>2787</xdr:rowOff>
    </xdr:to>
    <xdr:cxnSp macro="">
      <xdr:nvCxnSpPr>
        <xdr:cNvPr id="358" name="直線コネクタ 357"/>
        <xdr:cNvCxnSpPr/>
      </xdr:nvCxnSpPr>
      <xdr:spPr>
        <a:xfrm flipV="1">
          <a:off x="6972300" y="10115385"/>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117780</xdr:rowOff>
    </xdr:from>
    <xdr:to>
      <xdr:col>15</xdr:col>
      <xdr:colOff>231775</xdr:colOff>
      <xdr:row>59</xdr:row>
      <xdr:rowOff>47930</xdr:rowOff>
    </xdr:to>
    <xdr:sp macro="" textlink="">
      <xdr:nvSpPr>
        <xdr:cNvPr id="368" name="円/楕円 367"/>
        <xdr:cNvSpPr/>
      </xdr:nvSpPr>
      <xdr:spPr>
        <a:xfrm>
          <a:off x="10426700" y="10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32707</xdr:rowOff>
    </xdr:from>
    <xdr:ext cx="469744" cy="259045"/>
    <xdr:sp macro="" textlink="">
      <xdr:nvSpPr>
        <xdr:cNvPr id="369" name="農林水産業費該当値テキスト"/>
        <xdr:cNvSpPr txBox="1"/>
      </xdr:nvSpPr>
      <xdr:spPr>
        <a:xfrm>
          <a:off x="10528300" y="99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97092</xdr:rowOff>
    </xdr:from>
    <xdr:to>
      <xdr:col>14</xdr:col>
      <xdr:colOff>79375</xdr:colOff>
      <xdr:row>59</xdr:row>
      <xdr:rowOff>27242</xdr:rowOff>
    </xdr:to>
    <xdr:sp macro="" textlink="">
      <xdr:nvSpPr>
        <xdr:cNvPr id="370" name="円/楕円 369"/>
        <xdr:cNvSpPr/>
      </xdr:nvSpPr>
      <xdr:spPr>
        <a:xfrm>
          <a:off x="9588500" y="100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18369</xdr:rowOff>
    </xdr:from>
    <xdr:ext cx="469744" cy="259045"/>
    <xdr:sp macro="" textlink="">
      <xdr:nvSpPr>
        <xdr:cNvPr id="371" name="テキスト ボックス 370"/>
        <xdr:cNvSpPr txBox="1"/>
      </xdr:nvSpPr>
      <xdr:spPr>
        <a:xfrm>
          <a:off x="9404427" y="101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110484</xdr:rowOff>
    </xdr:from>
    <xdr:to>
      <xdr:col>12</xdr:col>
      <xdr:colOff>561975</xdr:colOff>
      <xdr:row>59</xdr:row>
      <xdr:rowOff>40634</xdr:rowOff>
    </xdr:to>
    <xdr:sp macro="" textlink="">
      <xdr:nvSpPr>
        <xdr:cNvPr id="372" name="円/楕円 371"/>
        <xdr:cNvSpPr/>
      </xdr:nvSpPr>
      <xdr:spPr>
        <a:xfrm>
          <a:off x="8699500" y="100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31761</xdr:rowOff>
    </xdr:from>
    <xdr:ext cx="469744" cy="259045"/>
    <xdr:sp macro="" textlink="">
      <xdr:nvSpPr>
        <xdr:cNvPr id="373" name="テキスト ボックス 372"/>
        <xdr:cNvSpPr txBox="1"/>
      </xdr:nvSpPr>
      <xdr:spPr>
        <a:xfrm>
          <a:off x="8515427" y="101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120485</xdr:rowOff>
    </xdr:from>
    <xdr:to>
      <xdr:col>11</xdr:col>
      <xdr:colOff>358775</xdr:colOff>
      <xdr:row>59</xdr:row>
      <xdr:rowOff>50635</xdr:rowOff>
    </xdr:to>
    <xdr:sp macro="" textlink="">
      <xdr:nvSpPr>
        <xdr:cNvPr id="374" name="円/楕円 373"/>
        <xdr:cNvSpPr/>
      </xdr:nvSpPr>
      <xdr:spPr>
        <a:xfrm>
          <a:off x="7810500" y="100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41762</xdr:rowOff>
    </xdr:from>
    <xdr:ext cx="469744" cy="259045"/>
    <xdr:sp macro="" textlink="">
      <xdr:nvSpPr>
        <xdr:cNvPr id="375" name="テキスト ボックス 374"/>
        <xdr:cNvSpPr txBox="1"/>
      </xdr:nvSpPr>
      <xdr:spPr>
        <a:xfrm>
          <a:off x="7626427" y="101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123437</xdr:rowOff>
    </xdr:from>
    <xdr:to>
      <xdr:col>10</xdr:col>
      <xdr:colOff>155575</xdr:colOff>
      <xdr:row>59</xdr:row>
      <xdr:rowOff>53587</xdr:rowOff>
    </xdr:to>
    <xdr:sp macro="" textlink="">
      <xdr:nvSpPr>
        <xdr:cNvPr id="376" name="円/楕円 375"/>
        <xdr:cNvSpPr/>
      </xdr:nvSpPr>
      <xdr:spPr>
        <a:xfrm>
          <a:off x="6921500" y="10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44714</xdr:rowOff>
    </xdr:from>
    <xdr:ext cx="469744" cy="259045"/>
    <xdr:sp macro="" textlink="">
      <xdr:nvSpPr>
        <xdr:cNvPr id="377" name="テキスト ボックス 376"/>
        <xdr:cNvSpPr txBox="1"/>
      </xdr:nvSpPr>
      <xdr:spPr>
        <a:xfrm>
          <a:off x="6737427" y="10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104648</xdr:rowOff>
    </xdr:from>
    <xdr:to>
      <xdr:col>15</xdr:col>
      <xdr:colOff>180975</xdr:colOff>
      <xdr:row>78</xdr:row>
      <xdr:rowOff>148462</xdr:rowOff>
    </xdr:to>
    <xdr:cxnSp macro="">
      <xdr:nvCxnSpPr>
        <xdr:cNvPr id="406" name="直線コネクタ 405"/>
        <xdr:cNvCxnSpPr/>
      </xdr:nvCxnSpPr>
      <xdr:spPr>
        <a:xfrm flipV="1">
          <a:off x="9639300" y="13477748"/>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148462</xdr:rowOff>
    </xdr:from>
    <xdr:to>
      <xdr:col>14</xdr:col>
      <xdr:colOff>28575</xdr:colOff>
      <xdr:row>78</xdr:row>
      <xdr:rowOff>171208</xdr:rowOff>
    </xdr:to>
    <xdr:cxnSp macro="">
      <xdr:nvCxnSpPr>
        <xdr:cNvPr id="409" name="直線コネクタ 408"/>
        <xdr:cNvCxnSpPr/>
      </xdr:nvCxnSpPr>
      <xdr:spPr>
        <a:xfrm flipV="1">
          <a:off x="8750300" y="1352156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163740</xdr:rowOff>
    </xdr:from>
    <xdr:to>
      <xdr:col>12</xdr:col>
      <xdr:colOff>511175</xdr:colOff>
      <xdr:row>78</xdr:row>
      <xdr:rowOff>171208</xdr:rowOff>
    </xdr:to>
    <xdr:cxnSp macro="">
      <xdr:nvCxnSpPr>
        <xdr:cNvPr id="412" name="直線コネクタ 411"/>
        <xdr:cNvCxnSpPr/>
      </xdr:nvCxnSpPr>
      <xdr:spPr>
        <a:xfrm>
          <a:off x="7861300" y="1353684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163740</xdr:rowOff>
    </xdr:from>
    <xdr:to>
      <xdr:col>11</xdr:col>
      <xdr:colOff>307975</xdr:colOff>
      <xdr:row>79</xdr:row>
      <xdr:rowOff>6998</xdr:rowOff>
    </xdr:to>
    <xdr:cxnSp macro="">
      <xdr:nvCxnSpPr>
        <xdr:cNvPr id="415" name="直線コネクタ 414"/>
        <xdr:cNvCxnSpPr/>
      </xdr:nvCxnSpPr>
      <xdr:spPr>
        <a:xfrm flipV="1">
          <a:off x="6972300" y="13536840"/>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53848</xdr:rowOff>
    </xdr:from>
    <xdr:to>
      <xdr:col>15</xdr:col>
      <xdr:colOff>231775</xdr:colOff>
      <xdr:row>78</xdr:row>
      <xdr:rowOff>155448</xdr:rowOff>
    </xdr:to>
    <xdr:sp macro="" textlink="">
      <xdr:nvSpPr>
        <xdr:cNvPr id="425" name="円/楕円 424"/>
        <xdr:cNvSpPr/>
      </xdr:nvSpPr>
      <xdr:spPr>
        <a:xfrm>
          <a:off x="104267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140225</xdr:rowOff>
    </xdr:from>
    <xdr:ext cx="469744" cy="259045"/>
    <xdr:sp macro="" textlink="">
      <xdr:nvSpPr>
        <xdr:cNvPr id="426" name="商工費該当値テキスト"/>
        <xdr:cNvSpPr txBox="1"/>
      </xdr:nvSpPr>
      <xdr:spPr>
        <a:xfrm>
          <a:off x="105283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97662</xdr:rowOff>
    </xdr:from>
    <xdr:to>
      <xdr:col>14</xdr:col>
      <xdr:colOff>79375</xdr:colOff>
      <xdr:row>79</xdr:row>
      <xdr:rowOff>27812</xdr:rowOff>
    </xdr:to>
    <xdr:sp macro="" textlink="">
      <xdr:nvSpPr>
        <xdr:cNvPr id="427" name="円/楕円 426"/>
        <xdr:cNvSpPr/>
      </xdr:nvSpPr>
      <xdr:spPr>
        <a:xfrm>
          <a:off x="9588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18939</xdr:rowOff>
    </xdr:from>
    <xdr:ext cx="469744" cy="259045"/>
    <xdr:sp macro="" textlink="">
      <xdr:nvSpPr>
        <xdr:cNvPr id="428" name="テキスト ボックス 427"/>
        <xdr:cNvSpPr txBox="1"/>
      </xdr:nvSpPr>
      <xdr:spPr>
        <a:xfrm>
          <a:off x="9404427"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120408</xdr:rowOff>
    </xdr:from>
    <xdr:to>
      <xdr:col>12</xdr:col>
      <xdr:colOff>561975</xdr:colOff>
      <xdr:row>79</xdr:row>
      <xdr:rowOff>50558</xdr:rowOff>
    </xdr:to>
    <xdr:sp macro="" textlink="">
      <xdr:nvSpPr>
        <xdr:cNvPr id="429" name="円/楕円 428"/>
        <xdr:cNvSpPr/>
      </xdr:nvSpPr>
      <xdr:spPr>
        <a:xfrm>
          <a:off x="8699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41685</xdr:rowOff>
    </xdr:from>
    <xdr:ext cx="469744" cy="259045"/>
    <xdr:sp macro="" textlink="">
      <xdr:nvSpPr>
        <xdr:cNvPr id="430" name="テキスト ボックス 429"/>
        <xdr:cNvSpPr txBox="1"/>
      </xdr:nvSpPr>
      <xdr:spPr>
        <a:xfrm>
          <a:off x="8515427"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112940</xdr:rowOff>
    </xdr:from>
    <xdr:to>
      <xdr:col>11</xdr:col>
      <xdr:colOff>358775</xdr:colOff>
      <xdr:row>79</xdr:row>
      <xdr:rowOff>43090</xdr:rowOff>
    </xdr:to>
    <xdr:sp macro="" textlink="">
      <xdr:nvSpPr>
        <xdr:cNvPr id="431" name="円/楕円 430"/>
        <xdr:cNvSpPr/>
      </xdr:nvSpPr>
      <xdr:spPr>
        <a:xfrm>
          <a:off x="7810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34217</xdr:rowOff>
    </xdr:from>
    <xdr:ext cx="469744" cy="259045"/>
    <xdr:sp macro="" textlink="">
      <xdr:nvSpPr>
        <xdr:cNvPr id="432" name="テキスト ボックス 431"/>
        <xdr:cNvSpPr txBox="1"/>
      </xdr:nvSpPr>
      <xdr:spPr>
        <a:xfrm>
          <a:off x="7626427"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127648</xdr:rowOff>
    </xdr:from>
    <xdr:to>
      <xdr:col>10</xdr:col>
      <xdr:colOff>155575</xdr:colOff>
      <xdr:row>79</xdr:row>
      <xdr:rowOff>57798</xdr:rowOff>
    </xdr:to>
    <xdr:sp macro="" textlink="">
      <xdr:nvSpPr>
        <xdr:cNvPr id="433" name="円/楕円 432"/>
        <xdr:cNvSpPr/>
      </xdr:nvSpPr>
      <xdr:spPr>
        <a:xfrm>
          <a:off x="6921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48925</xdr:rowOff>
    </xdr:from>
    <xdr:ext cx="378565" cy="259045"/>
    <xdr:sp macro="" textlink="">
      <xdr:nvSpPr>
        <xdr:cNvPr id="434" name="テキスト ボックス 433"/>
        <xdr:cNvSpPr txBox="1"/>
      </xdr:nvSpPr>
      <xdr:spPr>
        <a:xfrm>
          <a:off x="6783017" y="1359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125185</xdr:rowOff>
    </xdr:from>
    <xdr:to>
      <xdr:col>15</xdr:col>
      <xdr:colOff>180975</xdr:colOff>
      <xdr:row>97</xdr:row>
      <xdr:rowOff>150140</xdr:rowOff>
    </xdr:to>
    <xdr:cxnSp macro="">
      <xdr:nvCxnSpPr>
        <xdr:cNvPr id="467" name="直線コネクタ 466"/>
        <xdr:cNvCxnSpPr/>
      </xdr:nvCxnSpPr>
      <xdr:spPr>
        <a:xfrm flipV="1">
          <a:off x="9639300" y="16755835"/>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150140</xdr:rowOff>
    </xdr:from>
    <xdr:to>
      <xdr:col>14</xdr:col>
      <xdr:colOff>28575</xdr:colOff>
      <xdr:row>97</xdr:row>
      <xdr:rowOff>167836</xdr:rowOff>
    </xdr:to>
    <xdr:cxnSp macro="">
      <xdr:nvCxnSpPr>
        <xdr:cNvPr id="470" name="直線コネクタ 469"/>
        <xdr:cNvCxnSpPr/>
      </xdr:nvCxnSpPr>
      <xdr:spPr>
        <a:xfrm flipV="1">
          <a:off x="8750300" y="1678079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161359</xdr:rowOff>
    </xdr:from>
    <xdr:to>
      <xdr:col>12</xdr:col>
      <xdr:colOff>511175</xdr:colOff>
      <xdr:row>97</xdr:row>
      <xdr:rowOff>167836</xdr:rowOff>
    </xdr:to>
    <xdr:cxnSp macro="">
      <xdr:nvCxnSpPr>
        <xdr:cNvPr id="473" name="直線コネクタ 472"/>
        <xdr:cNvCxnSpPr/>
      </xdr:nvCxnSpPr>
      <xdr:spPr>
        <a:xfrm>
          <a:off x="7861300" y="1679200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136891</xdr:rowOff>
    </xdr:from>
    <xdr:to>
      <xdr:col>11</xdr:col>
      <xdr:colOff>307975</xdr:colOff>
      <xdr:row>97</xdr:row>
      <xdr:rowOff>161359</xdr:rowOff>
    </xdr:to>
    <xdr:cxnSp macro="">
      <xdr:nvCxnSpPr>
        <xdr:cNvPr id="476" name="直線コネクタ 475"/>
        <xdr:cNvCxnSpPr/>
      </xdr:nvCxnSpPr>
      <xdr:spPr>
        <a:xfrm>
          <a:off x="6972300" y="16767541"/>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74385</xdr:rowOff>
    </xdr:from>
    <xdr:to>
      <xdr:col>15</xdr:col>
      <xdr:colOff>231775</xdr:colOff>
      <xdr:row>98</xdr:row>
      <xdr:rowOff>4535</xdr:rowOff>
    </xdr:to>
    <xdr:sp macro="" textlink="">
      <xdr:nvSpPr>
        <xdr:cNvPr id="486" name="円/楕円 485"/>
        <xdr:cNvSpPr/>
      </xdr:nvSpPr>
      <xdr:spPr>
        <a:xfrm>
          <a:off x="10426700" y="167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52812</xdr:rowOff>
    </xdr:from>
    <xdr:ext cx="534377" cy="259045"/>
    <xdr:sp macro="" textlink="">
      <xdr:nvSpPr>
        <xdr:cNvPr id="487" name="土木費該当値テキスト"/>
        <xdr:cNvSpPr txBox="1"/>
      </xdr:nvSpPr>
      <xdr:spPr>
        <a:xfrm>
          <a:off x="10528300" y="166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99340</xdr:rowOff>
    </xdr:from>
    <xdr:to>
      <xdr:col>14</xdr:col>
      <xdr:colOff>79375</xdr:colOff>
      <xdr:row>98</xdr:row>
      <xdr:rowOff>29490</xdr:rowOff>
    </xdr:to>
    <xdr:sp macro="" textlink="">
      <xdr:nvSpPr>
        <xdr:cNvPr id="488" name="円/楕円 487"/>
        <xdr:cNvSpPr/>
      </xdr:nvSpPr>
      <xdr:spPr>
        <a:xfrm>
          <a:off x="9588500" y="167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20617</xdr:rowOff>
    </xdr:from>
    <xdr:ext cx="534377" cy="259045"/>
    <xdr:sp macro="" textlink="">
      <xdr:nvSpPr>
        <xdr:cNvPr id="489" name="テキスト ボックス 488"/>
        <xdr:cNvSpPr txBox="1"/>
      </xdr:nvSpPr>
      <xdr:spPr>
        <a:xfrm>
          <a:off x="9372111" y="168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117036</xdr:rowOff>
    </xdr:from>
    <xdr:to>
      <xdr:col>12</xdr:col>
      <xdr:colOff>561975</xdr:colOff>
      <xdr:row>98</xdr:row>
      <xdr:rowOff>47186</xdr:rowOff>
    </xdr:to>
    <xdr:sp macro="" textlink="">
      <xdr:nvSpPr>
        <xdr:cNvPr id="490" name="円/楕円 489"/>
        <xdr:cNvSpPr/>
      </xdr:nvSpPr>
      <xdr:spPr>
        <a:xfrm>
          <a:off x="8699500" y="16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38313</xdr:rowOff>
    </xdr:from>
    <xdr:ext cx="534377" cy="259045"/>
    <xdr:sp macro="" textlink="">
      <xdr:nvSpPr>
        <xdr:cNvPr id="491" name="テキスト ボックス 490"/>
        <xdr:cNvSpPr txBox="1"/>
      </xdr:nvSpPr>
      <xdr:spPr>
        <a:xfrm>
          <a:off x="8483111" y="168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110559</xdr:rowOff>
    </xdr:from>
    <xdr:to>
      <xdr:col>11</xdr:col>
      <xdr:colOff>358775</xdr:colOff>
      <xdr:row>98</xdr:row>
      <xdr:rowOff>40709</xdr:rowOff>
    </xdr:to>
    <xdr:sp macro="" textlink="">
      <xdr:nvSpPr>
        <xdr:cNvPr id="492" name="円/楕円 491"/>
        <xdr:cNvSpPr/>
      </xdr:nvSpPr>
      <xdr:spPr>
        <a:xfrm>
          <a:off x="7810500" y="167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31836</xdr:rowOff>
    </xdr:from>
    <xdr:ext cx="534377" cy="259045"/>
    <xdr:sp macro="" textlink="">
      <xdr:nvSpPr>
        <xdr:cNvPr id="493" name="テキスト ボックス 492"/>
        <xdr:cNvSpPr txBox="1"/>
      </xdr:nvSpPr>
      <xdr:spPr>
        <a:xfrm>
          <a:off x="7594111" y="168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86091</xdr:rowOff>
    </xdr:from>
    <xdr:to>
      <xdr:col>10</xdr:col>
      <xdr:colOff>155575</xdr:colOff>
      <xdr:row>98</xdr:row>
      <xdr:rowOff>16241</xdr:rowOff>
    </xdr:to>
    <xdr:sp macro="" textlink="">
      <xdr:nvSpPr>
        <xdr:cNvPr id="494" name="円/楕円 493"/>
        <xdr:cNvSpPr/>
      </xdr:nvSpPr>
      <xdr:spPr>
        <a:xfrm>
          <a:off x="6921500" y="16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7368</xdr:rowOff>
    </xdr:from>
    <xdr:ext cx="534377" cy="259045"/>
    <xdr:sp macro="" textlink="">
      <xdr:nvSpPr>
        <xdr:cNvPr id="495" name="テキスト ボックス 494"/>
        <xdr:cNvSpPr txBox="1"/>
      </xdr:nvSpPr>
      <xdr:spPr>
        <a:xfrm>
          <a:off x="6705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46294</xdr:rowOff>
    </xdr:from>
    <xdr:to>
      <xdr:col>23</xdr:col>
      <xdr:colOff>517525</xdr:colOff>
      <xdr:row>37</xdr:row>
      <xdr:rowOff>70114</xdr:rowOff>
    </xdr:to>
    <xdr:cxnSp macro="">
      <xdr:nvCxnSpPr>
        <xdr:cNvPr id="523" name="直線コネクタ 522"/>
        <xdr:cNvCxnSpPr/>
      </xdr:nvCxnSpPr>
      <xdr:spPr>
        <a:xfrm flipV="1">
          <a:off x="15481300" y="6389944"/>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70114</xdr:rowOff>
    </xdr:from>
    <xdr:to>
      <xdr:col>22</xdr:col>
      <xdr:colOff>365125</xdr:colOff>
      <xdr:row>37</xdr:row>
      <xdr:rowOff>130556</xdr:rowOff>
    </xdr:to>
    <xdr:cxnSp macro="">
      <xdr:nvCxnSpPr>
        <xdr:cNvPr id="526" name="直線コネクタ 525"/>
        <xdr:cNvCxnSpPr/>
      </xdr:nvCxnSpPr>
      <xdr:spPr>
        <a:xfrm flipV="1">
          <a:off x="14592300" y="6413764"/>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130556</xdr:rowOff>
    </xdr:from>
    <xdr:to>
      <xdr:col>21</xdr:col>
      <xdr:colOff>161925</xdr:colOff>
      <xdr:row>38</xdr:row>
      <xdr:rowOff>136454</xdr:rowOff>
    </xdr:to>
    <xdr:cxnSp macro="">
      <xdr:nvCxnSpPr>
        <xdr:cNvPr id="529" name="直線コネクタ 528"/>
        <xdr:cNvCxnSpPr/>
      </xdr:nvCxnSpPr>
      <xdr:spPr>
        <a:xfrm flipV="1">
          <a:off x="13703300" y="6474206"/>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23708</xdr:rowOff>
    </xdr:from>
    <xdr:to>
      <xdr:col>19</xdr:col>
      <xdr:colOff>644525</xdr:colOff>
      <xdr:row>38</xdr:row>
      <xdr:rowOff>136454</xdr:rowOff>
    </xdr:to>
    <xdr:cxnSp macro="">
      <xdr:nvCxnSpPr>
        <xdr:cNvPr id="532" name="直線コネクタ 531"/>
        <xdr:cNvCxnSpPr/>
      </xdr:nvCxnSpPr>
      <xdr:spPr>
        <a:xfrm>
          <a:off x="12814300" y="6367358"/>
          <a:ext cx="889000" cy="28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166944</xdr:rowOff>
    </xdr:from>
    <xdr:to>
      <xdr:col>23</xdr:col>
      <xdr:colOff>568325</xdr:colOff>
      <xdr:row>37</xdr:row>
      <xdr:rowOff>97094</xdr:rowOff>
    </xdr:to>
    <xdr:sp macro="" textlink="">
      <xdr:nvSpPr>
        <xdr:cNvPr id="542" name="円/楕円 541"/>
        <xdr:cNvSpPr/>
      </xdr:nvSpPr>
      <xdr:spPr>
        <a:xfrm>
          <a:off x="16268700" y="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145371</xdr:rowOff>
    </xdr:from>
    <xdr:ext cx="534377" cy="259045"/>
    <xdr:sp macro="" textlink="">
      <xdr:nvSpPr>
        <xdr:cNvPr id="543" name="消防費該当値テキスト"/>
        <xdr:cNvSpPr txBox="1"/>
      </xdr:nvSpPr>
      <xdr:spPr>
        <a:xfrm>
          <a:off x="16370300"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19314</xdr:rowOff>
    </xdr:from>
    <xdr:to>
      <xdr:col>22</xdr:col>
      <xdr:colOff>415925</xdr:colOff>
      <xdr:row>37</xdr:row>
      <xdr:rowOff>120914</xdr:rowOff>
    </xdr:to>
    <xdr:sp macro="" textlink="">
      <xdr:nvSpPr>
        <xdr:cNvPr id="544" name="円/楕円 543"/>
        <xdr:cNvSpPr/>
      </xdr:nvSpPr>
      <xdr:spPr>
        <a:xfrm>
          <a:off x="15430500" y="6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112041</xdr:rowOff>
    </xdr:from>
    <xdr:ext cx="534377" cy="259045"/>
    <xdr:sp macro="" textlink="">
      <xdr:nvSpPr>
        <xdr:cNvPr id="545" name="テキスト ボックス 544"/>
        <xdr:cNvSpPr txBox="1"/>
      </xdr:nvSpPr>
      <xdr:spPr>
        <a:xfrm>
          <a:off x="15214111" y="6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79756</xdr:rowOff>
    </xdr:from>
    <xdr:to>
      <xdr:col>21</xdr:col>
      <xdr:colOff>212725</xdr:colOff>
      <xdr:row>38</xdr:row>
      <xdr:rowOff>9906</xdr:rowOff>
    </xdr:to>
    <xdr:sp macro="" textlink="">
      <xdr:nvSpPr>
        <xdr:cNvPr id="546" name="円/楕円 545"/>
        <xdr:cNvSpPr/>
      </xdr:nvSpPr>
      <xdr:spPr>
        <a:xfrm>
          <a:off x="1454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1033</xdr:rowOff>
    </xdr:from>
    <xdr:ext cx="534377" cy="259045"/>
    <xdr:sp macro="" textlink="">
      <xdr:nvSpPr>
        <xdr:cNvPr id="547" name="テキスト ボックス 546"/>
        <xdr:cNvSpPr txBox="1"/>
      </xdr:nvSpPr>
      <xdr:spPr>
        <a:xfrm>
          <a:off x="14325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85654</xdr:rowOff>
    </xdr:from>
    <xdr:to>
      <xdr:col>20</xdr:col>
      <xdr:colOff>9525</xdr:colOff>
      <xdr:row>39</xdr:row>
      <xdr:rowOff>15804</xdr:rowOff>
    </xdr:to>
    <xdr:sp macro="" textlink="">
      <xdr:nvSpPr>
        <xdr:cNvPr id="548" name="円/楕円 547"/>
        <xdr:cNvSpPr/>
      </xdr:nvSpPr>
      <xdr:spPr>
        <a:xfrm>
          <a:off x="13652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6931</xdr:rowOff>
    </xdr:from>
    <xdr:ext cx="534377" cy="259045"/>
    <xdr:sp macro="" textlink="">
      <xdr:nvSpPr>
        <xdr:cNvPr id="549" name="テキスト ボックス 548"/>
        <xdr:cNvSpPr txBox="1"/>
      </xdr:nvSpPr>
      <xdr:spPr>
        <a:xfrm>
          <a:off x="13436111" y="66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144358</xdr:rowOff>
    </xdr:from>
    <xdr:to>
      <xdr:col>18</xdr:col>
      <xdr:colOff>492125</xdr:colOff>
      <xdr:row>37</xdr:row>
      <xdr:rowOff>74508</xdr:rowOff>
    </xdr:to>
    <xdr:sp macro="" textlink="">
      <xdr:nvSpPr>
        <xdr:cNvPr id="550" name="円/楕円 549"/>
        <xdr:cNvSpPr/>
      </xdr:nvSpPr>
      <xdr:spPr>
        <a:xfrm>
          <a:off x="127635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91035</xdr:rowOff>
    </xdr:from>
    <xdr:ext cx="534377" cy="259045"/>
    <xdr:sp macro="" textlink="">
      <xdr:nvSpPr>
        <xdr:cNvPr id="551" name="テキスト ボックス 550"/>
        <xdr:cNvSpPr txBox="1"/>
      </xdr:nvSpPr>
      <xdr:spPr>
        <a:xfrm>
          <a:off x="12547111" y="60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133702</xdr:rowOff>
    </xdr:from>
    <xdr:to>
      <xdr:col>23</xdr:col>
      <xdr:colOff>517525</xdr:colOff>
      <xdr:row>57</xdr:row>
      <xdr:rowOff>84640</xdr:rowOff>
    </xdr:to>
    <xdr:cxnSp macro="">
      <xdr:nvCxnSpPr>
        <xdr:cNvPr id="582" name="直線コネクタ 581"/>
        <xdr:cNvCxnSpPr/>
      </xdr:nvCxnSpPr>
      <xdr:spPr>
        <a:xfrm>
          <a:off x="15481300" y="9734902"/>
          <a:ext cx="8382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103756</xdr:rowOff>
    </xdr:from>
    <xdr:to>
      <xdr:col>22</xdr:col>
      <xdr:colOff>365125</xdr:colOff>
      <xdr:row>56</xdr:row>
      <xdr:rowOff>133702</xdr:rowOff>
    </xdr:to>
    <xdr:cxnSp macro="">
      <xdr:nvCxnSpPr>
        <xdr:cNvPr id="585" name="直線コネクタ 584"/>
        <xdr:cNvCxnSpPr/>
      </xdr:nvCxnSpPr>
      <xdr:spPr>
        <a:xfrm>
          <a:off x="14592300" y="9190606"/>
          <a:ext cx="889000" cy="54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103756</xdr:rowOff>
    </xdr:from>
    <xdr:to>
      <xdr:col>21</xdr:col>
      <xdr:colOff>161925</xdr:colOff>
      <xdr:row>57</xdr:row>
      <xdr:rowOff>8472</xdr:rowOff>
    </xdr:to>
    <xdr:cxnSp macro="">
      <xdr:nvCxnSpPr>
        <xdr:cNvPr id="588" name="直線コネクタ 587"/>
        <xdr:cNvCxnSpPr/>
      </xdr:nvCxnSpPr>
      <xdr:spPr>
        <a:xfrm flipV="1">
          <a:off x="13703300" y="9190606"/>
          <a:ext cx="889000" cy="5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8472</xdr:rowOff>
    </xdr:from>
    <xdr:to>
      <xdr:col>19</xdr:col>
      <xdr:colOff>644525</xdr:colOff>
      <xdr:row>57</xdr:row>
      <xdr:rowOff>12860</xdr:rowOff>
    </xdr:to>
    <xdr:cxnSp macro="">
      <xdr:nvCxnSpPr>
        <xdr:cNvPr id="591" name="直線コネクタ 590"/>
        <xdr:cNvCxnSpPr/>
      </xdr:nvCxnSpPr>
      <xdr:spPr>
        <a:xfrm flipV="1">
          <a:off x="12814300" y="9781122"/>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33840</xdr:rowOff>
    </xdr:from>
    <xdr:to>
      <xdr:col>23</xdr:col>
      <xdr:colOff>568325</xdr:colOff>
      <xdr:row>57</xdr:row>
      <xdr:rowOff>135440</xdr:rowOff>
    </xdr:to>
    <xdr:sp macro="" textlink="">
      <xdr:nvSpPr>
        <xdr:cNvPr id="601" name="円/楕円 600"/>
        <xdr:cNvSpPr/>
      </xdr:nvSpPr>
      <xdr:spPr>
        <a:xfrm>
          <a:off x="16268700" y="9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120217</xdr:rowOff>
    </xdr:from>
    <xdr:ext cx="534377" cy="259045"/>
    <xdr:sp macro="" textlink="">
      <xdr:nvSpPr>
        <xdr:cNvPr id="602" name="教育費該当値テキスト"/>
        <xdr:cNvSpPr txBox="1"/>
      </xdr:nvSpPr>
      <xdr:spPr>
        <a:xfrm>
          <a:off x="16370300" y="97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82902</xdr:rowOff>
    </xdr:from>
    <xdr:to>
      <xdr:col>22</xdr:col>
      <xdr:colOff>415925</xdr:colOff>
      <xdr:row>57</xdr:row>
      <xdr:rowOff>13052</xdr:rowOff>
    </xdr:to>
    <xdr:sp macro="" textlink="">
      <xdr:nvSpPr>
        <xdr:cNvPr id="603" name="円/楕円 602"/>
        <xdr:cNvSpPr/>
      </xdr:nvSpPr>
      <xdr:spPr>
        <a:xfrm>
          <a:off x="15430500" y="96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4179</xdr:rowOff>
    </xdr:from>
    <xdr:ext cx="534377" cy="259045"/>
    <xdr:sp macro="" textlink="">
      <xdr:nvSpPr>
        <xdr:cNvPr id="604" name="テキスト ボックス 603"/>
        <xdr:cNvSpPr txBox="1"/>
      </xdr:nvSpPr>
      <xdr:spPr>
        <a:xfrm>
          <a:off x="15214111" y="977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52956</xdr:rowOff>
    </xdr:from>
    <xdr:to>
      <xdr:col>21</xdr:col>
      <xdr:colOff>212725</xdr:colOff>
      <xdr:row>53</xdr:row>
      <xdr:rowOff>154556</xdr:rowOff>
    </xdr:to>
    <xdr:sp macro="" textlink="">
      <xdr:nvSpPr>
        <xdr:cNvPr id="605" name="円/楕円 604"/>
        <xdr:cNvSpPr/>
      </xdr:nvSpPr>
      <xdr:spPr>
        <a:xfrm>
          <a:off x="14541500" y="91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171083</xdr:rowOff>
    </xdr:from>
    <xdr:ext cx="534377" cy="259045"/>
    <xdr:sp macro="" textlink="">
      <xdr:nvSpPr>
        <xdr:cNvPr id="606" name="テキスト ボックス 605"/>
        <xdr:cNvSpPr txBox="1"/>
      </xdr:nvSpPr>
      <xdr:spPr>
        <a:xfrm>
          <a:off x="14325111" y="89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129122</xdr:rowOff>
    </xdr:from>
    <xdr:to>
      <xdr:col>20</xdr:col>
      <xdr:colOff>9525</xdr:colOff>
      <xdr:row>57</xdr:row>
      <xdr:rowOff>59272</xdr:rowOff>
    </xdr:to>
    <xdr:sp macro="" textlink="">
      <xdr:nvSpPr>
        <xdr:cNvPr id="607" name="円/楕円 606"/>
        <xdr:cNvSpPr/>
      </xdr:nvSpPr>
      <xdr:spPr>
        <a:xfrm>
          <a:off x="13652500" y="97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50399</xdr:rowOff>
    </xdr:from>
    <xdr:ext cx="534377" cy="259045"/>
    <xdr:sp macro="" textlink="">
      <xdr:nvSpPr>
        <xdr:cNvPr id="608" name="テキスト ボックス 607"/>
        <xdr:cNvSpPr txBox="1"/>
      </xdr:nvSpPr>
      <xdr:spPr>
        <a:xfrm>
          <a:off x="13436111" y="98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133510</xdr:rowOff>
    </xdr:from>
    <xdr:to>
      <xdr:col>18</xdr:col>
      <xdr:colOff>492125</xdr:colOff>
      <xdr:row>57</xdr:row>
      <xdr:rowOff>63660</xdr:rowOff>
    </xdr:to>
    <xdr:sp macro="" textlink="">
      <xdr:nvSpPr>
        <xdr:cNvPr id="609" name="円/楕円 608"/>
        <xdr:cNvSpPr/>
      </xdr:nvSpPr>
      <xdr:spPr>
        <a:xfrm>
          <a:off x="12763500" y="97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54787</xdr:rowOff>
    </xdr:from>
    <xdr:ext cx="534377" cy="259045"/>
    <xdr:sp macro="" textlink="">
      <xdr:nvSpPr>
        <xdr:cNvPr id="610" name="テキスト ボックス 609"/>
        <xdr:cNvSpPr txBox="1"/>
      </xdr:nvSpPr>
      <xdr:spPr>
        <a:xfrm>
          <a:off x="12547111" y="98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55434</xdr:rowOff>
    </xdr:from>
    <xdr:to>
      <xdr:col>23</xdr:col>
      <xdr:colOff>517525</xdr:colOff>
      <xdr:row>97</xdr:row>
      <xdr:rowOff>83062</xdr:rowOff>
    </xdr:to>
    <xdr:cxnSp macro="">
      <xdr:nvCxnSpPr>
        <xdr:cNvPr id="698" name="直線コネクタ 697"/>
        <xdr:cNvCxnSpPr/>
      </xdr:nvCxnSpPr>
      <xdr:spPr>
        <a:xfrm flipV="1">
          <a:off x="15481300" y="16686084"/>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83062</xdr:rowOff>
    </xdr:from>
    <xdr:to>
      <xdr:col>22</xdr:col>
      <xdr:colOff>365125</xdr:colOff>
      <xdr:row>97</xdr:row>
      <xdr:rowOff>94024</xdr:rowOff>
    </xdr:to>
    <xdr:cxnSp macro="">
      <xdr:nvCxnSpPr>
        <xdr:cNvPr id="701" name="直線コネクタ 700"/>
        <xdr:cNvCxnSpPr/>
      </xdr:nvCxnSpPr>
      <xdr:spPr>
        <a:xfrm flipV="1">
          <a:off x="14592300" y="16713712"/>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94024</xdr:rowOff>
    </xdr:from>
    <xdr:to>
      <xdr:col>21</xdr:col>
      <xdr:colOff>161925</xdr:colOff>
      <xdr:row>97</xdr:row>
      <xdr:rowOff>112562</xdr:rowOff>
    </xdr:to>
    <xdr:cxnSp macro="">
      <xdr:nvCxnSpPr>
        <xdr:cNvPr id="704" name="直線コネクタ 703"/>
        <xdr:cNvCxnSpPr/>
      </xdr:nvCxnSpPr>
      <xdr:spPr>
        <a:xfrm flipV="1">
          <a:off x="13703300" y="16724674"/>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112562</xdr:rowOff>
    </xdr:from>
    <xdr:to>
      <xdr:col>19</xdr:col>
      <xdr:colOff>644525</xdr:colOff>
      <xdr:row>97</xdr:row>
      <xdr:rowOff>138840</xdr:rowOff>
    </xdr:to>
    <xdr:cxnSp macro="">
      <xdr:nvCxnSpPr>
        <xdr:cNvPr id="707" name="直線コネクタ 706"/>
        <xdr:cNvCxnSpPr/>
      </xdr:nvCxnSpPr>
      <xdr:spPr>
        <a:xfrm flipV="1">
          <a:off x="12814300" y="16743212"/>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4634</xdr:rowOff>
    </xdr:from>
    <xdr:to>
      <xdr:col>23</xdr:col>
      <xdr:colOff>568325</xdr:colOff>
      <xdr:row>97</xdr:row>
      <xdr:rowOff>106234</xdr:rowOff>
    </xdr:to>
    <xdr:sp macro="" textlink="">
      <xdr:nvSpPr>
        <xdr:cNvPr id="717" name="円/楕円 716"/>
        <xdr:cNvSpPr/>
      </xdr:nvSpPr>
      <xdr:spPr>
        <a:xfrm>
          <a:off x="16268700" y="166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27511</xdr:rowOff>
    </xdr:from>
    <xdr:ext cx="534377" cy="259045"/>
    <xdr:sp macro="" textlink="">
      <xdr:nvSpPr>
        <xdr:cNvPr id="718" name="公債費該当値テキスト"/>
        <xdr:cNvSpPr txBox="1"/>
      </xdr:nvSpPr>
      <xdr:spPr>
        <a:xfrm>
          <a:off x="16370300" y="164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32262</xdr:rowOff>
    </xdr:from>
    <xdr:to>
      <xdr:col>22</xdr:col>
      <xdr:colOff>415925</xdr:colOff>
      <xdr:row>97</xdr:row>
      <xdr:rowOff>133862</xdr:rowOff>
    </xdr:to>
    <xdr:sp macro="" textlink="">
      <xdr:nvSpPr>
        <xdr:cNvPr id="719" name="円/楕円 718"/>
        <xdr:cNvSpPr/>
      </xdr:nvSpPr>
      <xdr:spPr>
        <a:xfrm>
          <a:off x="15430500" y="166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150389</xdr:rowOff>
    </xdr:from>
    <xdr:ext cx="534377" cy="259045"/>
    <xdr:sp macro="" textlink="">
      <xdr:nvSpPr>
        <xdr:cNvPr id="720" name="テキスト ボックス 719"/>
        <xdr:cNvSpPr txBox="1"/>
      </xdr:nvSpPr>
      <xdr:spPr>
        <a:xfrm>
          <a:off x="15214111" y="164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43224</xdr:rowOff>
    </xdr:from>
    <xdr:to>
      <xdr:col>21</xdr:col>
      <xdr:colOff>212725</xdr:colOff>
      <xdr:row>97</xdr:row>
      <xdr:rowOff>144824</xdr:rowOff>
    </xdr:to>
    <xdr:sp macro="" textlink="">
      <xdr:nvSpPr>
        <xdr:cNvPr id="721" name="円/楕円 720"/>
        <xdr:cNvSpPr/>
      </xdr:nvSpPr>
      <xdr:spPr>
        <a:xfrm>
          <a:off x="14541500" y="166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135951</xdr:rowOff>
    </xdr:from>
    <xdr:ext cx="534377" cy="259045"/>
    <xdr:sp macro="" textlink="">
      <xdr:nvSpPr>
        <xdr:cNvPr id="722" name="テキスト ボックス 721"/>
        <xdr:cNvSpPr txBox="1"/>
      </xdr:nvSpPr>
      <xdr:spPr>
        <a:xfrm>
          <a:off x="14325111" y="167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61762</xdr:rowOff>
    </xdr:from>
    <xdr:to>
      <xdr:col>20</xdr:col>
      <xdr:colOff>9525</xdr:colOff>
      <xdr:row>97</xdr:row>
      <xdr:rowOff>163362</xdr:rowOff>
    </xdr:to>
    <xdr:sp macro="" textlink="">
      <xdr:nvSpPr>
        <xdr:cNvPr id="723" name="円/楕円 722"/>
        <xdr:cNvSpPr/>
      </xdr:nvSpPr>
      <xdr:spPr>
        <a:xfrm>
          <a:off x="13652500" y="166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154489</xdr:rowOff>
    </xdr:from>
    <xdr:ext cx="534377" cy="259045"/>
    <xdr:sp macro="" textlink="">
      <xdr:nvSpPr>
        <xdr:cNvPr id="724" name="テキスト ボックス 723"/>
        <xdr:cNvSpPr txBox="1"/>
      </xdr:nvSpPr>
      <xdr:spPr>
        <a:xfrm>
          <a:off x="13436111" y="167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88040</xdr:rowOff>
    </xdr:from>
    <xdr:to>
      <xdr:col>18</xdr:col>
      <xdr:colOff>492125</xdr:colOff>
      <xdr:row>98</xdr:row>
      <xdr:rowOff>18190</xdr:rowOff>
    </xdr:to>
    <xdr:sp macro="" textlink="">
      <xdr:nvSpPr>
        <xdr:cNvPr id="725" name="円/楕円 724"/>
        <xdr:cNvSpPr/>
      </xdr:nvSpPr>
      <xdr:spPr>
        <a:xfrm>
          <a:off x="12763500" y="167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9317</xdr:rowOff>
    </xdr:from>
    <xdr:ext cx="534377" cy="259045"/>
    <xdr:sp macro="" textlink="">
      <xdr:nvSpPr>
        <xdr:cNvPr id="726" name="テキスト ボックス 725"/>
        <xdr:cNvSpPr txBox="1"/>
      </xdr:nvSpPr>
      <xdr:spPr>
        <a:xfrm>
          <a:off x="12547111" y="168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公債費については、類似団体平均及び埼玉県平均を上回っている。公債費については、平成３１年度までは上昇することが見込まれている。今後も計画的な借入れ、及び年度間の償還額の平準化に努める。</a:t>
          </a:r>
          <a:endParaRPr kumimoji="1" lang="en-US" altLang="ja-JP" sz="1300">
            <a:latin typeface="ＭＳ Ｐゴシック"/>
          </a:endParaRPr>
        </a:p>
        <a:p>
          <a:r>
            <a:rPr kumimoji="1" lang="ja-JP" altLang="en-US" sz="1300">
              <a:latin typeface="ＭＳ Ｐゴシック"/>
            </a:rPr>
            <a:t>衛生費については、全国、埼玉県、類似団体平均を上回っている。ごみ処理施設建設負担金が平成２８年度で終了するため、今後は減少する見込みである。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年度と連続で低下している。財政調整基金から一般会計への繰入れが恒常化していることが主な要因である。実質単年度収支については、平成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年度は黒字となったが、財政調整基金残高の水準を引き上げられるよう、引き続き黒字であることが望まれる。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続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も保険料や使用料の見直しなどにより、一般会計の負担額（繰出金）を減らしていくよう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前年度に引き続き増加した。その要因として主なものは、近年、借入れを行った地方債の元利償還金の増加によるものである。今後も、緊急度・住民ニーズを的確に把握した事業の選択により、普通建設事業を抑制し、起債に頼ることのない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類似団体平均を大きく上回る増加となっている。その要因としては、広域ごみ処理施設等建設事業や給食センター建設事業など、重要な施策（普通建設事業）が重なったことによる地方債現在高の増加、並びに充当可能財源のうち、充当可能基金の減少が大きな要因となっている。今後、充当可能基金の積立や起債抑制のため、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 xmlns:a16="http://schemas.microsoft.com/office/drawing/2014/main" id="{00000000-0008-0000-00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 xmlns:a16="http://schemas.microsoft.com/office/drawing/2014/main" id="{00000000-0008-0000-00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 xmlns:a16="http://schemas.microsoft.com/office/drawing/2014/main" id="{00000000-0008-0000-00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00000000-0008-0000-00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38,243
37,639
15.33
14,346,112
13,512,565
811,976
8,067,536
15,404,571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14346112</v>
      </c>
      <c r="BO4" s="411"/>
      <c r="BP4" s="411"/>
      <c r="BQ4" s="411"/>
      <c r="BR4" s="411"/>
      <c r="BS4" s="411"/>
      <c r="BT4" s="411"/>
      <c r="BU4" s="412"/>
      <c r="BV4" s="410">
        <v>15112623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10.1</v>
      </c>
      <c r="CU4" s="588"/>
      <c r="CV4" s="588"/>
      <c r="CW4" s="588"/>
      <c r="CX4" s="588"/>
      <c r="CY4" s="588"/>
      <c r="CZ4" s="588"/>
      <c r="DA4" s="589"/>
      <c r="DB4" s="587">
        <v>9.6999999999999993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13512565</v>
      </c>
      <c r="BO5" s="416"/>
      <c r="BP5" s="416"/>
      <c r="BQ5" s="416"/>
      <c r="BR5" s="416"/>
      <c r="BS5" s="416"/>
      <c r="BT5" s="416"/>
      <c r="BU5" s="417"/>
      <c r="BV5" s="415">
        <v>14302355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95.8</v>
      </c>
      <c r="CU5" s="386"/>
      <c r="CV5" s="386"/>
      <c r="CW5" s="386"/>
      <c r="CX5" s="386"/>
      <c r="CY5" s="386"/>
      <c r="CZ5" s="386"/>
      <c r="DA5" s="387"/>
      <c r="DB5" s="385">
        <v>96.3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833547</v>
      </c>
      <c r="BO6" s="416"/>
      <c r="BP6" s="416"/>
      <c r="BQ6" s="416"/>
      <c r="BR6" s="416"/>
      <c r="BS6" s="416"/>
      <c r="BT6" s="416"/>
      <c r="BU6" s="417"/>
      <c r="BV6" s="415">
        <v>810268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95.8</v>
      </c>
      <c r="CU6" s="562"/>
      <c r="CV6" s="562"/>
      <c r="CW6" s="562"/>
      <c r="CX6" s="562"/>
      <c r="CY6" s="562"/>
      <c r="CZ6" s="562"/>
      <c r="DA6" s="563"/>
      <c r="DB6" s="561">
        <v>96.3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21571</v>
      </c>
      <c r="BO7" s="416"/>
      <c r="BP7" s="416"/>
      <c r="BQ7" s="416"/>
      <c r="BR7" s="416"/>
      <c r="BS7" s="416"/>
      <c r="BT7" s="416"/>
      <c r="BU7" s="417"/>
      <c r="BV7" s="415">
        <v>36395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8067536</v>
      </c>
      <c r="CU7" s="416"/>
      <c r="CV7" s="416"/>
      <c r="CW7" s="416"/>
      <c r="CX7" s="416"/>
      <c r="CY7" s="416"/>
      <c r="CZ7" s="416"/>
      <c r="DA7" s="417"/>
      <c r="DB7" s="415">
        <v>8015107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811976</v>
      </c>
      <c r="BO8" s="416"/>
      <c r="BP8" s="416"/>
      <c r="BQ8" s="416"/>
      <c r="BR8" s="416"/>
      <c r="BS8" s="416"/>
      <c r="BT8" s="416"/>
      <c r="BU8" s="417"/>
      <c r="BV8" s="415">
        <v>773873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1.03</v>
      </c>
      <c r="CU8" s="525"/>
      <c r="CV8" s="525"/>
      <c r="CW8" s="525"/>
      <c r="CX8" s="525"/>
      <c r="CY8" s="525"/>
      <c r="CZ8" s="525"/>
      <c r="DA8" s="526"/>
      <c r="DB8" s="524">
        <v>1.02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38456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38103</v>
      </c>
      <c r="BO9" s="416"/>
      <c r="BP9" s="416"/>
      <c r="BQ9" s="416"/>
      <c r="BR9" s="416"/>
      <c r="BS9" s="416"/>
      <c r="BT9" s="416"/>
      <c r="BU9" s="417"/>
      <c r="BV9" s="415">
        <v>179696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13.3</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38706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543577</v>
      </c>
      <c r="BO10" s="416"/>
      <c r="BP10" s="416"/>
      <c r="BQ10" s="416"/>
      <c r="BR10" s="416"/>
      <c r="BS10" s="416"/>
      <c r="BT10" s="416"/>
      <c r="BU10" s="417"/>
      <c r="BV10" s="415">
        <v>333726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38243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550690</v>
      </c>
      <c r="BO12" s="416"/>
      <c r="BP12" s="416"/>
      <c r="BQ12" s="416"/>
      <c r="BR12" s="416"/>
      <c r="BS12" s="416"/>
      <c r="BT12" s="416"/>
      <c r="BU12" s="417"/>
      <c r="BV12" s="415">
        <v>465991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37639</v>
      </c>
      <c r="S13" s="517"/>
      <c r="T13" s="517"/>
      <c r="U13" s="517"/>
      <c r="V13" s="518"/>
      <c r="W13" s="504" t="s">
        <v>124</v>
      </c>
      <c r="X13" s="428"/>
      <c r="Y13" s="428"/>
      <c r="Z13" s="428"/>
      <c r="AA13" s="428"/>
      <c r="AB13" s="429"/>
      <c r="AC13" s="391">
        <v>607</v>
      </c>
      <c r="AD13" s="392"/>
      <c r="AE13" s="392"/>
      <c r="AF13" s="392"/>
      <c r="AG13" s="393"/>
      <c r="AH13" s="391">
        <v>638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30990</v>
      </c>
      <c r="BO13" s="416"/>
      <c r="BP13" s="416"/>
      <c r="BQ13" s="416"/>
      <c r="BR13" s="416"/>
      <c r="BS13" s="416"/>
      <c r="BT13" s="416"/>
      <c r="BU13" s="417"/>
      <c r="BV13" s="415">
        <v>47431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8.6999999999999993</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38188</v>
      </c>
      <c r="S14" s="517"/>
      <c r="T14" s="517"/>
      <c r="U14" s="517"/>
      <c r="V14" s="518"/>
      <c r="W14" s="519"/>
      <c r="X14" s="431"/>
      <c r="Y14" s="431"/>
      <c r="Z14" s="431"/>
      <c r="AA14" s="431"/>
      <c r="AB14" s="432"/>
      <c r="AC14" s="509">
        <v>3.7</v>
      </c>
      <c r="AD14" s="510"/>
      <c r="AE14" s="510"/>
      <c r="AF14" s="510"/>
      <c r="AG14" s="511"/>
      <c r="AH14" s="509">
        <v>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136.30000000000001</v>
      </c>
      <c r="CU14" s="488"/>
      <c r="CV14" s="488"/>
      <c r="CW14" s="488"/>
      <c r="CX14" s="488"/>
      <c r="CY14" s="488"/>
      <c r="CZ14" s="488"/>
      <c r="DA14" s="489"/>
      <c r="DB14" s="520">
        <v>130.5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37667</v>
      </c>
      <c r="S15" s="517"/>
      <c r="T15" s="517"/>
      <c r="U15" s="517"/>
      <c r="V15" s="518"/>
      <c r="W15" s="504" t="s">
        <v>131</v>
      </c>
      <c r="X15" s="428"/>
      <c r="Y15" s="428"/>
      <c r="Z15" s="428"/>
      <c r="AA15" s="428"/>
      <c r="AB15" s="429"/>
      <c r="AC15" s="391">
        <v>4202</v>
      </c>
      <c r="AD15" s="392"/>
      <c r="AE15" s="392"/>
      <c r="AF15" s="392"/>
      <c r="AG15" s="393"/>
      <c r="AH15" s="391">
        <v>4640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6222584</v>
      </c>
      <c r="BO15" s="411"/>
      <c r="BP15" s="411"/>
      <c r="BQ15" s="411"/>
      <c r="BR15" s="411"/>
      <c r="BS15" s="411"/>
      <c r="BT15" s="411"/>
      <c r="BU15" s="412"/>
      <c r="BV15" s="410">
        <v>6175133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25.9</v>
      </c>
      <c r="AD16" s="510"/>
      <c r="AE16" s="510"/>
      <c r="AF16" s="510"/>
      <c r="AG16" s="511"/>
      <c r="AH16" s="509">
        <v>26.8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5971572</v>
      </c>
      <c r="BO16" s="416"/>
      <c r="BP16" s="416"/>
      <c r="BQ16" s="416"/>
      <c r="BR16" s="416"/>
      <c r="BS16" s="416"/>
      <c r="BT16" s="416"/>
      <c r="BU16" s="417"/>
      <c r="BV16" s="415">
        <v>6020772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11415</v>
      </c>
      <c r="AD17" s="392"/>
      <c r="AE17" s="392"/>
      <c r="AF17" s="392"/>
      <c r="AG17" s="393"/>
      <c r="AH17" s="391">
        <v>12053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8067536</v>
      </c>
      <c r="BO17" s="416"/>
      <c r="BP17" s="416"/>
      <c r="BQ17" s="416"/>
      <c r="BR17" s="416"/>
      <c r="BS17" s="416"/>
      <c r="BT17" s="416"/>
      <c r="BU17" s="417"/>
      <c r="BV17" s="415">
        <v>8015107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15.33</v>
      </c>
      <c r="M18" s="480"/>
      <c r="N18" s="480"/>
      <c r="O18" s="480"/>
      <c r="P18" s="480"/>
      <c r="Q18" s="480"/>
      <c r="R18" s="481"/>
      <c r="S18" s="481"/>
      <c r="T18" s="481"/>
      <c r="U18" s="481"/>
      <c r="V18" s="482"/>
      <c r="W18" s="496"/>
      <c r="X18" s="497"/>
      <c r="Y18" s="497"/>
      <c r="Z18" s="497"/>
      <c r="AA18" s="497"/>
      <c r="AB18" s="505"/>
      <c r="AC18" s="379">
        <v>70.400000000000006</v>
      </c>
      <c r="AD18" s="380"/>
      <c r="AE18" s="380"/>
      <c r="AF18" s="380"/>
      <c r="AG18" s="483"/>
      <c r="AH18" s="379">
        <v>69.5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8005351</v>
      </c>
      <c r="BO18" s="416"/>
      <c r="BP18" s="416"/>
      <c r="BQ18" s="416"/>
      <c r="BR18" s="416"/>
      <c r="BS18" s="416"/>
      <c r="BT18" s="416"/>
      <c r="BU18" s="417"/>
      <c r="BV18" s="415">
        <v>7975654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2509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10215512</v>
      </c>
      <c r="BO19" s="416"/>
      <c r="BP19" s="416"/>
      <c r="BQ19" s="416"/>
      <c r="BR19" s="416"/>
      <c r="BS19" s="416"/>
      <c r="BT19" s="416"/>
      <c r="BU19" s="417"/>
      <c r="BV19" s="415">
        <v>9831388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14328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15404571</v>
      </c>
      <c r="BO23" s="416"/>
      <c r="BP23" s="416"/>
      <c r="BQ23" s="416"/>
      <c r="BR23" s="416"/>
      <c r="BS23" s="416"/>
      <c r="BT23" s="416"/>
      <c r="BU23" s="417"/>
      <c r="BV23" s="415">
        <v>14878540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7125</v>
      </c>
      <c r="R24" s="392"/>
      <c r="S24" s="392"/>
      <c r="T24" s="392"/>
      <c r="U24" s="392"/>
      <c r="V24" s="393"/>
      <c r="W24" s="457"/>
      <c r="X24" s="448"/>
      <c r="Y24" s="449"/>
      <c r="Z24" s="388" t="s">
        <v>155</v>
      </c>
      <c r="AA24" s="389"/>
      <c r="AB24" s="389"/>
      <c r="AC24" s="389"/>
      <c r="AD24" s="389"/>
      <c r="AE24" s="389"/>
      <c r="AF24" s="389"/>
      <c r="AG24" s="390"/>
      <c r="AH24" s="391">
        <v>246</v>
      </c>
      <c r="AI24" s="392"/>
      <c r="AJ24" s="392"/>
      <c r="AK24" s="392"/>
      <c r="AL24" s="393"/>
      <c r="AM24" s="391">
        <v>783018</v>
      </c>
      <c r="AN24" s="392"/>
      <c r="AO24" s="392"/>
      <c r="AP24" s="392"/>
      <c r="AQ24" s="392"/>
      <c r="AR24" s="393"/>
      <c r="AS24" s="391">
        <v>3183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5124415</v>
      </c>
      <c r="BO24" s="416"/>
      <c r="BP24" s="416"/>
      <c r="BQ24" s="416"/>
      <c r="BR24" s="416"/>
      <c r="BS24" s="416"/>
      <c r="BT24" s="416"/>
      <c r="BU24" s="417"/>
      <c r="BV24" s="415">
        <v>5367456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6400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1305899</v>
      </c>
      <c r="BO25" s="411"/>
      <c r="BP25" s="411"/>
      <c r="BQ25" s="411"/>
      <c r="BR25" s="411"/>
      <c r="BS25" s="411"/>
      <c r="BT25" s="411"/>
      <c r="BU25" s="412"/>
      <c r="BV25" s="410">
        <v>1397923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6100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13520</v>
      </c>
      <c r="AN26" s="392"/>
      <c r="AO26" s="392"/>
      <c r="AP26" s="392"/>
      <c r="AQ26" s="392"/>
      <c r="AR26" s="393"/>
      <c r="AS26" s="391">
        <v>3380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3260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24588</v>
      </c>
      <c r="AN27" s="392"/>
      <c r="AO27" s="392"/>
      <c r="AP27" s="392"/>
      <c r="AQ27" s="392"/>
      <c r="AR27" s="393"/>
      <c r="AS27" s="391">
        <v>4098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2720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508033</v>
      </c>
      <c r="BO28" s="411"/>
      <c r="BP28" s="411"/>
      <c r="BQ28" s="411"/>
      <c r="BR28" s="411"/>
      <c r="BS28" s="411"/>
      <c r="BT28" s="411"/>
      <c r="BU28" s="412"/>
      <c r="BV28" s="410">
        <v>515146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13</v>
      </c>
      <c r="M29" s="392"/>
      <c r="N29" s="392"/>
      <c r="O29" s="392"/>
      <c r="P29" s="393"/>
      <c r="Q29" s="391">
        <v>2520</v>
      </c>
      <c r="R29" s="392"/>
      <c r="S29" s="392"/>
      <c r="T29" s="392"/>
      <c r="U29" s="392"/>
      <c r="V29" s="393"/>
      <c r="W29" s="458"/>
      <c r="X29" s="459"/>
      <c r="Y29" s="460"/>
      <c r="Z29" s="388" t="s">
        <v>171</v>
      </c>
      <c r="AA29" s="389"/>
      <c r="AB29" s="389"/>
      <c r="AC29" s="389"/>
      <c r="AD29" s="389"/>
      <c r="AE29" s="389"/>
      <c r="AF29" s="389"/>
      <c r="AG29" s="390"/>
      <c r="AH29" s="391">
        <v>252</v>
      </c>
      <c r="AI29" s="392"/>
      <c r="AJ29" s="392"/>
      <c r="AK29" s="392"/>
      <c r="AL29" s="393"/>
      <c r="AM29" s="391">
        <v>807606</v>
      </c>
      <c r="AN29" s="392"/>
      <c r="AO29" s="392"/>
      <c r="AP29" s="392"/>
      <c r="AQ29" s="392"/>
      <c r="AR29" s="393"/>
      <c r="AS29" s="391">
        <v>3205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133084</v>
      </c>
      <c r="BO30" s="419"/>
      <c r="BP30" s="419"/>
      <c r="BQ30" s="419"/>
      <c r="BR30" s="419"/>
      <c r="BS30" s="419"/>
      <c r="BT30" s="419"/>
      <c r="BU30" s="420"/>
      <c r="BV30" s="418">
        <v>11633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入間東部地区衛生組合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三芳町土地開発公社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入間東部地区消防組合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7738442</v>
      </c>
      <c r="S5" s="671"/>
      <c r="T5" s="671"/>
      <c r="U5" s="671"/>
      <c r="V5" s="671"/>
      <c r="W5" s="671"/>
      <c r="X5" s="671"/>
      <c r="Y5" s="718"/>
      <c r="Z5" s="731">
        <v>53.9</v>
      </c>
      <c r="AA5" s="731"/>
      <c r="AB5" s="731"/>
      <c r="AC5" s="731"/>
      <c r="AD5" s="732">
        <v>7434172</v>
      </c>
      <c r="AE5" s="732"/>
      <c r="AF5" s="732"/>
      <c r="AG5" s="732"/>
      <c r="AH5" s="732"/>
      <c r="AI5" s="732"/>
      <c r="AJ5" s="732"/>
      <c r="AK5" s="732"/>
      <c r="AL5" s="719">
        <v>88.9</v>
      </c>
      <c r="AM5" s="688"/>
      <c r="AN5" s="688"/>
      <c r="AO5" s="720"/>
      <c r="AP5" s="707" t="s">
        <v>210</v>
      </c>
      <c r="AQ5" s="708"/>
      <c r="AR5" s="708"/>
      <c r="AS5" s="708"/>
      <c r="AT5" s="708"/>
      <c r="AU5" s="708"/>
      <c r="AV5" s="708"/>
      <c r="AW5" s="708"/>
      <c r="AX5" s="708"/>
      <c r="AY5" s="708"/>
      <c r="AZ5" s="708"/>
      <c r="BA5" s="708"/>
      <c r="BB5" s="708"/>
      <c r="BC5" s="708"/>
      <c r="BD5" s="708"/>
      <c r="BE5" s="708"/>
      <c r="BF5" s="709"/>
      <c r="BG5" s="620">
        <v>7434172</v>
      </c>
      <c r="BH5" s="621"/>
      <c r="BI5" s="621"/>
      <c r="BJ5" s="621"/>
      <c r="BK5" s="621"/>
      <c r="BL5" s="621"/>
      <c r="BM5" s="621"/>
      <c r="BN5" s="622"/>
      <c r="BO5" s="673">
        <v>96.1</v>
      </c>
      <c r="BP5" s="673"/>
      <c r="BQ5" s="673"/>
      <c r="BR5" s="673"/>
      <c r="BS5" s="674">
        <v>89164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83316</v>
      </c>
      <c r="S6" s="621"/>
      <c r="T6" s="621"/>
      <c r="U6" s="621"/>
      <c r="V6" s="621"/>
      <c r="W6" s="621"/>
      <c r="X6" s="621"/>
      <c r="Y6" s="622"/>
      <c r="Z6" s="673">
        <v>0.6</v>
      </c>
      <c r="AA6" s="673"/>
      <c r="AB6" s="673"/>
      <c r="AC6" s="673"/>
      <c r="AD6" s="674">
        <v>83316</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7434172</v>
      </c>
      <c r="BH6" s="621"/>
      <c r="BI6" s="621"/>
      <c r="BJ6" s="621"/>
      <c r="BK6" s="621"/>
      <c r="BL6" s="621"/>
      <c r="BM6" s="621"/>
      <c r="BN6" s="622"/>
      <c r="BO6" s="673">
        <v>96.1</v>
      </c>
      <c r="BP6" s="673"/>
      <c r="BQ6" s="673"/>
      <c r="BR6" s="673"/>
      <c r="BS6" s="674">
        <v>89164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127527</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127523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4972</v>
      </c>
      <c r="S7" s="621"/>
      <c r="T7" s="621"/>
      <c r="U7" s="621"/>
      <c r="V7" s="621"/>
      <c r="W7" s="621"/>
      <c r="X7" s="621"/>
      <c r="Y7" s="622"/>
      <c r="Z7" s="673">
        <v>0</v>
      </c>
      <c r="AA7" s="673"/>
      <c r="AB7" s="673"/>
      <c r="AC7" s="673"/>
      <c r="AD7" s="674">
        <v>4972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3063305</v>
      </c>
      <c r="BH7" s="621"/>
      <c r="BI7" s="621"/>
      <c r="BJ7" s="621"/>
      <c r="BK7" s="621"/>
      <c r="BL7" s="621"/>
      <c r="BM7" s="621"/>
      <c r="BN7" s="622"/>
      <c r="BO7" s="673">
        <v>39.6</v>
      </c>
      <c r="BP7" s="673"/>
      <c r="BQ7" s="673"/>
      <c r="BR7" s="673"/>
      <c r="BS7" s="674">
        <v>89164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2310727</v>
      </c>
      <c r="CS7" s="621"/>
      <c r="CT7" s="621"/>
      <c r="CU7" s="621"/>
      <c r="CV7" s="621"/>
      <c r="CW7" s="621"/>
      <c r="CX7" s="621"/>
      <c r="CY7" s="622"/>
      <c r="CZ7" s="673">
        <v>17.100000000000001</v>
      </c>
      <c r="DA7" s="673"/>
      <c r="DB7" s="673"/>
      <c r="DC7" s="673"/>
      <c r="DD7" s="626">
        <v>117156</v>
      </c>
      <c r="DE7" s="621"/>
      <c r="DF7" s="621"/>
      <c r="DG7" s="621"/>
      <c r="DH7" s="621"/>
      <c r="DI7" s="621"/>
      <c r="DJ7" s="621"/>
      <c r="DK7" s="621"/>
      <c r="DL7" s="621"/>
      <c r="DM7" s="621"/>
      <c r="DN7" s="621"/>
      <c r="DO7" s="621"/>
      <c r="DP7" s="622"/>
      <c r="DQ7" s="626">
        <v>1913558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20678</v>
      </c>
      <c r="S8" s="621"/>
      <c r="T8" s="621"/>
      <c r="U8" s="621"/>
      <c r="V8" s="621"/>
      <c r="W8" s="621"/>
      <c r="X8" s="621"/>
      <c r="Y8" s="622"/>
      <c r="Z8" s="673">
        <v>0.1</v>
      </c>
      <c r="AA8" s="673"/>
      <c r="AB8" s="673"/>
      <c r="AC8" s="673"/>
      <c r="AD8" s="674">
        <v>20678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65960</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4306108</v>
      </c>
      <c r="CS8" s="621"/>
      <c r="CT8" s="621"/>
      <c r="CU8" s="621"/>
      <c r="CV8" s="621"/>
      <c r="CW8" s="621"/>
      <c r="CX8" s="621"/>
      <c r="CY8" s="622"/>
      <c r="CZ8" s="673">
        <v>31.9</v>
      </c>
      <c r="DA8" s="673"/>
      <c r="DB8" s="673"/>
      <c r="DC8" s="673"/>
      <c r="DD8" s="626">
        <v>305</v>
      </c>
      <c r="DE8" s="621"/>
      <c r="DF8" s="621"/>
      <c r="DG8" s="621"/>
      <c r="DH8" s="621"/>
      <c r="DI8" s="621"/>
      <c r="DJ8" s="621"/>
      <c r="DK8" s="621"/>
      <c r="DL8" s="621"/>
      <c r="DM8" s="621"/>
      <c r="DN8" s="621"/>
      <c r="DO8" s="621"/>
      <c r="DP8" s="622"/>
      <c r="DQ8" s="626">
        <v>2567360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12583</v>
      </c>
      <c r="S9" s="621"/>
      <c r="T9" s="621"/>
      <c r="U9" s="621"/>
      <c r="V9" s="621"/>
      <c r="W9" s="621"/>
      <c r="X9" s="621"/>
      <c r="Y9" s="622"/>
      <c r="Z9" s="673">
        <v>0.1</v>
      </c>
      <c r="AA9" s="673"/>
      <c r="AB9" s="673"/>
      <c r="AC9" s="673"/>
      <c r="AD9" s="674">
        <v>12583</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2187569</v>
      </c>
      <c r="BH9" s="621"/>
      <c r="BI9" s="621"/>
      <c r="BJ9" s="621"/>
      <c r="BK9" s="621"/>
      <c r="BL9" s="621"/>
      <c r="BM9" s="621"/>
      <c r="BN9" s="622"/>
      <c r="BO9" s="673">
        <v>28.3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1908426</v>
      </c>
      <c r="CS9" s="621"/>
      <c r="CT9" s="621"/>
      <c r="CU9" s="621"/>
      <c r="CV9" s="621"/>
      <c r="CW9" s="621"/>
      <c r="CX9" s="621"/>
      <c r="CY9" s="622"/>
      <c r="CZ9" s="673">
        <v>14.1</v>
      </c>
      <c r="DA9" s="673"/>
      <c r="DB9" s="673"/>
      <c r="DC9" s="673"/>
      <c r="DD9" s="626">
        <v>999366</v>
      </c>
      <c r="DE9" s="621"/>
      <c r="DF9" s="621"/>
      <c r="DG9" s="621"/>
      <c r="DH9" s="621"/>
      <c r="DI9" s="621"/>
      <c r="DJ9" s="621"/>
      <c r="DK9" s="621"/>
      <c r="DL9" s="621"/>
      <c r="DM9" s="621"/>
      <c r="DN9" s="621"/>
      <c r="DO9" s="621"/>
      <c r="DP9" s="622"/>
      <c r="DQ9" s="626">
        <v>869331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713741</v>
      </c>
      <c r="S10" s="621"/>
      <c r="T10" s="621"/>
      <c r="U10" s="621"/>
      <c r="V10" s="621"/>
      <c r="W10" s="621"/>
      <c r="X10" s="621"/>
      <c r="Y10" s="622"/>
      <c r="Z10" s="673">
        <v>5</v>
      </c>
      <c r="AA10" s="673"/>
      <c r="AB10" s="673"/>
      <c r="AC10" s="673"/>
      <c r="AD10" s="674">
        <v>713741</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209169</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2166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1166</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600607</v>
      </c>
      <c r="BH11" s="621"/>
      <c r="BI11" s="621"/>
      <c r="BJ11" s="621"/>
      <c r="BK11" s="621"/>
      <c r="BL11" s="621"/>
      <c r="BM11" s="621"/>
      <c r="BN11" s="622"/>
      <c r="BO11" s="673">
        <v>7.8</v>
      </c>
      <c r="BP11" s="673"/>
      <c r="BQ11" s="673"/>
      <c r="BR11" s="673"/>
      <c r="BS11" s="626">
        <v>89164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94994</v>
      </c>
      <c r="CS11" s="621"/>
      <c r="CT11" s="621"/>
      <c r="CU11" s="621"/>
      <c r="CV11" s="621"/>
      <c r="CW11" s="621"/>
      <c r="CX11" s="621"/>
      <c r="CY11" s="622"/>
      <c r="CZ11" s="673">
        <v>0.7</v>
      </c>
      <c r="DA11" s="673"/>
      <c r="DB11" s="673"/>
      <c r="DC11" s="673"/>
      <c r="DD11" s="626" t="s">
        <v>112</v>
      </c>
      <c r="DE11" s="621"/>
      <c r="DF11" s="621"/>
      <c r="DG11" s="621"/>
      <c r="DH11" s="621"/>
      <c r="DI11" s="621"/>
      <c r="DJ11" s="621"/>
      <c r="DK11" s="621"/>
      <c r="DL11" s="621"/>
      <c r="DM11" s="621"/>
      <c r="DN11" s="621"/>
      <c r="DO11" s="621"/>
      <c r="DP11" s="622"/>
      <c r="DQ11" s="626">
        <v>90080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3970855</v>
      </c>
      <c r="BH12" s="621"/>
      <c r="BI12" s="621"/>
      <c r="BJ12" s="621"/>
      <c r="BK12" s="621"/>
      <c r="BL12" s="621"/>
      <c r="BM12" s="621"/>
      <c r="BN12" s="622"/>
      <c r="BO12" s="673">
        <v>51.3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111654</v>
      </c>
      <c r="CS12" s="621"/>
      <c r="CT12" s="621"/>
      <c r="CU12" s="621"/>
      <c r="CV12" s="621"/>
      <c r="CW12" s="621"/>
      <c r="CX12" s="621"/>
      <c r="CY12" s="622"/>
      <c r="CZ12" s="673">
        <v>0.8</v>
      </c>
      <c r="DA12" s="673"/>
      <c r="DB12" s="673"/>
      <c r="DC12" s="673"/>
      <c r="DD12" s="626">
        <v>27588</v>
      </c>
      <c r="DE12" s="621"/>
      <c r="DF12" s="621"/>
      <c r="DG12" s="621"/>
      <c r="DH12" s="621"/>
      <c r="DI12" s="621"/>
      <c r="DJ12" s="621"/>
      <c r="DK12" s="621"/>
      <c r="DL12" s="621"/>
      <c r="DM12" s="621"/>
      <c r="DN12" s="621"/>
      <c r="DO12" s="621"/>
      <c r="DP12" s="622"/>
      <c r="DQ12" s="626">
        <v>104604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26320</v>
      </c>
      <c r="S13" s="621"/>
      <c r="T13" s="621"/>
      <c r="U13" s="621"/>
      <c r="V13" s="621"/>
      <c r="W13" s="621"/>
      <c r="X13" s="621"/>
      <c r="Y13" s="622"/>
      <c r="Z13" s="673">
        <v>0.2</v>
      </c>
      <c r="AA13" s="673"/>
      <c r="AB13" s="673"/>
      <c r="AC13" s="673"/>
      <c r="AD13" s="674">
        <v>26320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3966459</v>
      </c>
      <c r="BH13" s="621"/>
      <c r="BI13" s="621"/>
      <c r="BJ13" s="621"/>
      <c r="BK13" s="621"/>
      <c r="BL13" s="621"/>
      <c r="BM13" s="621"/>
      <c r="BN13" s="622"/>
      <c r="BO13" s="673">
        <v>51.3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1435033</v>
      </c>
      <c r="CS13" s="621"/>
      <c r="CT13" s="621"/>
      <c r="CU13" s="621"/>
      <c r="CV13" s="621"/>
      <c r="CW13" s="621"/>
      <c r="CX13" s="621"/>
      <c r="CY13" s="622"/>
      <c r="CZ13" s="673">
        <v>10.6</v>
      </c>
      <c r="DA13" s="673"/>
      <c r="DB13" s="673"/>
      <c r="DC13" s="673"/>
      <c r="DD13" s="626">
        <v>1046994</v>
      </c>
      <c r="DE13" s="621"/>
      <c r="DF13" s="621"/>
      <c r="DG13" s="621"/>
      <c r="DH13" s="621"/>
      <c r="DI13" s="621"/>
      <c r="DJ13" s="621"/>
      <c r="DK13" s="621"/>
      <c r="DL13" s="621"/>
      <c r="DM13" s="621"/>
      <c r="DN13" s="621"/>
      <c r="DO13" s="621"/>
      <c r="DP13" s="622"/>
      <c r="DQ13" s="626">
        <v>636144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62825</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603984</v>
      </c>
      <c r="CS14" s="621"/>
      <c r="CT14" s="621"/>
      <c r="CU14" s="621"/>
      <c r="CV14" s="621"/>
      <c r="CW14" s="621"/>
      <c r="CX14" s="621"/>
      <c r="CY14" s="622"/>
      <c r="CZ14" s="673">
        <v>4.5</v>
      </c>
      <c r="DA14" s="673"/>
      <c r="DB14" s="673"/>
      <c r="DC14" s="673"/>
      <c r="DD14" s="626" t="s">
        <v>112</v>
      </c>
      <c r="DE14" s="621"/>
      <c r="DF14" s="621"/>
      <c r="DG14" s="621"/>
      <c r="DH14" s="621"/>
      <c r="DI14" s="621"/>
      <c r="DJ14" s="621"/>
      <c r="DK14" s="621"/>
      <c r="DL14" s="621"/>
      <c r="DM14" s="621"/>
      <c r="DN14" s="621"/>
      <c r="DO14" s="621"/>
      <c r="DP14" s="622"/>
      <c r="DQ14" s="626">
        <v>603984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27855</v>
      </c>
      <c r="S15" s="621"/>
      <c r="T15" s="621"/>
      <c r="U15" s="621"/>
      <c r="V15" s="621"/>
      <c r="W15" s="621"/>
      <c r="X15" s="621"/>
      <c r="Y15" s="622"/>
      <c r="Z15" s="673">
        <v>0.2</v>
      </c>
      <c r="AA15" s="673"/>
      <c r="AB15" s="673"/>
      <c r="AC15" s="673"/>
      <c r="AD15" s="674">
        <v>27855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337187</v>
      </c>
      <c r="BH15" s="621"/>
      <c r="BI15" s="621"/>
      <c r="BJ15" s="621"/>
      <c r="BK15" s="621"/>
      <c r="BL15" s="621"/>
      <c r="BM15" s="621"/>
      <c r="BN15" s="622"/>
      <c r="BO15" s="673">
        <v>4.4000000000000004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1254662</v>
      </c>
      <c r="CS15" s="621"/>
      <c r="CT15" s="621"/>
      <c r="CU15" s="621"/>
      <c r="CV15" s="621"/>
      <c r="CW15" s="621"/>
      <c r="CX15" s="621"/>
      <c r="CY15" s="622"/>
      <c r="CZ15" s="673">
        <v>9.3000000000000007</v>
      </c>
      <c r="DA15" s="673"/>
      <c r="DB15" s="673"/>
      <c r="DC15" s="673"/>
      <c r="DD15" s="626">
        <v>112021</v>
      </c>
      <c r="DE15" s="621"/>
      <c r="DF15" s="621"/>
      <c r="DG15" s="621"/>
      <c r="DH15" s="621"/>
      <c r="DI15" s="621"/>
      <c r="DJ15" s="621"/>
      <c r="DK15" s="621"/>
      <c r="DL15" s="621"/>
      <c r="DM15" s="621"/>
      <c r="DN15" s="621"/>
      <c r="DO15" s="621"/>
      <c r="DP15" s="622"/>
      <c r="DQ15" s="626">
        <v>1110931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36115</v>
      </c>
      <c r="S16" s="621"/>
      <c r="T16" s="621"/>
      <c r="U16" s="621"/>
      <c r="V16" s="621"/>
      <c r="W16" s="621"/>
      <c r="X16" s="621"/>
      <c r="Y16" s="622"/>
      <c r="Z16" s="673">
        <v>0.3</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1357284</v>
      </c>
      <c r="CS17" s="621"/>
      <c r="CT17" s="621"/>
      <c r="CU17" s="621"/>
      <c r="CV17" s="621"/>
      <c r="CW17" s="621"/>
      <c r="CX17" s="621"/>
      <c r="CY17" s="622"/>
      <c r="CZ17" s="673">
        <v>10</v>
      </c>
      <c r="DA17" s="673"/>
      <c r="DB17" s="673"/>
      <c r="DC17" s="673"/>
      <c r="DD17" s="626" t="s">
        <v>112</v>
      </c>
      <c r="DE17" s="621"/>
      <c r="DF17" s="621"/>
      <c r="DG17" s="621"/>
      <c r="DH17" s="621"/>
      <c r="DI17" s="621"/>
      <c r="DJ17" s="621"/>
      <c r="DK17" s="621"/>
      <c r="DL17" s="621"/>
      <c r="DM17" s="621"/>
      <c r="DN17" s="621"/>
      <c r="DO17" s="621"/>
      <c r="DP17" s="622"/>
      <c r="DQ17" s="626">
        <v>1357284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36115</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304270</v>
      </c>
      <c r="BH19" s="621"/>
      <c r="BI19" s="621"/>
      <c r="BJ19" s="621"/>
      <c r="BK19" s="621"/>
      <c r="BL19" s="621"/>
      <c r="BM19" s="621"/>
      <c r="BN19" s="622"/>
      <c r="BO19" s="673">
        <v>3.9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8664022</v>
      </c>
      <c r="S20" s="621"/>
      <c r="T20" s="621"/>
      <c r="U20" s="621"/>
      <c r="V20" s="621"/>
      <c r="W20" s="621"/>
      <c r="X20" s="621"/>
      <c r="Y20" s="622"/>
      <c r="Z20" s="673">
        <v>60.4</v>
      </c>
      <c r="AA20" s="673"/>
      <c r="AB20" s="673"/>
      <c r="AC20" s="673"/>
      <c r="AD20" s="674">
        <v>8323637</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304270</v>
      </c>
      <c r="BH20" s="621"/>
      <c r="BI20" s="621"/>
      <c r="BJ20" s="621"/>
      <c r="BK20" s="621"/>
      <c r="BL20" s="621"/>
      <c r="BM20" s="621"/>
      <c r="BN20" s="622"/>
      <c r="BO20" s="673">
        <v>3.9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13512565</v>
      </c>
      <c r="CS20" s="621"/>
      <c r="CT20" s="621"/>
      <c r="CU20" s="621"/>
      <c r="CV20" s="621"/>
      <c r="CW20" s="621"/>
      <c r="CX20" s="621"/>
      <c r="CY20" s="622"/>
      <c r="CZ20" s="673">
        <v>100</v>
      </c>
      <c r="DA20" s="673"/>
      <c r="DB20" s="673"/>
      <c r="DC20" s="673"/>
      <c r="DD20" s="626">
        <v>2303430</v>
      </c>
      <c r="DE20" s="621"/>
      <c r="DF20" s="621"/>
      <c r="DG20" s="621"/>
      <c r="DH20" s="621"/>
      <c r="DI20" s="621"/>
      <c r="DJ20" s="621"/>
      <c r="DK20" s="621"/>
      <c r="DL20" s="621"/>
      <c r="DM20" s="621"/>
      <c r="DN20" s="621"/>
      <c r="DO20" s="621"/>
      <c r="DP20" s="622"/>
      <c r="DQ20" s="626">
        <v>9381965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5750</v>
      </c>
      <c r="S21" s="621"/>
      <c r="T21" s="621"/>
      <c r="U21" s="621"/>
      <c r="V21" s="621"/>
      <c r="W21" s="621"/>
      <c r="X21" s="621"/>
      <c r="Y21" s="622"/>
      <c r="Z21" s="673">
        <v>0</v>
      </c>
      <c r="AA21" s="673"/>
      <c r="AB21" s="673"/>
      <c r="AC21" s="673"/>
      <c r="AD21" s="674">
        <v>5750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22404</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167209</v>
      </c>
      <c r="S23" s="621"/>
      <c r="T23" s="621"/>
      <c r="U23" s="621"/>
      <c r="V23" s="621"/>
      <c r="W23" s="621"/>
      <c r="X23" s="621"/>
      <c r="Y23" s="622"/>
      <c r="Z23" s="673">
        <v>1.2</v>
      </c>
      <c r="AA23" s="673"/>
      <c r="AB23" s="673"/>
      <c r="AC23" s="673"/>
      <c r="AD23" s="674">
        <v>20514</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304270</v>
      </c>
      <c r="BH23" s="621"/>
      <c r="BI23" s="621"/>
      <c r="BJ23" s="621"/>
      <c r="BK23" s="621"/>
      <c r="BL23" s="621"/>
      <c r="BM23" s="621"/>
      <c r="BN23" s="622"/>
      <c r="BO23" s="673">
        <v>3.9</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15804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5632994</v>
      </c>
      <c r="CS24" s="671"/>
      <c r="CT24" s="671"/>
      <c r="CU24" s="671"/>
      <c r="CV24" s="671"/>
      <c r="CW24" s="671"/>
      <c r="CX24" s="671"/>
      <c r="CY24" s="718"/>
      <c r="CZ24" s="722">
        <v>41.7</v>
      </c>
      <c r="DA24" s="723"/>
      <c r="DB24" s="723"/>
      <c r="DC24" s="724"/>
      <c r="DD24" s="717">
        <v>4039645</v>
      </c>
      <c r="DE24" s="671"/>
      <c r="DF24" s="671"/>
      <c r="DG24" s="671"/>
      <c r="DH24" s="671"/>
      <c r="DI24" s="671"/>
      <c r="DJ24" s="671"/>
      <c r="DK24" s="718"/>
      <c r="DL24" s="717">
        <v>4017414</v>
      </c>
      <c r="DM24" s="671"/>
      <c r="DN24" s="671"/>
      <c r="DO24" s="671"/>
      <c r="DP24" s="671"/>
      <c r="DQ24" s="671"/>
      <c r="DR24" s="671"/>
      <c r="DS24" s="671"/>
      <c r="DT24" s="671"/>
      <c r="DU24" s="671"/>
      <c r="DV24" s="718"/>
      <c r="DW24" s="719">
        <v>48.1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1272692</v>
      </c>
      <c r="S25" s="621"/>
      <c r="T25" s="621"/>
      <c r="U25" s="621"/>
      <c r="V25" s="621"/>
      <c r="W25" s="621"/>
      <c r="X25" s="621"/>
      <c r="Y25" s="622"/>
      <c r="Z25" s="673">
        <v>8.9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2165853</v>
      </c>
      <c r="CS25" s="639"/>
      <c r="CT25" s="639"/>
      <c r="CU25" s="639"/>
      <c r="CV25" s="639"/>
      <c r="CW25" s="639"/>
      <c r="CX25" s="639"/>
      <c r="CY25" s="640"/>
      <c r="CZ25" s="623">
        <v>16</v>
      </c>
      <c r="DA25" s="641"/>
      <c r="DB25" s="641"/>
      <c r="DC25" s="642"/>
      <c r="DD25" s="626">
        <v>1872644</v>
      </c>
      <c r="DE25" s="639"/>
      <c r="DF25" s="639"/>
      <c r="DG25" s="639"/>
      <c r="DH25" s="639"/>
      <c r="DI25" s="639"/>
      <c r="DJ25" s="639"/>
      <c r="DK25" s="640"/>
      <c r="DL25" s="626">
        <v>1850615</v>
      </c>
      <c r="DM25" s="639"/>
      <c r="DN25" s="639"/>
      <c r="DO25" s="639"/>
      <c r="DP25" s="639"/>
      <c r="DQ25" s="639"/>
      <c r="DR25" s="639"/>
      <c r="DS25" s="639"/>
      <c r="DT25" s="639"/>
      <c r="DU25" s="639"/>
      <c r="DV25" s="640"/>
      <c r="DW25" s="643">
        <v>22.1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1464763</v>
      </c>
      <c r="CS26" s="621"/>
      <c r="CT26" s="621"/>
      <c r="CU26" s="621"/>
      <c r="CV26" s="621"/>
      <c r="CW26" s="621"/>
      <c r="CX26" s="621"/>
      <c r="CY26" s="622"/>
      <c r="CZ26" s="623">
        <v>10.8</v>
      </c>
      <c r="DA26" s="641"/>
      <c r="DB26" s="641"/>
      <c r="DC26" s="642"/>
      <c r="DD26" s="626">
        <v>1182394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669440</v>
      </c>
      <c r="S27" s="621"/>
      <c r="T27" s="621"/>
      <c r="U27" s="621"/>
      <c r="V27" s="621"/>
      <c r="W27" s="621"/>
      <c r="X27" s="621"/>
      <c r="Y27" s="622"/>
      <c r="Z27" s="673">
        <v>4.7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7738442</v>
      </c>
      <c r="BH27" s="621"/>
      <c r="BI27" s="621"/>
      <c r="BJ27" s="621"/>
      <c r="BK27" s="621"/>
      <c r="BL27" s="621"/>
      <c r="BM27" s="621"/>
      <c r="BN27" s="622"/>
      <c r="BO27" s="673">
        <v>100</v>
      </c>
      <c r="BP27" s="673"/>
      <c r="BQ27" s="673"/>
      <c r="BR27" s="673"/>
      <c r="BS27" s="626">
        <v>89164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2109857</v>
      </c>
      <c r="CS27" s="639"/>
      <c r="CT27" s="639"/>
      <c r="CU27" s="639"/>
      <c r="CV27" s="639"/>
      <c r="CW27" s="639"/>
      <c r="CX27" s="639"/>
      <c r="CY27" s="640"/>
      <c r="CZ27" s="623">
        <v>15.6</v>
      </c>
      <c r="DA27" s="641"/>
      <c r="DB27" s="641"/>
      <c r="DC27" s="642"/>
      <c r="DD27" s="626">
        <v>809717</v>
      </c>
      <c r="DE27" s="639"/>
      <c r="DF27" s="639"/>
      <c r="DG27" s="639"/>
      <c r="DH27" s="639"/>
      <c r="DI27" s="639"/>
      <c r="DJ27" s="639"/>
      <c r="DK27" s="640"/>
      <c r="DL27" s="626">
        <v>809515</v>
      </c>
      <c r="DM27" s="639"/>
      <c r="DN27" s="639"/>
      <c r="DO27" s="639"/>
      <c r="DP27" s="639"/>
      <c r="DQ27" s="639"/>
      <c r="DR27" s="639"/>
      <c r="DS27" s="639"/>
      <c r="DT27" s="639"/>
      <c r="DU27" s="639"/>
      <c r="DV27" s="640"/>
      <c r="DW27" s="643">
        <v>9.6999999999999993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24963</v>
      </c>
      <c r="S28" s="621"/>
      <c r="T28" s="621"/>
      <c r="U28" s="621"/>
      <c r="V28" s="621"/>
      <c r="W28" s="621"/>
      <c r="X28" s="621"/>
      <c r="Y28" s="622"/>
      <c r="Z28" s="673">
        <v>0.2</v>
      </c>
      <c r="AA28" s="673"/>
      <c r="AB28" s="673"/>
      <c r="AC28" s="673"/>
      <c r="AD28" s="674">
        <v>4590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1357284</v>
      </c>
      <c r="CS28" s="621"/>
      <c r="CT28" s="621"/>
      <c r="CU28" s="621"/>
      <c r="CV28" s="621"/>
      <c r="CW28" s="621"/>
      <c r="CX28" s="621"/>
      <c r="CY28" s="622"/>
      <c r="CZ28" s="623">
        <v>10</v>
      </c>
      <c r="DA28" s="641"/>
      <c r="DB28" s="641"/>
      <c r="DC28" s="642"/>
      <c r="DD28" s="626">
        <v>1357284</v>
      </c>
      <c r="DE28" s="621"/>
      <c r="DF28" s="621"/>
      <c r="DG28" s="621"/>
      <c r="DH28" s="621"/>
      <c r="DI28" s="621"/>
      <c r="DJ28" s="621"/>
      <c r="DK28" s="622"/>
      <c r="DL28" s="626">
        <v>1357284</v>
      </c>
      <c r="DM28" s="621"/>
      <c r="DN28" s="621"/>
      <c r="DO28" s="621"/>
      <c r="DP28" s="621"/>
      <c r="DQ28" s="621"/>
      <c r="DR28" s="621"/>
      <c r="DS28" s="621"/>
      <c r="DT28" s="621"/>
      <c r="DU28" s="621"/>
      <c r="DV28" s="622"/>
      <c r="DW28" s="643">
        <v>16.2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135442</v>
      </c>
      <c r="S29" s="621"/>
      <c r="T29" s="621"/>
      <c r="U29" s="621"/>
      <c r="V29" s="621"/>
      <c r="W29" s="621"/>
      <c r="X29" s="621"/>
      <c r="Y29" s="622"/>
      <c r="Z29" s="673">
        <v>0.9</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1357284</v>
      </c>
      <c r="CS29" s="639"/>
      <c r="CT29" s="639"/>
      <c r="CU29" s="639"/>
      <c r="CV29" s="639"/>
      <c r="CW29" s="639"/>
      <c r="CX29" s="639"/>
      <c r="CY29" s="640"/>
      <c r="CZ29" s="623">
        <v>10</v>
      </c>
      <c r="DA29" s="641"/>
      <c r="DB29" s="641"/>
      <c r="DC29" s="642"/>
      <c r="DD29" s="626">
        <v>1357284</v>
      </c>
      <c r="DE29" s="639"/>
      <c r="DF29" s="639"/>
      <c r="DG29" s="639"/>
      <c r="DH29" s="639"/>
      <c r="DI29" s="639"/>
      <c r="DJ29" s="639"/>
      <c r="DK29" s="640"/>
      <c r="DL29" s="626">
        <v>1357284</v>
      </c>
      <c r="DM29" s="639"/>
      <c r="DN29" s="639"/>
      <c r="DO29" s="639"/>
      <c r="DP29" s="639"/>
      <c r="DQ29" s="639"/>
      <c r="DR29" s="639"/>
      <c r="DS29" s="639"/>
      <c r="DT29" s="639"/>
      <c r="DU29" s="639"/>
      <c r="DV29" s="640"/>
      <c r="DW29" s="643">
        <v>16.2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583654</v>
      </c>
      <c r="S30" s="621"/>
      <c r="T30" s="621"/>
      <c r="U30" s="621"/>
      <c r="V30" s="621"/>
      <c r="W30" s="621"/>
      <c r="X30" s="621"/>
      <c r="Y30" s="622"/>
      <c r="Z30" s="673">
        <v>4.0999999999999996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98.1</v>
      </c>
      <c r="BN30" s="687"/>
      <c r="BO30" s="687"/>
      <c r="BP30" s="687"/>
      <c r="BQ30" s="689"/>
      <c r="BR30" s="686">
        <v>99.2</v>
      </c>
      <c r="BS30" s="687"/>
      <c r="BT30" s="687"/>
      <c r="BU30" s="687"/>
      <c r="BV30" s="687"/>
      <c r="BW30" s="687"/>
      <c r="BX30" s="688">
        <v>97.5</v>
      </c>
      <c r="BY30" s="687"/>
      <c r="BZ30" s="687"/>
      <c r="CA30" s="687"/>
      <c r="CB30" s="689"/>
      <c r="CD30" s="692"/>
      <c r="CE30" s="693"/>
      <c r="CF30" s="657" t="s">
        <v>293</v>
      </c>
      <c r="CG30" s="654"/>
      <c r="CH30" s="654"/>
      <c r="CI30" s="654"/>
      <c r="CJ30" s="654"/>
      <c r="CK30" s="654"/>
      <c r="CL30" s="654"/>
      <c r="CM30" s="654"/>
      <c r="CN30" s="654"/>
      <c r="CO30" s="654"/>
      <c r="CP30" s="654"/>
      <c r="CQ30" s="655"/>
      <c r="CR30" s="620">
        <v>1250469</v>
      </c>
      <c r="CS30" s="621"/>
      <c r="CT30" s="621"/>
      <c r="CU30" s="621"/>
      <c r="CV30" s="621"/>
      <c r="CW30" s="621"/>
      <c r="CX30" s="621"/>
      <c r="CY30" s="622"/>
      <c r="CZ30" s="623">
        <v>9.3000000000000007</v>
      </c>
      <c r="DA30" s="641"/>
      <c r="DB30" s="641"/>
      <c r="DC30" s="642"/>
      <c r="DD30" s="626">
        <v>1250469</v>
      </c>
      <c r="DE30" s="621"/>
      <c r="DF30" s="621"/>
      <c r="DG30" s="621"/>
      <c r="DH30" s="621"/>
      <c r="DI30" s="621"/>
      <c r="DJ30" s="621"/>
      <c r="DK30" s="622"/>
      <c r="DL30" s="626">
        <v>1250469</v>
      </c>
      <c r="DM30" s="621"/>
      <c r="DN30" s="621"/>
      <c r="DO30" s="621"/>
      <c r="DP30" s="621"/>
      <c r="DQ30" s="621"/>
      <c r="DR30" s="621"/>
      <c r="DS30" s="621"/>
      <c r="DT30" s="621"/>
      <c r="DU30" s="621"/>
      <c r="DV30" s="622"/>
      <c r="DW30" s="643">
        <v>15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810268</v>
      </c>
      <c r="S31" s="621"/>
      <c r="T31" s="621"/>
      <c r="U31" s="621"/>
      <c r="V31" s="621"/>
      <c r="W31" s="621"/>
      <c r="X31" s="621"/>
      <c r="Y31" s="622"/>
      <c r="Z31" s="673">
        <v>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97.7</v>
      </c>
      <c r="BN31" s="685"/>
      <c r="BO31" s="685"/>
      <c r="BP31" s="685"/>
      <c r="BQ31" s="649"/>
      <c r="BR31" s="684">
        <v>99</v>
      </c>
      <c r="BS31" s="639"/>
      <c r="BT31" s="639"/>
      <c r="BU31" s="639"/>
      <c r="BV31" s="639"/>
      <c r="BW31" s="639"/>
      <c r="BX31" s="675">
        <v>96.7</v>
      </c>
      <c r="BY31" s="685"/>
      <c r="BZ31" s="685"/>
      <c r="CA31" s="685"/>
      <c r="CB31" s="649"/>
      <c r="CD31" s="692"/>
      <c r="CE31" s="693"/>
      <c r="CF31" s="657" t="s">
        <v>297</v>
      </c>
      <c r="CG31" s="654"/>
      <c r="CH31" s="654"/>
      <c r="CI31" s="654"/>
      <c r="CJ31" s="654"/>
      <c r="CK31" s="654"/>
      <c r="CL31" s="654"/>
      <c r="CM31" s="654"/>
      <c r="CN31" s="654"/>
      <c r="CO31" s="654"/>
      <c r="CP31" s="654"/>
      <c r="CQ31" s="655"/>
      <c r="CR31" s="620">
        <v>106815</v>
      </c>
      <c r="CS31" s="639"/>
      <c r="CT31" s="639"/>
      <c r="CU31" s="639"/>
      <c r="CV31" s="639"/>
      <c r="CW31" s="639"/>
      <c r="CX31" s="639"/>
      <c r="CY31" s="640"/>
      <c r="CZ31" s="623">
        <v>0.8</v>
      </c>
      <c r="DA31" s="641"/>
      <c r="DB31" s="641"/>
      <c r="DC31" s="642"/>
      <c r="DD31" s="626">
        <v>106815</v>
      </c>
      <c r="DE31" s="639"/>
      <c r="DF31" s="639"/>
      <c r="DG31" s="639"/>
      <c r="DH31" s="639"/>
      <c r="DI31" s="639"/>
      <c r="DJ31" s="639"/>
      <c r="DK31" s="640"/>
      <c r="DL31" s="626">
        <v>106815</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197964</v>
      </c>
      <c r="S32" s="621"/>
      <c r="T32" s="621"/>
      <c r="U32" s="621"/>
      <c r="V32" s="621"/>
      <c r="W32" s="621"/>
      <c r="X32" s="621"/>
      <c r="Y32" s="622"/>
      <c r="Z32" s="673">
        <v>1.4</v>
      </c>
      <c r="AA32" s="673"/>
      <c r="AB32" s="673"/>
      <c r="AC32" s="673"/>
      <c r="AD32" s="674">
        <v>3690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98.3</v>
      </c>
      <c r="BN32" s="605"/>
      <c r="BO32" s="605"/>
      <c r="BP32" s="605"/>
      <c r="BQ32" s="662"/>
      <c r="BR32" s="683">
        <v>99.3</v>
      </c>
      <c r="BS32" s="605"/>
      <c r="BT32" s="605"/>
      <c r="BU32" s="605"/>
      <c r="BV32" s="605"/>
      <c r="BW32" s="605"/>
      <c r="BX32" s="668">
        <v>97.9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1776500</v>
      </c>
      <c r="S33" s="621"/>
      <c r="T33" s="621"/>
      <c r="U33" s="621"/>
      <c r="V33" s="621"/>
      <c r="W33" s="621"/>
      <c r="X33" s="621"/>
      <c r="Y33" s="622"/>
      <c r="Z33" s="673">
        <v>12.4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5576141</v>
      </c>
      <c r="CS33" s="639"/>
      <c r="CT33" s="639"/>
      <c r="CU33" s="639"/>
      <c r="CV33" s="639"/>
      <c r="CW33" s="639"/>
      <c r="CX33" s="639"/>
      <c r="CY33" s="640"/>
      <c r="CZ33" s="623">
        <v>41.3</v>
      </c>
      <c r="DA33" s="641"/>
      <c r="DB33" s="641"/>
      <c r="DC33" s="642"/>
      <c r="DD33" s="626">
        <v>4951191</v>
      </c>
      <c r="DE33" s="639"/>
      <c r="DF33" s="639"/>
      <c r="DG33" s="639"/>
      <c r="DH33" s="639"/>
      <c r="DI33" s="639"/>
      <c r="DJ33" s="639"/>
      <c r="DK33" s="640"/>
      <c r="DL33" s="626">
        <v>3987937</v>
      </c>
      <c r="DM33" s="639"/>
      <c r="DN33" s="639"/>
      <c r="DO33" s="639"/>
      <c r="DP33" s="639"/>
      <c r="DQ33" s="639"/>
      <c r="DR33" s="639"/>
      <c r="DS33" s="639"/>
      <c r="DT33" s="639"/>
      <c r="DU33" s="639"/>
      <c r="DV33" s="640"/>
      <c r="DW33" s="643">
        <v>47.7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1990356</v>
      </c>
      <c r="CS34" s="621"/>
      <c r="CT34" s="621"/>
      <c r="CU34" s="621"/>
      <c r="CV34" s="621"/>
      <c r="CW34" s="621"/>
      <c r="CX34" s="621"/>
      <c r="CY34" s="622"/>
      <c r="CZ34" s="623">
        <v>14.7</v>
      </c>
      <c r="DA34" s="641"/>
      <c r="DB34" s="641"/>
      <c r="DC34" s="642"/>
      <c r="DD34" s="626">
        <v>1782657</v>
      </c>
      <c r="DE34" s="621"/>
      <c r="DF34" s="621"/>
      <c r="DG34" s="621"/>
      <c r="DH34" s="621"/>
      <c r="DI34" s="621"/>
      <c r="DJ34" s="621"/>
      <c r="DK34" s="622"/>
      <c r="DL34" s="626">
        <v>1615146</v>
      </c>
      <c r="DM34" s="621"/>
      <c r="DN34" s="621"/>
      <c r="DO34" s="621"/>
      <c r="DP34" s="621"/>
      <c r="DQ34" s="621"/>
      <c r="DR34" s="621"/>
      <c r="DS34" s="621"/>
      <c r="DT34" s="621"/>
      <c r="DU34" s="621"/>
      <c r="DV34" s="622"/>
      <c r="DW34" s="643">
        <v>19.3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1373183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84414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44365</v>
      </c>
      <c r="CS35" s="639"/>
      <c r="CT35" s="639"/>
      <c r="CU35" s="639"/>
      <c r="CV35" s="639"/>
      <c r="CW35" s="639"/>
      <c r="CX35" s="639"/>
      <c r="CY35" s="640"/>
      <c r="CZ35" s="623">
        <v>0.3</v>
      </c>
      <c r="DA35" s="641"/>
      <c r="DB35" s="641"/>
      <c r="DC35" s="642"/>
      <c r="DD35" s="626">
        <v>44365</v>
      </c>
      <c r="DE35" s="639"/>
      <c r="DF35" s="639"/>
      <c r="DG35" s="639"/>
      <c r="DH35" s="639"/>
      <c r="DI35" s="639"/>
      <c r="DJ35" s="639"/>
      <c r="DK35" s="640"/>
      <c r="DL35" s="626">
        <v>43819</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14346112</v>
      </c>
      <c r="S36" s="661"/>
      <c r="T36" s="661"/>
      <c r="U36" s="661"/>
      <c r="V36" s="661"/>
      <c r="W36" s="661"/>
      <c r="X36" s="661"/>
      <c r="Y36" s="664"/>
      <c r="Z36" s="665">
        <v>100</v>
      </c>
      <c r="AA36" s="665"/>
      <c r="AB36" s="665"/>
      <c r="AC36" s="665"/>
      <c r="AD36" s="666">
        <v>8358181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47233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1496204</v>
      </c>
      <c r="CS36" s="621"/>
      <c r="CT36" s="621"/>
      <c r="CU36" s="621"/>
      <c r="CV36" s="621"/>
      <c r="CW36" s="621"/>
      <c r="CX36" s="621"/>
      <c r="CY36" s="622"/>
      <c r="CZ36" s="623">
        <v>11.1</v>
      </c>
      <c r="DA36" s="641"/>
      <c r="DB36" s="641"/>
      <c r="DC36" s="642"/>
      <c r="DD36" s="626">
        <v>1381282</v>
      </c>
      <c r="DE36" s="621"/>
      <c r="DF36" s="621"/>
      <c r="DG36" s="621"/>
      <c r="DH36" s="621"/>
      <c r="DI36" s="621"/>
      <c r="DJ36" s="621"/>
      <c r="DK36" s="622"/>
      <c r="DL36" s="626">
        <v>1155092</v>
      </c>
      <c r="DM36" s="621"/>
      <c r="DN36" s="621"/>
      <c r="DO36" s="621"/>
      <c r="DP36" s="621"/>
      <c r="DQ36" s="621"/>
      <c r="DR36" s="621"/>
      <c r="DS36" s="621"/>
      <c r="DT36" s="621"/>
      <c r="DU36" s="621"/>
      <c r="DV36" s="622"/>
      <c r="DW36" s="643">
        <v>13.8</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5917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699317</v>
      </c>
      <c r="CS37" s="639"/>
      <c r="CT37" s="639"/>
      <c r="CU37" s="639"/>
      <c r="CV37" s="639"/>
      <c r="CW37" s="639"/>
      <c r="CX37" s="639"/>
      <c r="CY37" s="640"/>
      <c r="CZ37" s="623">
        <v>5.2</v>
      </c>
      <c r="DA37" s="641"/>
      <c r="DB37" s="641"/>
      <c r="DC37" s="642"/>
      <c r="DD37" s="626">
        <v>669217</v>
      </c>
      <c r="DE37" s="639"/>
      <c r="DF37" s="639"/>
      <c r="DG37" s="639"/>
      <c r="DH37" s="639"/>
      <c r="DI37" s="639"/>
      <c r="DJ37" s="639"/>
      <c r="DK37" s="640"/>
      <c r="DL37" s="626">
        <v>650259</v>
      </c>
      <c r="DM37" s="639"/>
      <c r="DN37" s="639"/>
      <c r="DO37" s="639"/>
      <c r="DP37" s="639"/>
      <c r="DQ37" s="639"/>
      <c r="DR37" s="639"/>
      <c r="DS37" s="639"/>
      <c r="DT37" s="639"/>
      <c r="DU37" s="639"/>
      <c r="DV37" s="640"/>
      <c r="DW37" s="643">
        <v>7.8</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10034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1373183</v>
      </c>
      <c r="CS38" s="621"/>
      <c r="CT38" s="621"/>
      <c r="CU38" s="621"/>
      <c r="CV38" s="621"/>
      <c r="CW38" s="621"/>
      <c r="CX38" s="621"/>
      <c r="CY38" s="622"/>
      <c r="CZ38" s="623">
        <v>10.199999999999999</v>
      </c>
      <c r="DA38" s="641"/>
      <c r="DB38" s="641"/>
      <c r="DC38" s="642"/>
      <c r="DD38" s="626">
        <v>1199310</v>
      </c>
      <c r="DE38" s="621"/>
      <c r="DF38" s="621"/>
      <c r="DG38" s="621"/>
      <c r="DH38" s="621"/>
      <c r="DI38" s="621"/>
      <c r="DJ38" s="621"/>
      <c r="DK38" s="622"/>
      <c r="DL38" s="626">
        <v>1173880</v>
      </c>
      <c r="DM38" s="621"/>
      <c r="DN38" s="621"/>
      <c r="DO38" s="621"/>
      <c r="DP38" s="621"/>
      <c r="DQ38" s="621"/>
      <c r="DR38" s="621"/>
      <c r="DS38" s="621"/>
      <c r="DT38" s="621"/>
      <c r="DU38" s="621"/>
      <c r="DV38" s="622"/>
      <c r="DW38" s="643">
        <v>14</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668433</v>
      </c>
      <c r="CS39" s="639"/>
      <c r="CT39" s="639"/>
      <c r="CU39" s="639"/>
      <c r="CV39" s="639"/>
      <c r="CW39" s="639"/>
      <c r="CX39" s="639"/>
      <c r="CY39" s="640"/>
      <c r="CZ39" s="623">
        <v>4.9000000000000004</v>
      </c>
      <c r="DA39" s="641"/>
      <c r="DB39" s="641"/>
      <c r="DC39" s="642"/>
      <c r="DD39" s="626">
        <v>543577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494720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3600</v>
      </c>
      <c r="CS40" s="621"/>
      <c r="CT40" s="621"/>
      <c r="CU40" s="621"/>
      <c r="CV40" s="621"/>
      <c r="CW40" s="621"/>
      <c r="CX40" s="621"/>
      <c r="CY40" s="622"/>
      <c r="CZ40" s="623">
        <v>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708463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2303430</v>
      </c>
      <c r="CS42" s="621"/>
      <c r="CT42" s="621"/>
      <c r="CU42" s="621"/>
      <c r="CV42" s="621"/>
      <c r="CW42" s="621"/>
      <c r="CX42" s="621"/>
      <c r="CY42" s="622"/>
      <c r="CZ42" s="623">
        <v>17</v>
      </c>
      <c r="DA42" s="624"/>
      <c r="DB42" s="624"/>
      <c r="DC42" s="625"/>
      <c r="DD42" s="626">
        <v>391129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136592</v>
      </c>
      <c r="CS43" s="639"/>
      <c r="CT43" s="639"/>
      <c r="CU43" s="639"/>
      <c r="CV43" s="639"/>
      <c r="CW43" s="639"/>
      <c r="CX43" s="639"/>
      <c r="CY43" s="640"/>
      <c r="CZ43" s="623">
        <v>1</v>
      </c>
      <c r="DA43" s="641"/>
      <c r="DB43" s="641"/>
      <c r="DC43" s="642"/>
      <c r="DD43" s="626">
        <v>136592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2303430</v>
      </c>
      <c r="CS44" s="621"/>
      <c r="CT44" s="621"/>
      <c r="CU44" s="621"/>
      <c r="CV44" s="621"/>
      <c r="CW44" s="621"/>
      <c r="CX44" s="621"/>
      <c r="CY44" s="622"/>
      <c r="CZ44" s="623">
        <v>17</v>
      </c>
      <c r="DA44" s="624"/>
      <c r="DB44" s="624"/>
      <c r="DC44" s="625"/>
      <c r="DD44" s="626">
        <v>391129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334320</v>
      </c>
      <c r="CS45" s="639"/>
      <c r="CT45" s="639"/>
      <c r="CU45" s="639"/>
      <c r="CV45" s="639"/>
      <c r="CW45" s="639"/>
      <c r="CX45" s="639"/>
      <c r="CY45" s="640"/>
      <c r="CZ45" s="623">
        <v>2.5</v>
      </c>
      <c r="DA45" s="641"/>
      <c r="DB45" s="641"/>
      <c r="DC45" s="642"/>
      <c r="DD45" s="626">
        <v>2273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1969110</v>
      </c>
      <c r="CS46" s="621"/>
      <c r="CT46" s="621"/>
      <c r="CU46" s="621"/>
      <c r="CV46" s="621"/>
      <c r="CW46" s="621"/>
      <c r="CX46" s="621"/>
      <c r="CY46" s="622"/>
      <c r="CZ46" s="623">
        <v>14.6</v>
      </c>
      <c r="DA46" s="624"/>
      <c r="DB46" s="624"/>
      <c r="DC46" s="625"/>
      <c r="DD46" s="626">
        <v>388856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13512565</v>
      </c>
      <c r="CS49" s="605"/>
      <c r="CT49" s="605"/>
      <c r="CU49" s="605"/>
      <c r="CV49" s="605"/>
      <c r="CW49" s="605"/>
      <c r="CX49" s="605"/>
      <c r="CY49" s="606"/>
      <c r="CZ49" s="607">
        <v>100</v>
      </c>
      <c r="DA49" s="608"/>
      <c r="DB49" s="608"/>
      <c r="DC49" s="609"/>
      <c r="DD49" s="610">
        <v>9381965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3"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8" t="s">
        <v>363</v>
      </c>
      <c r="DH5" s="1129"/>
      <c r="DI5" s="1129"/>
      <c r="DJ5" s="1129"/>
      <c r="DK5" s="1130"/>
      <c r="DL5" s="1128" t="s">
        <v>364</v>
      </c>
      <c r="DM5" s="1129"/>
      <c r="DN5" s="1129"/>
      <c r="DO5" s="1129"/>
      <c r="DP5" s="1130"/>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80" t="s">
        <v>366</v>
      </c>
      <c r="C7" s="1081"/>
      <c r="D7" s="1081"/>
      <c r="E7" s="1081"/>
      <c r="F7" s="1081"/>
      <c r="G7" s="1081"/>
      <c r="H7" s="1081"/>
      <c r="I7" s="1081"/>
      <c r="J7" s="1081"/>
      <c r="K7" s="1081"/>
      <c r="L7" s="1081"/>
      <c r="M7" s="1081"/>
      <c r="N7" s="1081"/>
      <c r="O7" s="1081"/>
      <c r="P7" s="1082"/>
      <c r="Q7" s="1134">
        <v>14346</v>
      </c>
      <c r="R7" s="1135"/>
      <c r="S7" s="1135"/>
      <c r="T7" s="1135"/>
      <c r="U7" s="1135"/>
      <c r="V7" s="1135">
        <v>13513</v>
      </c>
      <c r="W7" s="1135"/>
      <c r="X7" s="1135"/>
      <c r="Y7" s="1135"/>
      <c r="Z7" s="1135"/>
      <c r="AA7" s="1135">
        <v>834</v>
      </c>
      <c r="AB7" s="1135"/>
      <c r="AC7" s="1135"/>
      <c r="AD7" s="1135"/>
      <c r="AE7" s="1136"/>
      <c r="AF7" s="1137">
        <v>812</v>
      </c>
      <c r="AG7" s="1138"/>
      <c r="AH7" s="1138"/>
      <c r="AI7" s="1138"/>
      <c r="AJ7" s="1139"/>
      <c r="AK7" s="1121">
        <v>584</v>
      </c>
      <c r="AL7" s="1122"/>
      <c r="AM7" s="1122"/>
      <c r="AN7" s="1122"/>
      <c r="AO7" s="1122"/>
      <c r="AP7" s="1122">
        <v>15405</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535</v>
      </c>
      <c r="BT7" s="1126"/>
      <c r="BU7" s="1126"/>
      <c r="BV7" s="1126"/>
      <c r="BW7" s="1126"/>
      <c r="BX7" s="1126"/>
      <c r="BY7" s="1126"/>
      <c r="BZ7" s="1126"/>
      <c r="CA7" s="1126"/>
      <c r="CB7" s="1126"/>
      <c r="CC7" s="1126"/>
      <c r="CD7" s="1126"/>
      <c r="CE7" s="1126"/>
      <c r="CF7" s="1126"/>
      <c r="CG7" s="1127"/>
      <c r="CH7" s="1118">
        <v>0</v>
      </c>
      <c r="CI7" s="1119"/>
      <c r="CJ7" s="1119"/>
      <c r="CK7" s="1119"/>
      <c r="CL7" s="1120"/>
      <c r="CM7" s="1118">
        <v>54</v>
      </c>
      <c r="CN7" s="1119"/>
      <c r="CO7" s="1119"/>
      <c r="CP7" s="1119"/>
      <c r="CQ7" s="1120"/>
      <c r="CR7" s="1118">
        <v>5</v>
      </c>
      <c r="CS7" s="1119"/>
      <c r="CT7" s="1119"/>
      <c r="CU7" s="1119"/>
      <c r="CV7" s="1120"/>
      <c r="CW7" s="1118" t="s">
        <v>536</v>
      </c>
      <c r="CX7" s="1119"/>
      <c r="CY7" s="1119"/>
      <c r="CZ7" s="1119"/>
      <c r="DA7" s="1120"/>
      <c r="DB7" s="1118" t="s">
        <v>477</v>
      </c>
      <c r="DC7" s="1119"/>
      <c r="DD7" s="1119"/>
      <c r="DE7" s="1119"/>
      <c r="DF7" s="1120"/>
      <c r="DG7" s="1118">
        <v>0</v>
      </c>
      <c r="DH7" s="1119"/>
      <c r="DI7" s="1119"/>
      <c r="DJ7" s="1119"/>
      <c r="DK7" s="1120"/>
      <c r="DL7" s="1118" t="s">
        <v>477</v>
      </c>
      <c r="DM7" s="1119"/>
      <c r="DN7" s="1119"/>
      <c r="DO7" s="1119"/>
      <c r="DP7" s="1120"/>
      <c r="DQ7" s="1118" t="s">
        <v>477</v>
      </c>
      <c r="DR7" s="1119"/>
      <c r="DS7" s="1119"/>
      <c r="DT7" s="1119"/>
      <c r="DU7" s="1120"/>
      <c r="DV7" s="1145"/>
      <c r="DW7" s="1146"/>
      <c r="DX7" s="1146"/>
      <c r="DY7" s="1146"/>
      <c r="DZ7" s="1147"/>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8">
        <v>14346</v>
      </c>
      <c r="R23" s="1099"/>
      <c r="S23" s="1099"/>
      <c r="T23" s="1099"/>
      <c r="U23" s="1099"/>
      <c r="V23" s="1099">
        <v>13513</v>
      </c>
      <c r="W23" s="1099"/>
      <c r="X23" s="1099"/>
      <c r="Y23" s="1099"/>
      <c r="Z23" s="1099"/>
      <c r="AA23" s="1099">
        <v>834</v>
      </c>
      <c r="AB23" s="1099"/>
      <c r="AC23" s="1099"/>
      <c r="AD23" s="1099"/>
      <c r="AE23" s="1100"/>
      <c r="AF23" s="1101">
        <v>812</v>
      </c>
      <c r="AG23" s="1099"/>
      <c r="AH23" s="1099"/>
      <c r="AI23" s="1099"/>
      <c r="AJ23" s="1102"/>
      <c r="AK23" s="1103"/>
      <c r="AL23" s="1104"/>
      <c r="AM23" s="1104"/>
      <c r="AN23" s="1104"/>
      <c r="AO23" s="1104"/>
      <c r="AP23" s="1099">
        <v>15405</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4" t="s">
        <v>370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3" t="s">
        <v>371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9" t="s">
        <v>375</v>
      </c>
      <c r="AG26" s="1037"/>
      <c r="AH26" s="1037"/>
      <c r="AI26" s="1037"/>
      <c r="AJ26" s="1090"/>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1"/>
      <c r="AG27" s="1040"/>
      <c r="AH27" s="1040"/>
      <c r="AI27" s="1040"/>
      <c r="AJ27" s="1092"/>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0" t="s">
        <v>380</v>
      </c>
      <c r="C28" s="1081"/>
      <c r="D28" s="1081"/>
      <c r="E28" s="1081"/>
      <c r="F28" s="1081"/>
      <c r="G28" s="1081"/>
      <c r="H28" s="1081"/>
      <c r="I28" s="1081"/>
      <c r="J28" s="1081"/>
      <c r="K28" s="1081"/>
      <c r="L28" s="1081"/>
      <c r="M28" s="1081"/>
      <c r="N28" s="1081"/>
      <c r="O28" s="1081"/>
      <c r="P28" s="1082"/>
      <c r="Q28" s="1083">
        <v>4940</v>
      </c>
      <c r="R28" s="1084"/>
      <c r="S28" s="1084"/>
      <c r="T28" s="1084"/>
      <c r="U28" s="1084"/>
      <c r="V28" s="1084">
        <v>4856</v>
      </c>
      <c r="W28" s="1084"/>
      <c r="X28" s="1084"/>
      <c r="Y28" s="1084"/>
      <c r="Z28" s="1084"/>
      <c r="AA28" s="1084">
        <v>84</v>
      </c>
      <c r="AB28" s="1084"/>
      <c r="AC28" s="1084"/>
      <c r="AD28" s="1084"/>
      <c r="AE28" s="1085"/>
      <c r="AF28" s="1086">
        <v>84</v>
      </c>
      <c r="AG28" s="1084"/>
      <c r="AH28" s="1084"/>
      <c r="AI28" s="1084"/>
      <c r="AJ28" s="1087"/>
      <c r="AK28" s="1088" t="s">
        <v>532</v>
      </c>
      <c r="AL28" s="1076"/>
      <c r="AM28" s="1076"/>
      <c r="AN28" s="1076"/>
      <c r="AO28" s="1076"/>
      <c r="AP28" s="1076" t="s">
        <v>532</v>
      </c>
      <c r="AQ28" s="1076"/>
      <c r="AR28" s="1076"/>
      <c r="AS28" s="1076"/>
      <c r="AT28" s="1076"/>
      <c r="AU28" s="1076" t="s">
        <v>534</v>
      </c>
      <c r="AV28" s="1076"/>
      <c r="AW28" s="1076"/>
      <c r="AX28" s="1076"/>
      <c r="AY28" s="1076"/>
      <c r="AZ28" s="1077" t="s">
        <v>533</v>
      </c>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2124</v>
      </c>
      <c r="R29" s="1073"/>
      <c r="S29" s="1073"/>
      <c r="T29" s="1073"/>
      <c r="U29" s="1073"/>
      <c r="V29" s="1073">
        <v>2019</v>
      </c>
      <c r="W29" s="1073"/>
      <c r="X29" s="1073"/>
      <c r="Y29" s="1073"/>
      <c r="Z29" s="1073"/>
      <c r="AA29" s="1073">
        <v>105</v>
      </c>
      <c r="AB29" s="1073"/>
      <c r="AC29" s="1073"/>
      <c r="AD29" s="1073"/>
      <c r="AE29" s="1074"/>
      <c r="AF29" s="1048">
        <v>105</v>
      </c>
      <c r="AG29" s="1049"/>
      <c r="AH29" s="1049"/>
      <c r="AI29" s="1049"/>
      <c r="AJ29" s="1050"/>
      <c r="AK29" s="1075" t="s">
        <v>532</v>
      </c>
      <c r="AL29" s="1008"/>
      <c r="AM29" s="1008"/>
      <c r="AN29" s="1008"/>
      <c r="AO29" s="1009"/>
      <c r="AP29" s="1010" t="s">
        <v>532</v>
      </c>
      <c r="AQ29" s="1008"/>
      <c r="AR29" s="1008"/>
      <c r="AS29" s="1008"/>
      <c r="AT29" s="1009"/>
      <c r="AU29" s="1000" t="s">
        <v>533</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413</v>
      </c>
      <c r="R30" s="1073"/>
      <c r="S30" s="1073"/>
      <c r="T30" s="1073"/>
      <c r="U30" s="1073"/>
      <c r="V30" s="1073">
        <v>400</v>
      </c>
      <c r="W30" s="1073"/>
      <c r="X30" s="1073"/>
      <c r="Y30" s="1073"/>
      <c r="Z30" s="1073"/>
      <c r="AA30" s="1073">
        <v>12</v>
      </c>
      <c r="AB30" s="1073"/>
      <c r="AC30" s="1073"/>
      <c r="AD30" s="1073"/>
      <c r="AE30" s="1074"/>
      <c r="AF30" s="1048">
        <v>12</v>
      </c>
      <c r="AG30" s="1049"/>
      <c r="AH30" s="1049"/>
      <c r="AI30" s="1049"/>
      <c r="AJ30" s="1050"/>
      <c r="AK30" s="1075" t="s">
        <v>533</v>
      </c>
      <c r="AL30" s="1008"/>
      <c r="AM30" s="1008"/>
      <c r="AN30" s="1008"/>
      <c r="AO30" s="1009"/>
      <c r="AP30" s="1010" t="s">
        <v>533</v>
      </c>
      <c r="AQ30" s="1008"/>
      <c r="AR30" s="1008"/>
      <c r="AS30" s="1008"/>
      <c r="AT30" s="1009"/>
      <c r="AU30" s="1000" t="s">
        <v>534</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850</v>
      </c>
      <c r="R31" s="1073"/>
      <c r="S31" s="1073"/>
      <c r="T31" s="1073"/>
      <c r="U31" s="1073"/>
      <c r="V31" s="1073">
        <v>763</v>
      </c>
      <c r="W31" s="1073"/>
      <c r="X31" s="1073"/>
      <c r="Y31" s="1073"/>
      <c r="Z31" s="1073"/>
      <c r="AA31" s="1073">
        <v>87</v>
      </c>
      <c r="AB31" s="1073"/>
      <c r="AC31" s="1073"/>
      <c r="AD31" s="1073"/>
      <c r="AE31" s="1074"/>
      <c r="AF31" s="1048">
        <v>1073</v>
      </c>
      <c r="AG31" s="1049"/>
      <c r="AH31" s="1049"/>
      <c r="AI31" s="1049"/>
      <c r="AJ31" s="1050"/>
      <c r="AK31" s="1009">
        <v>3</v>
      </c>
      <c r="AL31" s="1000"/>
      <c r="AM31" s="1000"/>
      <c r="AN31" s="1000"/>
      <c r="AO31" s="1000"/>
      <c r="AP31" s="1000">
        <v>2179</v>
      </c>
      <c r="AQ31" s="1000"/>
      <c r="AR31" s="1000"/>
      <c r="AS31" s="1000"/>
      <c r="AT31" s="1000"/>
      <c r="AU31" s="1000">
        <v>11</v>
      </c>
      <c r="AV31" s="1000"/>
      <c r="AW31" s="1000"/>
      <c r="AX31" s="1000"/>
      <c r="AY31" s="1000"/>
      <c r="AZ31" s="1071" t="s">
        <v>532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901</v>
      </c>
      <c r="R32" s="1073"/>
      <c r="S32" s="1073"/>
      <c r="T32" s="1073"/>
      <c r="U32" s="1073"/>
      <c r="V32" s="1073">
        <v>816</v>
      </c>
      <c r="W32" s="1073"/>
      <c r="X32" s="1073"/>
      <c r="Y32" s="1073"/>
      <c r="Z32" s="1073"/>
      <c r="AA32" s="1073">
        <v>86</v>
      </c>
      <c r="AB32" s="1073"/>
      <c r="AC32" s="1073"/>
      <c r="AD32" s="1073"/>
      <c r="AE32" s="1074"/>
      <c r="AF32" s="1048">
        <v>86</v>
      </c>
      <c r="AG32" s="1049"/>
      <c r="AH32" s="1049"/>
      <c r="AI32" s="1049"/>
      <c r="AJ32" s="1050"/>
      <c r="AK32" s="1009">
        <v>1700</v>
      </c>
      <c r="AL32" s="1000"/>
      <c r="AM32" s="1000"/>
      <c r="AN32" s="1000"/>
      <c r="AO32" s="1000"/>
      <c r="AP32" s="1000">
        <v>2280</v>
      </c>
      <c r="AQ32" s="1000"/>
      <c r="AR32" s="1000"/>
      <c r="AS32" s="1000"/>
      <c r="AT32" s="1000"/>
      <c r="AU32" s="1000">
        <v>1063</v>
      </c>
      <c r="AV32" s="1000"/>
      <c r="AW32" s="1000"/>
      <c r="AX32" s="1000"/>
      <c r="AY32" s="1000"/>
      <c r="AZ32" s="1071" t="s">
        <v>532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1361</v>
      </c>
      <c r="AG63" s="988"/>
      <c r="AH63" s="988"/>
      <c r="AI63" s="988"/>
      <c r="AJ63" s="1059"/>
      <c r="AK63" s="1060"/>
      <c r="AL63" s="992"/>
      <c r="AM63" s="992"/>
      <c r="AN63" s="992"/>
      <c r="AO63" s="992"/>
      <c r="AP63" s="988">
        <v>4459</v>
      </c>
      <c r="AQ63" s="988"/>
      <c r="AR63" s="988"/>
      <c r="AS63" s="988"/>
      <c r="AT63" s="988"/>
      <c r="AU63" s="988">
        <v>1074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973</v>
      </c>
      <c r="R68" s="1011"/>
      <c r="S68" s="1011"/>
      <c r="T68" s="1011"/>
      <c r="U68" s="1011"/>
      <c r="V68" s="1011">
        <v>766</v>
      </c>
      <c r="W68" s="1011"/>
      <c r="X68" s="1011"/>
      <c r="Y68" s="1011"/>
      <c r="Z68" s="1011"/>
      <c r="AA68" s="1011">
        <v>207</v>
      </c>
      <c r="AB68" s="1011"/>
      <c r="AC68" s="1011"/>
      <c r="AD68" s="1011"/>
      <c r="AE68" s="1011"/>
      <c r="AF68" s="1011">
        <v>124</v>
      </c>
      <c r="AG68" s="1011"/>
      <c r="AH68" s="1011"/>
      <c r="AI68" s="1011"/>
      <c r="AJ68" s="1011"/>
      <c r="AK68" s="1011" t="s">
        <v>542</v>
      </c>
      <c r="AL68" s="1011"/>
      <c r="AM68" s="1011"/>
      <c r="AN68" s="1011"/>
      <c r="AO68" s="1011"/>
      <c r="AP68" s="1011">
        <v>948</v>
      </c>
      <c r="AQ68" s="1011"/>
      <c r="AR68" s="1011"/>
      <c r="AS68" s="1011"/>
      <c r="AT68" s="1011"/>
      <c r="AU68" s="1011">
        <v>152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3246</v>
      </c>
      <c r="R69" s="1000"/>
      <c r="S69" s="1000"/>
      <c r="T69" s="1000"/>
      <c r="U69" s="1000"/>
      <c r="V69" s="1000">
        <v>3196</v>
      </c>
      <c r="W69" s="1000"/>
      <c r="X69" s="1000"/>
      <c r="Y69" s="1000"/>
      <c r="Z69" s="1000"/>
      <c r="AA69" s="1000">
        <v>50</v>
      </c>
      <c r="AB69" s="1000"/>
      <c r="AC69" s="1000"/>
      <c r="AD69" s="1000"/>
      <c r="AE69" s="1000"/>
      <c r="AF69" s="1000">
        <v>47</v>
      </c>
      <c r="AG69" s="1000"/>
      <c r="AH69" s="1000"/>
      <c r="AI69" s="1000"/>
      <c r="AJ69" s="1000"/>
      <c r="AK69" s="1000" t="s">
        <v>536</v>
      </c>
      <c r="AL69" s="1000"/>
      <c r="AM69" s="1000"/>
      <c r="AN69" s="1000"/>
      <c r="AO69" s="1000"/>
      <c r="AP69" s="1000">
        <v>2579</v>
      </c>
      <c r="AQ69" s="1000"/>
      <c r="AR69" s="1000"/>
      <c r="AS69" s="1000"/>
      <c r="AT69" s="1000"/>
      <c r="AU69" s="1000">
        <v>466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t="s">
        <v>477</v>
      </c>
      <c r="AL70" s="1000"/>
      <c r="AM70" s="1000"/>
      <c r="AN70" s="1000"/>
      <c r="AO70" s="1000"/>
      <c r="AP70" s="1000" t="s">
        <v>477</v>
      </c>
      <c r="AQ70" s="1000"/>
      <c r="AR70" s="1000"/>
      <c r="AS70" s="1000"/>
      <c r="AT70" s="1000"/>
      <c r="AU70" s="1000" t="s">
        <v>477</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t="s">
        <v>477</v>
      </c>
      <c r="AQ71" s="1000"/>
      <c r="AR71" s="1000"/>
      <c r="AS71" s="1000"/>
      <c r="AT71" s="1000"/>
      <c r="AU71" s="1000" t="s">
        <v>477</v>
      </c>
      <c r="AV71" s="1000"/>
      <c r="AW71" s="1000"/>
      <c r="AX71" s="1000"/>
      <c r="AY71" s="1000"/>
      <c r="AZ71" s="1001" t="s">
        <v>544</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t="s">
        <v>546</v>
      </c>
      <c r="AL72" s="1000"/>
      <c r="AM72" s="1000"/>
      <c r="AN72" s="1000"/>
      <c r="AO72" s="1000"/>
      <c r="AP72" s="1000" t="s">
        <v>477</v>
      </c>
      <c r="AQ72" s="1000"/>
      <c r="AR72" s="1000"/>
      <c r="AS72" s="1000"/>
      <c r="AT72" s="1000"/>
      <c r="AU72" s="1000" t="s">
        <v>477</v>
      </c>
      <c r="AV72" s="1000"/>
      <c r="AW72" s="1000"/>
      <c r="AX72" s="1000"/>
      <c r="AY72" s="1000"/>
      <c r="AZ72" s="1001" t="s">
        <v>543</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542</v>
      </c>
      <c r="AL73" s="1000"/>
      <c r="AM73" s="1000"/>
      <c r="AN73" s="1000"/>
      <c r="AO73" s="1000"/>
      <c r="AP73" s="1000" t="s">
        <v>542</v>
      </c>
      <c r="AQ73" s="1000"/>
      <c r="AR73" s="1000"/>
      <c r="AS73" s="1000"/>
      <c r="AT73" s="1000"/>
      <c r="AU73" s="1000" t="s">
        <v>536</v>
      </c>
      <c r="AV73" s="1000"/>
      <c r="AW73" s="1000"/>
      <c r="AX73" s="1000"/>
      <c r="AY73" s="1000"/>
      <c r="AZ73" s="1001" t="s">
        <v>545</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547</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16780</v>
      </c>
      <c r="AG88" s="988"/>
      <c r="AH88" s="988"/>
      <c r="AI88" s="988"/>
      <c r="AJ88" s="988"/>
      <c r="AK88" s="992"/>
      <c r="AL88" s="992"/>
      <c r="AM88" s="992"/>
      <c r="AN88" s="992"/>
      <c r="AO88" s="992"/>
      <c r="AP88" s="988">
        <v>3527</v>
      </c>
      <c r="AQ88" s="988"/>
      <c r="AR88" s="988"/>
      <c r="AS88" s="988"/>
      <c r="AT88" s="988"/>
      <c r="AU88" s="988">
        <v>618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477</v>
      </c>
      <c r="CX102" s="980"/>
      <c r="CY102" s="980"/>
      <c r="CZ102" s="980"/>
      <c r="DA102" s="981"/>
      <c r="DB102" s="979" t="s">
        <v>477</v>
      </c>
      <c r="DC102" s="980"/>
      <c r="DD102" s="980"/>
      <c r="DE102" s="980"/>
      <c r="DF102" s="981"/>
      <c r="DG102" s="979">
        <v>0</v>
      </c>
      <c r="DH102" s="980"/>
      <c r="DI102" s="980"/>
      <c r="DJ102" s="980"/>
      <c r="DK102" s="981"/>
      <c r="DL102" s="979" t="s">
        <v>477</v>
      </c>
      <c r="DM102" s="980"/>
      <c r="DN102" s="980"/>
      <c r="DO102" s="980"/>
      <c r="DP102" s="981"/>
      <c r="DQ102" s="979" t="s">
        <v>477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1221408</v>
      </c>
      <c r="AB110" s="916"/>
      <c r="AC110" s="916"/>
      <c r="AD110" s="916"/>
      <c r="AE110" s="917"/>
      <c r="AF110" s="918">
        <v>1258424</v>
      </c>
      <c r="AG110" s="916"/>
      <c r="AH110" s="916"/>
      <c r="AI110" s="916"/>
      <c r="AJ110" s="917"/>
      <c r="AK110" s="918">
        <v>1357284</v>
      </c>
      <c r="AL110" s="916"/>
      <c r="AM110" s="916"/>
      <c r="AN110" s="916"/>
      <c r="AO110" s="917"/>
      <c r="AP110" s="919">
        <v>18.399999999999999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12996476</v>
      </c>
      <c r="BR110" s="863"/>
      <c r="BS110" s="863"/>
      <c r="BT110" s="863"/>
      <c r="BU110" s="863"/>
      <c r="BV110" s="863">
        <v>14878540</v>
      </c>
      <c r="BW110" s="863"/>
      <c r="BX110" s="863"/>
      <c r="BY110" s="863"/>
      <c r="BZ110" s="863"/>
      <c r="CA110" s="863">
        <v>15404571</v>
      </c>
      <c r="CB110" s="863"/>
      <c r="CC110" s="863"/>
      <c r="CD110" s="863"/>
      <c r="CE110" s="863"/>
      <c r="CF110" s="887">
        <v>209</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2559</v>
      </c>
      <c r="BR111" s="835"/>
      <c r="BS111" s="835"/>
      <c r="BT111" s="835"/>
      <c r="BU111" s="835"/>
      <c r="BV111" s="835">
        <v>95134</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1421543</v>
      </c>
      <c r="BR112" s="835"/>
      <c r="BS112" s="835"/>
      <c r="BT112" s="835"/>
      <c r="BU112" s="835"/>
      <c r="BV112" s="835">
        <v>1242114</v>
      </c>
      <c r="BW112" s="835"/>
      <c r="BX112" s="835"/>
      <c r="BY112" s="835"/>
      <c r="BZ112" s="835"/>
      <c r="CA112" s="835">
        <v>1073393</v>
      </c>
      <c r="CB112" s="835"/>
      <c r="CC112" s="835"/>
      <c r="CD112" s="835"/>
      <c r="CE112" s="835"/>
      <c r="CF112" s="896">
        <v>14.6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198825</v>
      </c>
      <c r="AB113" s="944"/>
      <c r="AC113" s="944"/>
      <c r="AD113" s="944"/>
      <c r="AE113" s="945"/>
      <c r="AF113" s="946">
        <v>183423</v>
      </c>
      <c r="AG113" s="944"/>
      <c r="AH113" s="944"/>
      <c r="AI113" s="944"/>
      <c r="AJ113" s="945"/>
      <c r="AK113" s="946">
        <v>164485</v>
      </c>
      <c r="AL113" s="944"/>
      <c r="AM113" s="944"/>
      <c r="AN113" s="944"/>
      <c r="AO113" s="945"/>
      <c r="AP113" s="947">
        <v>2.2000000000000002</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760829</v>
      </c>
      <c r="BR113" s="835"/>
      <c r="BS113" s="835"/>
      <c r="BT113" s="835"/>
      <c r="BU113" s="835"/>
      <c r="BV113" s="835">
        <v>675708</v>
      </c>
      <c r="BW113" s="835"/>
      <c r="BX113" s="835"/>
      <c r="BY113" s="835"/>
      <c r="BZ113" s="835"/>
      <c r="CA113" s="835">
        <v>618588</v>
      </c>
      <c r="CB113" s="835"/>
      <c r="CC113" s="835"/>
      <c r="CD113" s="835"/>
      <c r="CE113" s="835"/>
      <c r="CF113" s="896">
        <v>8.4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87843</v>
      </c>
      <c r="AB114" s="798"/>
      <c r="AC114" s="798"/>
      <c r="AD114" s="798"/>
      <c r="AE114" s="799"/>
      <c r="AF114" s="800">
        <v>112610</v>
      </c>
      <c r="AG114" s="798"/>
      <c r="AH114" s="798"/>
      <c r="AI114" s="798"/>
      <c r="AJ114" s="799"/>
      <c r="AK114" s="800">
        <v>97367</v>
      </c>
      <c r="AL114" s="798"/>
      <c r="AM114" s="798"/>
      <c r="AN114" s="798"/>
      <c r="AO114" s="799"/>
      <c r="AP114" s="845">
        <v>1.3</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1191231</v>
      </c>
      <c r="BR114" s="835"/>
      <c r="BS114" s="835"/>
      <c r="BT114" s="835"/>
      <c r="BU114" s="835"/>
      <c r="BV114" s="835">
        <v>1119504</v>
      </c>
      <c r="BW114" s="835"/>
      <c r="BX114" s="835"/>
      <c r="BY114" s="835"/>
      <c r="BZ114" s="835"/>
      <c r="CA114" s="835">
        <v>1158748</v>
      </c>
      <c r="CB114" s="835"/>
      <c r="CC114" s="835"/>
      <c r="CD114" s="835"/>
      <c r="CE114" s="835"/>
      <c r="CF114" s="896">
        <v>15.7</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129</v>
      </c>
      <c r="AB115" s="944"/>
      <c r="AC115" s="944"/>
      <c r="AD115" s="944"/>
      <c r="AE115" s="945"/>
      <c r="AF115" s="946">
        <v>3</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217</v>
      </c>
      <c r="BR115" s="835"/>
      <c r="BS115" s="835"/>
      <c r="BT115" s="835"/>
      <c r="BU115" s="835"/>
      <c r="BV115" s="835">
        <v>22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2559</v>
      </c>
      <c r="DH115" s="798"/>
      <c r="DI115" s="798"/>
      <c r="DJ115" s="798"/>
      <c r="DK115" s="799"/>
      <c r="DL115" s="800">
        <v>95134</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1508205</v>
      </c>
      <c r="AB117" s="930"/>
      <c r="AC117" s="930"/>
      <c r="AD117" s="930"/>
      <c r="AE117" s="931"/>
      <c r="AF117" s="932">
        <v>1554460</v>
      </c>
      <c r="AG117" s="930"/>
      <c r="AH117" s="930"/>
      <c r="AI117" s="930"/>
      <c r="AJ117" s="931"/>
      <c r="AK117" s="932">
        <v>1619136</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16372855</v>
      </c>
      <c r="BR119" s="866"/>
      <c r="BS119" s="866"/>
      <c r="BT119" s="866"/>
      <c r="BU119" s="866"/>
      <c r="BV119" s="866">
        <v>18011022</v>
      </c>
      <c r="BW119" s="866"/>
      <c r="BX119" s="866"/>
      <c r="BY119" s="866"/>
      <c r="BZ119" s="866"/>
      <c r="CA119" s="866">
        <v>18255300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1069604</v>
      </c>
      <c r="BR120" s="863"/>
      <c r="BS120" s="863"/>
      <c r="BT120" s="863"/>
      <c r="BU120" s="863"/>
      <c r="BV120" s="863">
        <v>839838</v>
      </c>
      <c r="BW120" s="863"/>
      <c r="BX120" s="863"/>
      <c r="BY120" s="863"/>
      <c r="BZ120" s="863"/>
      <c r="CA120" s="863">
        <v>1011169</v>
      </c>
      <c r="CB120" s="863"/>
      <c r="CC120" s="863"/>
      <c r="CD120" s="863"/>
      <c r="CE120" s="863"/>
      <c r="CF120" s="887">
        <v>13.7</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1412349</v>
      </c>
      <c r="DH120" s="863"/>
      <c r="DI120" s="863"/>
      <c r="DJ120" s="863"/>
      <c r="DK120" s="863"/>
      <c r="DL120" s="863">
        <v>1231900</v>
      </c>
      <c r="DM120" s="863"/>
      <c r="DN120" s="863"/>
      <c r="DO120" s="863"/>
      <c r="DP120" s="863"/>
      <c r="DQ120" s="863">
        <v>1062501</v>
      </c>
      <c r="DR120" s="863"/>
      <c r="DS120" s="863"/>
      <c r="DT120" s="863"/>
      <c r="DU120" s="863"/>
      <c r="DV120" s="864">
        <v>14.4</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320848</v>
      </c>
      <c r="BR121" s="835"/>
      <c r="BS121" s="835"/>
      <c r="BT121" s="835"/>
      <c r="BU121" s="835"/>
      <c r="BV121" s="835">
        <v>390738</v>
      </c>
      <c r="BW121" s="835"/>
      <c r="BX121" s="835"/>
      <c r="BY121" s="835"/>
      <c r="BZ121" s="835"/>
      <c r="CA121" s="835">
        <v>426653</v>
      </c>
      <c r="CB121" s="835"/>
      <c r="CC121" s="835"/>
      <c r="CD121" s="835"/>
      <c r="CE121" s="835"/>
      <c r="CF121" s="896">
        <v>5.8</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9194</v>
      </c>
      <c r="DH121" s="835"/>
      <c r="DI121" s="835"/>
      <c r="DJ121" s="835"/>
      <c r="DK121" s="835"/>
      <c r="DL121" s="835">
        <v>10214</v>
      </c>
      <c r="DM121" s="835"/>
      <c r="DN121" s="835"/>
      <c r="DO121" s="835"/>
      <c r="DP121" s="835"/>
      <c r="DQ121" s="835">
        <v>10892</v>
      </c>
      <c r="DR121" s="835"/>
      <c r="DS121" s="835"/>
      <c r="DT121" s="835"/>
      <c r="DU121" s="835"/>
      <c r="DV121" s="812">
        <v>0.1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7053033</v>
      </c>
      <c r="BR122" s="866"/>
      <c r="BS122" s="866"/>
      <c r="BT122" s="866"/>
      <c r="BU122" s="866"/>
      <c r="BV122" s="866">
        <v>7242544</v>
      </c>
      <c r="BW122" s="866"/>
      <c r="BX122" s="866"/>
      <c r="BY122" s="866"/>
      <c r="BZ122" s="866"/>
      <c r="CA122" s="866">
        <v>6763197</v>
      </c>
      <c r="CB122" s="866"/>
      <c r="CC122" s="866"/>
      <c r="CD122" s="866"/>
      <c r="CE122" s="866"/>
      <c r="CF122" s="867">
        <v>91.7</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8443485</v>
      </c>
      <c r="BR123" s="854"/>
      <c r="BS123" s="854"/>
      <c r="BT123" s="854"/>
      <c r="BU123" s="854"/>
      <c r="BV123" s="854">
        <v>8473120</v>
      </c>
      <c r="BW123" s="854"/>
      <c r="BX123" s="854"/>
      <c r="BY123" s="854"/>
      <c r="BZ123" s="854"/>
      <c r="CA123" s="854">
        <v>8201019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111.6</v>
      </c>
      <c r="BR124" s="852"/>
      <c r="BS124" s="852"/>
      <c r="BT124" s="852"/>
      <c r="BU124" s="852"/>
      <c r="BV124" s="852">
        <v>130.5</v>
      </c>
      <c r="BW124" s="852"/>
      <c r="BX124" s="852"/>
      <c r="BY124" s="852"/>
      <c r="BZ124" s="852"/>
      <c r="CA124" s="852">
        <v>136.30000000000001</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123</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v>
      </c>
      <c r="AB127" s="798"/>
      <c r="AC127" s="798"/>
      <c r="AD127" s="798"/>
      <c r="AE127" s="799"/>
      <c r="AF127" s="800">
        <v>3</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161239</v>
      </c>
      <c r="AB128" s="819"/>
      <c r="AC128" s="819"/>
      <c r="AD128" s="819"/>
      <c r="AE128" s="820"/>
      <c r="AF128" s="821">
        <v>196776</v>
      </c>
      <c r="AG128" s="819"/>
      <c r="AH128" s="819"/>
      <c r="AI128" s="819"/>
      <c r="AJ128" s="820"/>
      <c r="AK128" s="821">
        <v>221296</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13.73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217</v>
      </c>
      <c r="DH128" s="809"/>
      <c r="DI128" s="809"/>
      <c r="DJ128" s="809"/>
      <c r="DK128" s="809"/>
      <c r="DL128" s="809">
        <v>22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7884146</v>
      </c>
      <c r="AB129" s="798"/>
      <c r="AC129" s="798"/>
      <c r="AD129" s="798"/>
      <c r="AE129" s="799"/>
      <c r="AF129" s="800">
        <v>8015107</v>
      </c>
      <c r="AG129" s="798"/>
      <c r="AH129" s="798"/>
      <c r="AI129" s="798"/>
      <c r="AJ129" s="799"/>
      <c r="AK129" s="800">
        <v>8067536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18.73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781223</v>
      </c>
      <c r="AB130" s="798"/>
      <c r="AC130" s="798"/>
      <c r="AD130" s="798"/>
      <c r="AE130" s="799"/>
      <c r="AF130" s="800">
        <v>711698</v>
      </c>
      <c r="AG130" s="798"/>
      <c r="AH130" s="798"/>
      <c r="AI130" s="798"/>
      <c r="AJ130" s="799"/>
      <c r="AK130" s="800">
        <v>695280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8.6999999999999993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7102923</v>
      </c>
      <c r="AB131" s="781"/>
      <c r="AC131" s="781"/>
      <c r="AD131" s="781"/>
      <c r="AE131" s="782"/>
      <c r="AF131" s="783">
        <v>7303409</v>
      </c>
      <c r="AG131" s="781"/>
      <c r="AH131" s="781"/>
      <c r="AI131" s="781"/>
      <c r="AJ131" s="782"/>
      <c r="AK131" s="783">
        <v>7372256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136.30000000000001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7.9649321840000002</v>
      </c>
      <c r="AB132" s="761"/>
      <c r="AC132" s="761"/>
      <c r="AD132" s="761"/>
      <c r="AE132" s="762"/>
      <c r="AF132" s="763">
        <v>8.8449927969999997</v>
      </c>
      <c r="AG132" s="761"/>
      <c r="AH132" s="761"/>
      <c r="AI132" s="761"/>
      <c r="AJ132" s="762"/>
      <c r="AK132" s="763">
        <v>9.5297830139999995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8.1999999999999993</v>
      </c>
      <c r="AB133" s="740"/>
      <c r="AC133" s="740"/>
      <c r="AD133" s="740"/>
      <c r="AE133" s="741"/>
      <c r="AF133" s="739">
        <v>8.5</v>
      </c>
      <c r="AG133" s="740"/>
      <c r="AH133" s="740"/>
      <c r="AI133" s="740"/>
      <c r="AJ133" s="741"/>
      <c r="AK133" s="739">
        <v>8.6999999999999993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3" t="s">
        <v>468</v>
      </c>
      <c r="L7" s="256"/>
      <c r="M7" s="257" t="s">
        <v>469</v>
      </c>
      <c r="N7" s="258"/>
    </row>
    <row r="8" spans="1:16">
      <c r="A8" s="250"/>
      <c r="B8" s="246"/>
      <c r="C8" s="246"/>
      <c r="D8" s="246"/>
      <c r="E8" s="246"/>
      <c r="F8" s="246"/>
      <c r="G8" s="259"/>
      <c r="H8" s="260"/>
      <c r="I8" s="260"/>
      <c r="J8" s="261"/>
      <c r="K8" s="1154"/>
      <c r="L8" s="262" t="s">
        <v>470</v>
      </c>
      <c r="M8" s="263" t="s">
        <v>471</v>
      </c>
      <c r="N8" s="264" t="s">
        <v>472</v>
      </c>
    </row>
    <row r="9" spans="1:16">
      <c r="A9" s="250"/>
      <c r="B9" s="246"/>
      <c r="C9" s="246"/>
      <c r="D9" s="246"/>
      <c r="E9" s="246"/>
      <c r="F9" s="246"/>
      <c r="G9" s="1167" t="s">
        <v>473</v>
      </c>
      <c r="H9" s="1168"/>
      <c r="I9" s="1168"/>
      <c r="J9" s="1169"/>
      <c r="K9" s="265">
        <v>2165853</v>
      </c>
      <c r="L9" s="266">
        <v>56634</v>
      </c>
      <c r="M9" s="267">
        <v>55845</v>
      </c>
      <c r="N9" s="268">
        <v>1.4</v>
      </c>
    </row>
    <row r="10" spans="1:16">
      <c r="A10" s="250"/>
      <c r="B10" s="246"/>
      <c r="C10" s="246"/>
      <c r="D10" s="246"/>
      <c r="E10" s="246"/>
      <c r="F10" s="246"/>
      <c r="G10" s="1167" t="s">
        <v>474</v>
      </c>
      <c r="H10" s="1168"/>
      <c r="I10" s="1168"/>
      <c r="J10" s="1169"/>
      <c r="K10" s="269">
        <v>190304</v>
      </c>
      <c r="L10" s="270">
        <v>4976</v>
      </c>
      <c r="M10" s="271">
        <v>5607</v>
      </c>
      <c r="N10" s="272">
        <v>-11.3</v>
      </c>
    </row>
    <row r="11" spans="1:16" ht="13.5" customHeight="1">
      <c r="A11" s="250"/>
      <c r="B11" s="246"/>
      <c r="C11" s="246"/>
      <c r="D11" s="246"/>
      <c r="E11" s="246"/>
      <c r="F11" s="246"/>
      <c r="G11" s="1167" t="s">
        <v>475</v>
      </c>
      <c r="H11" s="1168"/>
      <c r="I11" s="1168"/>
      <c r="J11" s="1169"/>
      <c r="K11" s="269">
        <v>482791</v>
      </c>
      <c r="L11" s="270">
        <v>12624</v>
      </c>
      <c r="M11" s="271">
        <v>8384</v>
      </c>
      <c r="N11" s="272">
        <v>50.6</v>
      </c>
    </row>
    <row r="12" spans="1:16" ht="13.5" customHeight="1">
      <c r="A12" s="250"/>
      <c r="B12" s="246"/>
      <c r="C12" s="246"/>
      <c r="D12" s="246"/>
      <c r="E12" s="246"/>
      <c r="F12" s="246"/>
      <c r="G12" s="1167" t="s">
        <v>476</v>
      </c>
      <c r="H12" s="1168"/>
      <c r="I12" s="1168"/>
      <c r="J12" s="1169"/>
      <c r="K12" s="269" t="s">
        <v>477</v>
      </c>
      <c r="L12" s="270" t="s">
        <v>477</v>
      </c>
      <c r="M12" s="271">
        <v>147</v>
      </c>
      <c r="N12" s="272" t="s">
        <v>477</v>
      </c>
    </row>
    <row r="13" spans="1:16" ht="13.5" customHeight="1">
      <c r="A13" s="250"/>
      <c r="B13" s="246"/>
      <c r="C13" s="246"/>
      <c r="D13" s="246"/>
      <c r="E13" s="246"/>
      <c r="F13" s="246"/>
      <c r="G13" s="1167" t="s">
        <v>478</v>
      </c>
      <c r="H13" s="1168"/>
      <c r="I13" s="1168"/>
      <c r="J13" s="1169"/>
      <c r="K13" s="269" t="s">
        <v>477</v>
      </c>
      <c r="L13" s="270" t="s">
        <v>477</v>
      </c>
      <c r="M13" s="271">
        <v>6</v>
      </c>
      <c r="N13" s="272" t="s">
        <v>477</v>
      </c>
    </row>
    <row r="14" spans="1:16" ht="13.5" customHeight="1">
      <c r="A14" s="250"/>
      <c r="B14" s="246"/>
      <c r="C14" s="246"/>
      <c r="D14" s="246"/>
      <c r="E14" s="246"/>
      <c r="F14" s="246"/>
      <c r="G14" s="1167" t="s">
        <v>479</v>
      </c>
      <c r="H14" s="1168"/>
      <c r="I14" s="1168"/>
      <c r="J14" s="1169"/>
      <c r="K14" s="269">
        <v>135566</v>
      </c>
      <c r="L14" s="270">
        <v>3545</v>
      </c>
      <c r="M14" s="271">
        <v>2653</v>
      </c>
      <c r="N14" s="272">
        <v>33.6</v>
      </c>
    </row>
    <row r="15" spans="1:16" ht="13.5" customHeight="1">
      <c r="A15" s="250"/>
      <c r="B15" s="246"/>
      <c r="C15" s="246"/>
      <c r="D15" s="246"/>
      <c r="E15" s="246"/>
      <c r="F15" s="246"/>
      <c r="G15" s="1167" t="s">
        <v>480</v>
      </c>
      <c r="H15" s="1168"/>
      <c r="I15" s="1168"/>
      <c r="J15" s="1169"/>
      <c r="K15" s="269">
        <v>136592</v>
      </c>
      <c r="L15" s="270">
        <v>3572</v>
      </c>
      <c r="M15" s="271">
        <v>1240</v>
      </c>
      <c r="N15" s="272">
        <v>188.1</v>
      </c>
    </row>
    <row r="16" spans="1:16">
      <c r="A16" s="250"/>
      <c r="B16" s="246"/>
      <c r="C16" s="246"/>
      <c r="D16" s="246"/>
      <c r="E16" s="246"/>
      <c r="F16" s="246"/>
      <c r="G16" s="1170" t="s">
        <v>481</v>
      </c>
      <c r="H16" s="1171"/>
      <c r="I16" s="1171"/>
      <c r="J16" s="1172"/>
      <c r="K16" s="270">
        <v>-234091</v>
      </c>
      <c r="L16" s="270">
        <v>-6121</v>
      </c>
      <c r="M16" s="271">
        <v>-5294</v>
      </c>
      <c r="N16" s="272">
        <v>15.6</v>
      </c>
    </row>
    <row r="17" spans="1:16">
      <c r="A17" s="250"/>
      <c r="B17" s="246"/>
      <c r="C17" s="246"/>
      <c r="D17" s="246"/>
      <c r="E17" s="246"/>
      <c r="F17" s="246"/>
      <c r="G17" s="1170" t="s">
        <v>171</v>
      </c>
      <c r="H17" s="1171"/>
      <c r="I17" s="1171"/>
      <c r="J17" s="1172"/>
      <c r="K17" s="270">
        <v>2877015</v>
      </c>
      <c r="L17" s="270">
        <v>75230</v>
      </c>
      <c r="M17" s="271">
        <v>68586</v>
      </c>
      <c r="N17" s="272">
        <v>9.6999999999999993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4" t="s">
        <v>486</v>
      </c>
      <c r="H21" s="1165"/>
      <c r="I21" s="1165"/>
      <c r="J21" s="1166"/>
      <c r="K21" s="282">
        <v>6.59</v>
      </c>
      <c r="L21" s="283">
        <v>6.42</v>
      </c>
      <c r="M21" s="284">
        <v>0.17</v>
      </c>
      <c r="N21" s="251"/>
      <c r="O21" s="285"/>
      <c r="P21" s="281"/>
    </row>
    <row r="22" spans="1:16" s="286" customFormat="1">
      <c r="A22" s="281"/>
      <c r="B22" s="251"/>
      <c r="C22" s="251"/>
      <c r="D22" s="251"/>
      <c r="E22" s="251"/>
      <c r="F22" s="251"/>
      <c r="G22" s="1164" t="s">
        <v>487</v>
      </c>
      <c r="H22" s="1165"/>
      <c r="I22" s="1165"/>
      <c r="J22" s="1166"/>
      <c r="K22" s="287">
        <v>98.4</v>
      </c>
      <c r="L22" s="288">
        <v>97.3</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3" t="s">
        <v>468</v>
      </c>
      <c r="L30" s="256"/>
      <c r="M30" s="257" t="s">
        <v>469</v>
      </c>
      <c r="N30" s="258"/>
    </row>
    <row r="31" spans="1:16">
      <c r="A31" s="250"/>
      <c r="B31" s="246"/>
      <c r="C31" s="246"/>
      <c r="D31" s="246"/>
      <c r="E31" s="246"/>
      <c r="F31" s="246"/>
      <c r="G31" s="259"/>
      <c r="H31" s="260"/>
      <c r="I31" s="260"/>
      <c r="J31" s="261"/>
      <c r="K31" s="1154"/>
      <c r="L31" s="262" t="s">
        <v>470</v>
      </c>
      <c r="M31" s="263" t="s">
        <v>471</v>
      </c>
      <c r="N31" s="264" t="s">
        <v>472</v>
      </c>
    </row>
    <row r="32" spans="1:16" ht="27" customHeight="1">
      <c r="A32" s="250"/>
      <c r="B32" s="246"/>
      <c r="C32" s="246"/>
      <c r="D32" s="246"/>
      <c r="E32" s="246"/>
      <c r="F32" s="246"/>
      <c r="G32" s="1155" t="s">
        <v>491</v>
      </c>
      <c r="H32" s="1156"/>
      <c r="I32" s="1156"/>
      <c r="J32" s="1157"/>
      <c r="K32" s="296">
        <v>1357284</v>
      </c>
      <c r="L32" s="296">
        <v>35491</v>
      </c>
      <c r="M32" s="297">
        <v>31128</v>
      </c>
      <c r="N32" s="298">
        <v>14</v>
      </c>
    </row>
    <row r="33" spans="1:16" ht="13.5" customHeight="1">
      <c r="A33" s="250"/>
      <c r="B33" s="246"/>
      <c r="C33" s="246"/>
      <c r="D33" s="246"/>
      <c r="E33" s="246"/>
      <c r="F33" s="246"/>
      <c r="G33" s="1155" t="s">
        <v>492</v>
      </c>
      <c r="H33" s="1156"/>
      <c r="I33" s="1156"/>
      <c r="J33" s="1157"/>
      <c r="K33" s="296" t="s">
        <v>477</v>
      </c>
      <c r="L33" s="296" t="s">
        <v>477</v>
      </c>
      <c r="M33" s="297" t="s">
        <v>477</v>
      </c>
      <c r="N33" s="298" t="s">
        <v>477</v>
      </c>
    </row>
    <row r="34" spans="1:16" ht="27" customHeight="1">
      <c r="A34" s="250"/>
      <c r="B34" s="246"/>
      <c r="C34" s="246"/>
      <c r="D34" s="246"/>
      <c r="E34" s="246"/>
      <c r="F34" s="246"/>
      <c r="G34" s="1155" t="s">
        <v>493</v>
      </c>
      <c r="H34" s="1156"/>
      <c r="I34" s="1156"/>
      <c r="J34" s="1157"/>
      <c r="K34" s="296" t="s">
        <v>477</v>
      </c>
      <c r="L34" s="296" t="s">
        <v>477</v>
      </c>
      <c r="M34" s="297" t="s">
        <v>477</v>
      </c>
      <c r="N34" s="298" t="s">
        <v>477</v>
      </c>
    </row>
    <row r="35" spans="1:16" ht="27" customHeight="1">
      <c r="A35" s="250"/>
      <c r="B35" s="246"/>
      <c r="C35" s="246"/>
      <c r="D35" s="246"/>
      <c r="E35" s="246"/>
      <c r="F35" s="246"/>
      <c r="G35" s="1155" t="s">
        <v>494</v>
      </c>
      <c r="H35" s="1156"/>
      <c r="I35" s="1156"/>
      <c r="J35" s="1157"/>
      <c r="K35" s="296">
        <v>164485</v>
      </c>
      <c r="L35" s="296">
        <v>4301</v>
      </c>
      <c r="M35" s="297">
        <v>9784</v>
      </c>
      <c r="N35" s="298">
        <v>-56</v>
      </c>
    </row>
    <row r="36" spans="1:16" ht="27" customHeight="1">
      <c r="A36" s="250"/>
      <c r="B36" s="246"/>
      <c r="C36" s="246"/>
      <c r="D36" s="246"/>
      <c r="E36" s="246"/>
      <c r="F36" s="246"/>
      <c r="G36" s="1155" t="s">
        <v>495</v>
      </c>
      <c r="H36" s="1156"/>
      <c r="I36" s="1156"/>
      <c r="J36" s="1157"/>
      <c r="K36" s="296">
        <v>97367</v>
      </c>
      <c r="L36" s="296">
        <v>2546</v>
      </c>
      <c r="M36" s="297">
        <v>2611</v>
      </c>
      <c r="N36" s="298">
        <v>-2.5</v>
      </c>
    </row>
    <row r="37" spans="1:16" ht="13.5" customHeight="1">
      <c r="A37" s="250"/>
      <c r="B37" s="246"/>
      <c r="C37" s="246"/>
      <c r="D37" s="246"/>
      <c r="E37" s="246"/>
      <c r="F37" s="246"/>
      <c r="G37" s="1155" t="s">
        <v>496</v>
      </c>
      <c r="H37" s="1156"/>
      <c r="I37" s="1156"/>
      <c r="J37" s="1157"/>
      <c r="K37" s="296" t="s">
        <v>477</v>
      </c>
      <c r="L37" s="296" t="s">
        <v>477</v>
      </c>
      <c r="M37" s="297">
        <v>1177</v>
      </c>
      <c r="N37" s="298" t="s">
        <v>477</v>
      </c>
    </row>
    <row r="38" spans="1:16" ht="27" customHeight="1">
      <c r="A38" s="250"/>
      <c r="B38" s="246"/>
      <c r="C38" s="246"/>
      <c r="D38" s="246"/>
      <c r="E38" s="246"/>
      <c r="F38" s="246"/>
      <c r="G38" s="1158" t="s">
        <v>497</v>
      </c>
      <c r="H38" s="1159"/>
      <c r="I38" s="1159"/>
      <c r="J38" s="1160"/>
      <c r="K38" s="299" t="s">
        <v>477</v>
      </c>
      <c r="L38" s="299" t="s">
        <v>477</v>
      </c>
      <c r="M38" s="300">
        <v>1</v>
      </c>
      <c r="N38" s="301" t="s">
        <v>477</v>
      </c>
      <c r="O38" s="295"/>
    </row>
    <row r="39" spans="1:16">
      <c r="A39" s="250"/>
      <c r="B39" s="246"/>
      <c r="C39" s="246"/>
      <c r="D39" s="246"/>
      <c r="E39" s="246"/>
      <c r="F39" s="246"/>
      <c r="G39" s="1158" t="s">
        <v>498</v>
      </c>
      <c r="H39" s="1159"/>
      <c r="I39" s="1159"/>
      <c r="J39" s="1160"/>
      <c r="K39" s="302">
        <v>-221296</v>
      </c>
      <c r="L39" s="302">
        <v>-5787</v>
      </c>
      <c r="M39" s="303">
        <v>-3247</v>
      </c>
      <c r="N39" s="304">
        <v>78.2</v>
      </c>
      <c r="O39" s="295"/>
    </row>
    <row r="40" spans="1:16" ht="27" customHeight="1">
      <c r="A40" s="250"/>
      <c r="B40" s="246"/>
      <c r="C40" s="246"/>
      <c r="D40" s="246"/>
      <c r="E40" s="246"/>
      <c r="F40" s="246"/>
      <c r="G40" s="1155" t="s">
        <v>499</v>
      </c>
      <c r="H40" s="1156"/>
      <c r="I40" s="1156"/>
      <c r="J40" s="1157"/>
      <c r="K40" s="302">
        <v>-695280</v>
      </c>
      <c r="L40" s="302">
        <v>-18181</v>
      </c>
      <c r="M40" s="303">
        <v>-28558</v>
      </c>
      <c r="N40" s="304">
        <v>-36.299999999999997</v>
      </c>
      <c r="O40" s="295"/>
    </row>
    <row r="41" spans="1:16">
      <c r="A41" s="250"/>
      <c r="B41" s="246"/>
      <c r="C41" s="246"/>
      <c r="D41" s="246"/>
      <c r="E41" s="246"/>
      <c r="F41" s="246"/>
      <c r="G41" s="1161" t="s">
        <v>282</v>
      </c>
      <c r="H41" s="1162"/>
      <c r="I41" s="1162"/>
      <c r="J41" s="1163"/>
      <c r="K41" s="296">
        <v>702560</v>
      </c>
      <c r="L41" s="302">
        <v>18371</v>
      </c>
      <c r="M41" s="303">
        <v>12895</v>
      </c>
      <c r="N41" s="304">
        <v>42.5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8" t="s">
        <v>468</v>
      </c>
      <c r="J49" s="1150" t="s">
        <v>503</v>
      </c>
      <c r="K49" s="1151"/>
      <c r="L49" s="1151"/>
      <c r="M49" s="1151"/>
      <c r="N49" s="1152"/>
    </row>
    <row r="50" spans="1:14">
      <c r="A50" s="250"/>
      <c r="B50" s="246"/>
      <c r="C50" s="246"/>
      <c r="D50" s="246"/>
      <c r="E50" s="246"/>
      <c r="F50" s="246"/>
      <c r="G50" s="314"/>
      <c r="H50" s="315"/>
      <c r="I50" s="1149"/>
      <c r="J50" s="316" t="s">
        <v>504</v>
      </c>
      <c r="K50" s="317" t="s">
        <v>505</v>
      </c>
      <c r="L50" s="318" t="s">
        <v>506</v>
      </c>
      <c r="M50" s="319" t="s">
        <v>507</v>
      </c>
      <c r="N50" s="320" t="s">
        <v>508</v>
      </c>
    </row>
    <row r="51" spans="1:14">
      <c r="A51" s="250"/>
      <c r="B51" s="246"/>
      <c r="C51" s="246"/>
      <c r="D51" s="246"/>
      <c r="E51" s="246"/>
      <c r="F51" s="246"/>
      <c r="G51" s="312" t="s">
        <v>509</v>
      </c>
      <c r="H51" s="313"/>
      <c r="I51" s="321">
        <v>1595010</v>
      </c>
      <c r="J51" s="322">
        <v>41626</v>
      </c>
      <c r="K51" s="323">
        <v>25.6</v>
      </c>
      <c r="L51" s="324">
        <v>46819</v>
      </c>
      <c r="M51" s="325">
        <v>9.3000000000000007</v>
      </c>
      <c r="N51" s="326">
        <v>16.3</v>
      </c>
    </row>
    <row r="52" spans="1:14">
      <c r="A52" s="250"/>
      <c r="B52" s="246"/>
      <c r="C52" s="246"/>
      <c r="D52" s="246"/>
      <c r="E52" s="246"/>
      <c r="F52" s="246"/>
      <c r="G52" s="327"/>
      <c r="H52" s="328" t="s">
        <v>510</v>
      </c>
      <c r="I52" s="329">
        <v>1409723</v>
      </c>
      <c r="J52" s="330">
        <v>36790</v>
      </c>
      <c r="K52" s="331">
        <v>45.5</v>
      </c>
      <c r="L52" s="332">
        <v>24121</v>
      </c>
      <c r="M52" s="333">
        <v>9.5</v>
      </c>
      <c r="N52" s="334">
        <v>36</v>
      </c>
    </row>
    <row r="53" spans="1:14">
      <c r="A53" s="250"/>
      <c r="B53" s="246"/>
      <c r="C53" s="246"/>
      <c r="D53" s="246"/>
      <c r="E53" s="246"/>
      <c r="F53" s="246"/>
      <c r="G53" s="312" t="s">
        <v>511</v>
      </c>
      <c r="H53" s="313"/>
      <c r="I53" s="321">
        <v>1764964</v>
      </c>
      <c r="J53" s="322">
        <v>46098</v>
      </c>
      <c r="K53" s="323">
        <v>10.7</v>
      </c>
      <c r="L53" s="324">
        <v>53270</v>
      </c>
      <c r="M53" s="325">
        <v>13.8</v>
      </c>
      <c r="N53" s="326">
        <v>-3.1</v>
      </c>
    </row>
    <row r="54" spans="1:14">
      <c r="A54" s="250"/>
      <c r="B54" s="246"/>
      <c r="C54" s="246"/>
      <c r="D54" s="246"/>
      <c r="E54" s="246"/>
      <c r="F54" s="246"/>
      <c r="G54" s="327"/>
      <c r="H54" s="328" t="s">
        <v>510</v>
      </c>
      <c r="I54" s="329">
        <v>1592968</v>
      </c>
      <c r="J54" s="330">
        <v>41606</v>
      </c>
      <c r="K54" s="331">
        <v>13.1</v>
      </c>
      <c r="L54" s="332">
        <v>24316</v>
      </c>
      <c r="M54" s="333">
        <v>0.8</v>
      </c>
      <c r="N54" s="334">
        <v>12.3</v>
      </c>
    </row>
    <row r="55" spans="1:14">
      <c r="A55" s="250"/>
      <c r="B55" s="246"/>
      <c r="C55" s="246"/>
      <c r="D55" s="246"/>
      <c r="E55" s="246"/>
      <c r="F55" s="246"/>
      <c r="G55" s="312" t="s">
        <v>512</v>
      </c>
      <c r="H55" s="313"/>
      <c r="I55" s="321">
        <v>4273439</v>
      </c>
      <c r="J55" s="322">
        <v>111774</v>
      </c>
      <c r="K55" s="323">
        <v>142.5</v>
      </c>
      <c r="L55" s="324">
        <v>53292</v>
      </c>
      <c r="M55" s="325">
        <v>0</v>
      </c>
      <c r="N55" s="326">
        <v>142.5</v>
      </c>
    </row>
    <row r="56" spans="1:14">
      <c r="A56" s="250"/>
      <c r="B56" s="246"/>
      <c r="C56" s="246"/>
      <c r="D56" s="246"/>
      <c r="E56" s="246"/>
      <c r="F56" s="246"/>
      <c r="G56" s="327"/>
      <c r="H56" s="328" t="s">
        <v>510</v>
      </c>
      <c r="I56" s="329">
        <v>3701966</v>
      </c>
      <c r="J56" s="330">
        <v>96826</v>
      </c>
      <c r="K56" s="331">
        <v>132.69999999999999</v>
      </c>
      <c r="L56" s="332">
        <v>28900</v>
      </c>
      <c r="M56" s="333">
        <v>18.899999999999999</v>
      </c>
      <c r="N56" s="334">
        <v>113.8</v>
      </c>
    </row>
    <row r="57" spans="1:14">
      <c r="A57" s="250"/>
      <c r="B57" s="246"/>
      <c r="C57" s="246"/>
      <c r="D57" s="246"/>
      <c r="E57" s="246"/>
      <c r="F57" s="246"/>
      <c r="G57" s="312" t="s">
        <v>513</v>
      </c>
      <c r="H57" s="313"/>
      <c r="I57" s="321">
        <v>3487377</v>
      </c>
      <c r="J57" s="322">
        <v>91321</v>
      </c>
      <c r="K57" s="323">
        <v>-18.3</v>
      </c>
      <c r="L57" s="324">
        <v>49919</v>
      </c>
      <c r="M57" s="325">
        <v>-6.3</v>
      </c>
      <c r="N57" s="326">
        <v>-12</v>
      </c>
    </row>
    <row r="58" spans="1:14">
      <c r="A58" s="250"/>
      <c r="B58" s="246"/>
      <c r="C58" s="246"/>
      <c r="D58" s="246"/>
      <c r="E58" s="246"/>
      <c r="F58" s="246"/>
      <c r="G58" s="327"/>
      <c r="H58" s="328" t="s">
        <v>510</v>
      </c>
      <c r="I58" s="329">
        <v>3236822</v>
      </c>
      <c r="J58" s="330">
        <v>84760</v>
      </c>
      <c r="K58" s="331">
        <v>-12.5</v>
      </c>
      <c r="L58" s="332">
        <v>26398</v>
      </c>
      <c r="M58" s="333">
        <v>-8.6999999999999993</v>
      </c>
      <c r="N58" s="334">
        <v>-3.8</v>
      </c>
    </row>
    <row r="59" spans="1:14">
      <c r="A59" s="250"/>
      <c r="B59" s="246"/>
      <c r="C59" s="246"/>
      <c r="D59" s="246"/>
      <c r="E59" s="246"/>
      <c r="F59" s="246"/>
      <c r="G59" s="312" t="s">
        <v>514</v>
      </c>
      <c r="H59" s="313"/>
      <c r="I59" s="321">
        <v>2303430</v>
      </c>
      <c r="J59" s="322">
        <v>60231</v>
      </c>
      <c r="K59" s="323">
        <v>-34</v>
      </c>
      <c r="L59" s="324">
        <v>47738</v>
      </c>
      <c r="M59" s="325">
        <v>-4.4000000000000004</v>
      </c>
      <c r="N59" s="326">
        <v>-29.6</v>
      </c>
    </row>
    <row r="60" spans="1:14">
      <c r="A60" s="250"/>
      <c r="B60" s="246"/>
      <c r="C60" s="246"/>
      <c r="D60" s="246"/>
      <c r="E60" s="246"/>
      <c r="F60" s="246"/>
      <c r="G60" s="327"/>
      <c r="H60" s="328" t="s">
        <v>510</v>
      </c>
      <c r="I60" s="335">
        <v>1969110</v>
      </c>
      <c r="J60" s="330">
        <v>51489</v>
      </c>
      <c r="K60" s="331">
        <v>-39.299999999999997</v>
      </c>
      <c r="L60" s="332">
        <v>24937</v>
      </c>
      <c r="M60" s="333">
        <v>-5.5</v>
      </c>
      <c r="N60" s="334">
        <v>-33.799999999999997</v>
      </c>
    </row>
    <row r="61" spans="1:14">
      <c r="A61" s="250"/>
      <c r="B61" s="246"/>
      <c r="C61" s="246"/>
      <c r="D61" s="246"/>
      <c r="E61" s="246"/>
      <c r="F61" s="246"/>
      <c r="G61" s="312" t="s">
        <v>515</v>
      </c>
      <c r="H61" s="336"/>
      <c r="I61" s="337">
        <v>2684844</v>
      </c>
      <c r="J61" s="338">
        <v>70210</v>
      </c>
      <c r="K61" s="339">
        <v>25.3</v>
      </c>
      <c r="L61" s="340">
        <v>50208</v>
      </c>
      <c r="M61" s="341">
        <v>2.5</v>
      </c>
      <c r="N61" s="326">
        <v>22.8</v>
      </c>
    </row>
    <row r="62" spans="1:14">
      <c r="A62" s="250"/>
      <c r="B62" s="246"/>
      <c r="C62" s="246"/>
      <c r="D62" s="246"/>
      <c r="E62" s="246"/>
      <c r="F62" s="246"/>
      <c r="G62" s="327"/>
      <c r="H62" s="328" t="s">
        <v>510</v>
      </c>
      <c r="I62" s="329">
        <v>2382118</v>
      </c>
      <c r="J62" s="330">
        <v>62294</v>
      </c>
      <c r="K62" s="331">
        <v>27.9</v>
      </c>
      <c r="L62" s="332">
        <v>25734</v>
      </c>
      <c r="M62" s="333">
        <v>3</v>
      </c>
      <c r="N62" s="334">
        <v>24.9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3" t="s">
        <v>3</v>
      </c>
      <c r="D47" s="1173"/>
      <c r="E47" s="1174"/>
      <c r="F47" s="11">
        <v>6.25</v>
      </c>
      <c r="G47" s="12">
        <v>10.28</v>
      </c>
      <c r="H47" s="12">
        <v>8.2100000000000009</v>
      </c>
      <c r="I47" s="12">
        <v>6.43</v>
      </c>
      <c r="J47" s="13">
        <v>6.3</v>
      </c>
    </row>
    <row r="48" spans="2:10" ht="57.75" customHeight="1">
      <c r="B48" s="14"/>
      <c r="C48" s="1175" t="s">
        <v>4</v>
      </c>
      <c r="D48" s="1175"/>
      <c r="E48" s="1176"/>
      <c r="F48" s="15">
        <v>9.75</v>
      </c>
      <c r="G48" s="16">
        <v>7.23</v>
      </c>
      <c r="H48" s="16">
        <v>7.54</v>
      </c>
      <c r="I48" s="16">
        <v>9.66</v>
      </c>
      <c r="J48" s="17">
        <v>10.06</v>
      </c>
    </row>
    <row r="49" spans="2:10" ht="57.75" customHeight="1" thickBot="1">
      <c r="B49" s="18"/>
      <c r="C49" s="1177" t="s">
        <v>5</v>
      </c>
      <c r="D49" s="1177"/>
      <c r="E49" s="1178"/>
      <c r="F49" s="19" t="s">
        <v>522</v>
      </c>
      <c r="G49" s="20">
        <v>1.43</v>
      </c>
      <c r="H49" s="20" t="s">
        <v>523</v>
      </c>
      <c r="I49" s="20">
        <v>0.59</v>
      </c>
      <c r="J49" s="21">
        <v>0.38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5" t="s">
        <v>524</v>
      </c>
      <c r="D34" s="1185"/>
      <c r="E34" s="1186"/>
      <c r="F34" s="32">
        <v>11.42</v>
      </c>
      <c r="G34" s="33">
        <v>9.65</v>
      </c>
      <c r="H34" s="33">
        <v>10.210000000000001</v>
      </c>
      <c r="I34" s="33">
        <v>11.44</v>
      </c>
      <c r="J34" s="34">
        <v>13.3</v>
      </c>
      <c r="K34" s="22"/>
      <c r="L34" s="22"/>
      <c r="M34" s="22"/>
      <c r="N34" s="22"/>
      <c r="O34" s="22"/>
      <c r="P34" s="22"/>
    </row>
    <row r="35" spans="1:16" ht="39" customHeight="1">
      <c r="A35" s="22"/>
      <c r="B35" s="35"/>
      <c r="C35" s="1179" t="s">
        <v>525</v>
      </c>
      <c r="D35" s="1180"/>
      <c r="E35" s="1181"/>
      <c r="F35" s="36">
        <v>9.75</v>
      </c>
      <c r="G35" s="37">
        <v>7.23</v>
      </c>
      <c r="H35" s="37">
        <v>7.53</v>
      </c>
      <c r="I35" s="37">
        <v>9.65</v>
      </c>
      <c r="J35" s="38">
        <v>10.06</v>
      </c>
      <c r="K35" s="22"/>
      <c r="L35" s="22"/>
      <c r="M35" s="22"/>
      <c r="N35" s="22"/>
      <c r="O35" s="22"/>
      <c r="P35" s="22"/>
    </row>
    <row r="36" spans="1:16" ht="39" customHeight="1">
      <c r="A36" s="22"/>
      <c r="B36" s="35"/>
      <c r="C36" s="1179" t="s">
        <v>526</v>
      </c>
      <c r="D36" s="1180"/>
      <c r="E36" s="1181"/>
      <c r="F36" s="36">
        <v>0.87</v>
      </c>
      <c r="G36" s="37">
        <v>0.75</v>
      </c>
      <c r="H36" s="37">
        <v>0.28000000000000003</v>
      </c>
      <c r="I36" s="37">
        <v>1.0900000000000001</v>
      </c>
      <c r="J36" s="38">
        <v>1.3</v>
      </c>
      <c r="K36" s="22"/>
      <c r="L36" s="22"/>
      <c r="M36" s="22"/>
      <c r="N36" s="22"/>
      <c r="O36" s="22"/>
      <c r="P36" s="22"/>
    </row>
    <row r="37" spans="1:16" ht="39" customHeight="1">
      <c r="A37" s="22"/>
      <c r="B37" s="35"/>
      <c r="C37" s="1179" t="s">
        <v>527</v>
      </c>
      <c r="D37" s="1180"/>
      <c r="E37" s="1181"/>
      <c r="F37" s="36">
        <v>0.59</v>
      </c>
      <c r="G37" s="37">
        <v>1.38</v>
      </c>
      <c r="H37" s="37">
        <v>0.59</v>
      </c>
      <c r="I37" s="37">
        <v>1.07</v>
      </c>
      <c r="J37" s="38">
        <v>1.06</v>
      </c>
      <c r="K37" s="22"/>
      <c r="L37" s="22"/>
      <c r="M37" s="22"/>
      <c r="N37" s="22"/>
      <c r="O37" s="22"/>
      <c r="P37" s="22"/>
    </row>
    <row r="38" spans="1:16" ht="39" customHeight="1">
      <c r="A38" s="22"/>
      <c r="B38" s="35"/>
      <c r="C38" s="1179" t="s">
        <v>528</v>
      </c>
      <c r="D38" s="1180"/>
      <c r="E38" s="1181"/>
      <c r="F38" s="36">
        <v>1.86</v>
      </c>
      <c r="G38" s="37">
        <v>2.23</v>
      </c>
      <c r="H38" s="37">
        <v>1.01</v>
      </c>
      <c r="I38" s="37">
        <v>0.09</v>
      </c>
      <c r="J38" s="38">
        <v>1.04</v>
      </c>
      <c r="K38" s="22"/>
      <c r="L38" s="22"/>
      <c r="M38" s="22"/>
      <c r="N38" s="22"/>
      <c r="O38" s="22"/>
      <c r="P38" s="22"/>
    </row>
    <row r="39" spans="1:16" ht="39" customHeight="1">
      <c r="A39" s="22"/>
      <c r="B39" s="35"/>
      <c r="C39" s="1179" t="s">
        <v>529</v>
      </c>
      <c r="D39" s="1180"/>
      <c r="E39" s="1181"/>
      <c r="F39" s="36">
        <v>0.04</v>
      </c>
      <c r="G39" s="37">
        <v>0.04</v>
      </c>
      <c r="H39" s="37">
        <v>0.05</v>
      </c>
      <c r="I39" s="37">
        <v>0.09</v>
      </c>
      <c r="J39" s="38">
        <v>0.15</v>
      </c>
      <c r="K39" s="22"/>
      <c r="L39" s="22"/>
      <c r="M39" s="22"/>
      <c r="N39" s="22"/>
      <c r="O39" s="22"/>
      <c r="P39" s="22"/>
    </row>
    <row r="40" spans="1:16" ht="39" customHeight="1">
      <c r="A40" s="22"/>
      <c r="B40" s="35"/>
      <c r="C40" s="1179"/>
      <c r="D40" s="1180"/>
      <c r="E40" s="1181"/>
      <c r="F40" s="36"/>
      <c r="G40" s="37"/>
      <c r="H40" s="37"/>
      <c r="I40" s="37"/>
      <c r="J40" s="38"/>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530</v>
      </c>
      <c r="D42" s="1180"/>
      <c r="E42" s="1181"/>
      <c r="F42" s="36" t="s">
        <v>477</v>
      </c>
      <c r="G42" s="37" t="s">
        <v>477</v>
      </c>
      <c r="H42" s="37" t="s">
        <v>477</v>
      </c>
      <c r="I42" s="37" t="s">
        <v>477</v>
      </c>
      <c r="J42" s="38" t="s">
        <v>477</v>
      </c>
      <c r="K42" s="22"/>
      <c r="L42" s="22"/>
      <c r="M42" s="22"/>
      <c r="N42" s="22"/>
      <c r="O42" s="22"/>
      <c r="P42" s="22"/>
    </row>
    <row r="43" spans="1:16" ht="39" customHeight="1" thickBot="1">
      <c r="A43" s="22"/>
      <c r="B43" s="40"/>
      <c r="C43" s="1182" t="s">
        <v>531</v>
      </c>
      <c r="D43" s="1183"/>
      <c r="E43" s="1184"/>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5" t="s">
        <v>11</v>
      </c>
      <c r="C45" s="1196"/>
      <c r="D45" s="58"/>
      <c r="E45" s="1201" t="s">
        <v>12</v>
      </c>
      <c r="F45" s="1201"/>
      <c r="G45" s="1201"/>
      <c r="H45" s="1201"/>
      <c r="I45" s="1201"/>
      <c r="J45" s="1202"/>
      <c r="K45" s="59">
        <v>1066</v>
      </c>
      <c r="L45" s="60">
        <v>1158</v>
      </c>
      <c r="M45" s="60">
        <v>1221</v>
      </c>
      <c r="N45" s="60">
        <v>1258</v>
      </c>
      <c r="O45" s="61">
        <v>1357</v>
      </c>
      <c r="P45" s="48"/>
      <c r="Q45" s="48"/>
      <c r="R45" s="48"/>
      <c r="S45" s="48"/>
      <c r="T45" s="48"/>
      <c r="U45" s="48"/>
    </row>
    <row r="46" spans="1:21" ht="30.75" customHeight="1">
      <c r="A46" s="48"/>
      <c r="B46" s="1197"/>
      <c r="C46" s="1198"/>
      <c r="D46" s="62"/>
      <c r="E46" s="1189" t="s">
        <v>13</v>
      </c>
      <c r="F46" s="1189"/>
      <c r="G46" s="1189"/>
      <c r="H46" s="1189"/>
      <c r="I46" s="1189"/>
      <c r="J46" s="1190"/>
      <c r="K46" s="63" t="s">
        <v>477</v>
      </c>
      <c r="L46" s="64" t="s">
        <v>477</v>
      </c>
      <c r="M46" s="64" t="s">
        <v>477</v>
      </c>
      <c r="N46" s="64" t="s">
        <v>477</v>
      </c>
      <c r="O46" s="65" t="s">
        <v>477</v>
      </c>
      <c r="P46" s="48"/>
      <c r="Q46" s="48"/>
      <c r="R46" s="48"/>
      <c r="S46" s="48"/>
      <c r="T46" s="48"/>
      <c r="U46" s="48"/>
    </row>
    <row r="47" spans="1:21" ht="30.75" customHeight="1">
      <c r="A47" s="48"/>
      <c r="B47" s="1197"/>
      <c r="C47" s="1198"/>
      <c r="D47" s="62"/>
      <c r="E47" s="1189" t="s">
        <v>14</v>
      </c>
      <c r="F47" s="1189"/>
      <c r="G47" s="1189"/>
      <c r="H47" s="1189"/>
      <c r="I47" s="1189"/>
      <c r="J47" s="1190"/>
      <c r="K47" s="63" t="s">
        <v>477</v>
      </c>
      <c r="L47" s="64" t="s">
        <v>477</v>
      </c>
      <c r="M47" s="64" t="s">
        <v>477</v>
      </c>
      <c r="N47" s="64" t="s">
        <v>477</v>
      </c>
      <c r="O47" s="65" t="s">
        <v>477</v>
      </c>
      <c r="P47" s="48"/>
      <c r="Q47" s="48"/>
      <c r="R47" s="48"/>
      <c r="S47" s="48"/>
      <c r="T47" s="48"/>
      <c r="U47" s="48"/>
    </row>
    <row r="48" spans="1:21" ht="30.75" customHeight="1">
      <c r="A48" s="48"/>
      <c r="B48" s="1197"/>
      <c r="C48" s="1198"/>
      <c r="D48" s="62"/>
      <c r="E48" s="1189" t="s">
        <v>15</v>
      </c>
      <c r="F48" s="1189"/>
      <c r="G48" s="1189"/>
      <c r="H48" s="1189"/>
      <c r="I48" s="1189"/>
      <c r="J48" s="1190"/>
      <c r="K48" s="63">
        <v>239</v>
      </c>
      <c r="L48" s="64">
        <v>218</v>
      </c>
      <c r="M48" s="64">
        <v>199</v>
      </c>
      <c r="N48" s="64">
        <v>183</v>
      </c>
      <c r="O48" s="65">
        <v>164</v>
      </c>
      <c r="P48" s="48"/>
      <c r="Q48" s="48"/>
      <c r="R48" s="48"/>
      <c r="S48" s="48"/>
      <c r="T48" s="48"/>
      <c r="U48" s="48"/>
    </row>
    <row r="49" spans="1:21" ht="30.75" customHeight="1">
      <c r="A49" s="48"/>
      <c r="B49" s="1197"/>
      <c r="C49" s="1198"/>
      <c r="D49" s="62"/>
      <c r="E49" s="1189" t="s">
        <v>16</v>
      </c>
      <c r="F49" s="1189"/>
      <c r="G49" s="1189"/>
      <c r="H49" s="1189"/>
      <c r="I49" s="1189"/>
      <c r="J49" s="1190"/>
      <c r="K49" s="63">
        <v>79</v>
      </c>
      <c r="L49" s="64">
        <v>58</v>
      </c>
      <c r="M49" s="64">
        <v>88</v>
      </c>
      <c r="N49" s="64">
        <v>113</v>
      </c>
      <c r="O49" s="65">
        <v>97</v>
      </c>
      <c r="P49" s="48"/>
      <c r="Q49" s="48"/>
      <c r="R49" s="48"/>
      <c r="S49" s="48"/>
      <c r="T49" s="48"/>
      <c r="U49" s="48"/>
    </row>
    <row r="50" spans="1:21" ht="30.75" customHeight="1">
      <c r="A50" s="48"/>
      <c r="B50" s="1197"/>
      <c r="C50" s="1198"/>
      <c r="D50" s="62"/>
      <c r="E50" s="1189" t="s">
        <v>17</v>
      </c>
      <c r="F50" s="1189"/>
      <c r="G50" s="1189"/>
      <c r="H50" s="1189"/>
      <c r="I50" s="1189"/>
      <c r="J50" s="1190"/>
      <c r="K50" s="63">
        <v>104</v>
      </c>
      <c r="L50" s="64">
        <v>105</v>
      </c>
      <c r="M50" s="64">
        <v>0</v>
      </c>
      <c r="N50" s="64">
        <v>0</v>
      </c>
      <c r="O50" s="65" t="s">
        <v>477</v>
      </c>
      <c r="P50" s="48"/>
      <c r="Q50" s="48"/>
      <c r="R50" s="48"/>
      <c r="S50" s="48"/>
      <c r="T50" s="48"/>
      <c r="U50" s="48"/>
    </row>
    <row r="51" spans="1:21" ht="30.75" customHeight="1">
      <c r="A51" s="48"/>
      <c r="B51" s="1199"/>
      <c r="C51" s="1200"/>
      <c r="D51" s="66"/>
      <c r="E51" s="1189" t="s">
        <v>18</v>
      </c>
      <c r="F51" s="1189"/>
      <c r="G51" s="1189"/>
      <c r="H51" s="1189"/>
      <c r="I51" s="1189"/>
      <c r="J51" s="1190"/>
      <c r="K51" s="63" t="s">
        <v>477</v>
      </c>
      <c r="L51" s="64" t="s">
        <v>477</v>
      </c>
      <c r="M51" s="64" t="s">
        <v>477</v>
      </c>
      <c r="N51" s="64" t="s">
        <v>477</v>
      </c>
      <c r="O51" s="65" t="s">
        <v>477</v>
      </c>
      <c r="P51" s="48"/>
      <c r="Q51" s="48"/>
      <c r="R51" s="48"/>
      <c r="S51" s="48"/>
      <c r="T51" s="48"/>
      <c r="U51" s="48"/>
    </row>
    <row r="52" spans="1:21" ht="30.75" customHeight="1">
      <c r="A52" s="48"/>
      <c r="B52" s="1187" t="s">
        <v>19</v>
      </c>
      <c r="C52" s="1188"/>
      <c r="D52" s="66"/>
      <c r="E52" s="1189" t="s">
        <v>20</v>
      </c>
      <c r="F52" s="1189"/>
      <c r="G52" s="1189"/>
      <c r="H52" s="1189"/>
      <c r="I52" s="1189"/>
      <c r="J52" s="1190"/>
      <c r="K52" s="63">
        <v>926</v>
      </c>
      <c r="L52" s="64">
        <v>914</v>
      </c>
      <c r="M52" s="64">
        <v>942</v>
      </c>
      <c r="N52" s="64">
        <v>909</v>
      </c>
      <c r="O52" s="65">
        <v>917</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562</v>
      </c>
      <c r="L53" s="69">
        <v>625</v>
      </c>
      <c r="M53" s="69">
        <v>566</v>
      </c>
      <c r="N53" s="69">
        <v>645</v>
      </c>
      <c r="O53" s="70">
        <v>701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5" t="s">
        <v>24</v>
      </c>
      <c r="C41" s="1216"/>
      <c r="D41" s="81"/>
      <c r="E41" s="1217" t="s">
        <v>25</v>
      </c>
      <c r="F41" s="1217"/>
      <c r="G41" s="1217"/>
      <c r="H41" s="1218"/>
      <c r="I41" s="82">
        <v>10417</v>
      </c>
      <c r="J41" s="83">
        <v>10624</v>
      </c>
      <c r="K41" s="83">
        <v>12996</v>
      </c>
      <c r="L41" s="83">
        <v>14879</v>
      </c>
      <c r="M41" s="84">
        <v>15405</v>
      </c>
    </row>
    <row r="42" spans="2:13" ht="27.75" customHeight="1">
      <c r="B42" s="1205"/>
      <c r="C42" s="1206"/>
      <c r="D42" s="85"/>
      <c r="E42" s="1209" t="s">
        <v>26</v>
      </c>
      <c r="F42" s="1209"/>
      <c r="G42" s="1209"/>
      <c r="H42" s="1210"/>
      <c r="I42" s="86">
        <v>256</v>
      </c>
      <c r="J42" s="87">
        <v>94</v>
      </c>
      <c r="K42" s="87">
        <v>3</v>
      </c>
      <c r="L42" s="87">
        <v>95</v>
      </c>
      <c r="M42" s="88" t="s">
        <v>477</v>
      </c>
    </row>
    <row r="43" spans="2:13" ht="27.75" customHeight="1">
      <c r="B43" s="1205"/>
      <c r="C43" s="1206"/>
      <c r="D43" s="85"/>
      <c r="E43" s="1209" t="s">
        <v>27</v>
      </c>
      <c r="F43" s="1209"/>
      <c r="G43" s="1209"/>
      <c r="H43" s="1210"/>
      <c r="I43" s="86">
        <v>1729</v>
      </c>
      <c r="J43" s="87">
        <v>1546</v>
      </c>
      <c r="K43" s="87">
        <v>1422</v>
      </c>
      <c r="L43" s="87">
        <v>1242</v>
      </c>
      <c r="M43" s="88">
        <v>1073</v>
      </c>
    </row>
    <row r="44" spans="2:13" ht="27.75" customHeight="1">
      <c r="B44" s="1205"/>
      <c r="C44" s="1206"/>
      <c r="D44" s="85"/>
      <c r="E44" s="1209" t="s">
        <v>28</v>
      </c>
      <c r="F44" s="1209"/>
      <c r="G44" s="1209"/>
      <c r="H44" s="1210"/>
      <c r="I44" s="86">
        <v>722</v>
      </c>
      <c r="J44" s="87">
        <v>851</v>
      </c>
      <c r="K44" s="87">
        <v>761</v>
      </c>
      <c r="L44" s="87">
        <v>676</v>
      </c>
      <c r="M44" s="88">
        <v>619</v>
      </c>
    </row>
    <row r="45" spans="2:13" ht="27.75" customHeight="1">
      <c r="B45" s="1205"/>
      <c r="C45" s="1206"/>
      <c r="D45" s="85"/>
      <c r="E45" s="1209" t="s">
        <v>29</v>
      </c>
      <c r="F45" s="1209"/>
      <c r="G45" s="1209"/>
      <c r="H45" s="1210"/>
      <c r="I45" s="86">
        <v>1763</v>
      </c>
      <c r="J45" s="87">
        <v>1423</v>
      </c>
      <c r="K45" s="87">
        <v>1191</v>
      </c>
      <c r="L45" s="87">
        <v>1120</v>
      </c>
      <c r="M45" s="88">
        <v>1159</v>
      </c>
    </row>
    <row r="46" spans="2:13" ht="27.75" customHeight="1">
      <c r="B46" s="1205"/>
      <c r="C46" s="1206"/>
      <c r="D46" s="89"/>
      <c r="E46" s="1209" t="s">
        <v>30</v>
      </c>
      <c r="F46" s="1209"/>
      <c r="G46" s="1209"/>
      <c r="H46" s="1210"/>
      <c r="I46" s="86">
        <v>1</v>
      </c>
      <c r="J46" s="87">
        <v>1</v>
      </c>
      <c r="K46" s="87">
        <v>0</v>
      </c>
      <c r="L46" s="87">
        <v>0</v>
      </c>
      <c r="M46" s="88" t="s">
        <v>477</v>
      </c>
    </row>
    <row r="47" spans="2:13" ht="27.75" customHeight="1">
      <c r="B47" s="1205"/>
      <c r="C47" s="1206"/>
      <c r="D47" s="90"/>
      <c r="E47" s="1219" t="s">
        <v>31</v>
      </c>
      <c r="F47" s="1220"/>
      <c r="G47" s="1220"/>
      <c r="H47" s="1221"/>
      <c r="I47" s="86" t="s">
        <v>477</v>
      </c>
      <c r="J47" s="87" t="s">
        <v>477</v>
      </c>
      <c r="K47" s="87" t="s">
        <v>477</v>
      </c>
      <c r="L47" s="87" t="s">
        <v>477</v>
      </c>
      <c r="M47" s="88" t="s">
        <v>477</v>
      </c>
    </row>
    <row r="48" spans="2:13" ht="27.75" customHeight="1">
      <c r="B48" s="1205"/>
      <c r="C48" s="1206"/>
      <c r="D48" s="85"/>
      <c r="E48" s="1209" t="s">
        <v>32</v>
      </c>
      <c r="F48" s="1209"/>
      <c r="G48" s="1209"/>
      <c r="H48" s="1210"/>
      <c r="I48" s="86" t="s">
        <v>477</v>
      </c>
      <c r="J48" s="87" t="s">
        <v>477</v>
      </c>
      <c r="K48" s="87" t="s">
        <v>477</v>
      </c>
      <c r="L48" s="87" t="s">
        <v>477</v>
      </c>
      <c r="M48" s="88" t="s">
        <v>477</v>
      </c>
    </row>
    <row r="49" spans="2:13" ht="27.75" customHeight="1">
      <c r="B49" s="1207"/>
      <c r="C49" s="1208"/>
      <c r="D49" s="85"/>
      <c r="E49" s="1209" t="s">
        <v>33</v>
      </c>
      <c r="F49" s="1209"/>
      <c r="G49" s="1209"/>
      <c r="H49" s="1210"/>
      <c r="I49" s="86" t="s">
        <v>477</v>
      </c>
      <c r="J49" s="87" t="s">
        <v>477</v>
      </c>
      <c r="K49" s="87" t="s">
        <v>477</v>
      </c>
      <c r="L49" s="87" t="s">
        <v>477</v>
      </c>
      <c r="M49" s="88" t="s">
        <v>477</v>
      </c>
    </row>
    <row r="50" spans="2:13" ht="27.75" customHeight="1">
      <c r="B50" s="1203" t="s">
        <v>34</v>
      </c>
      <c r="C50" s="1204"/>
      <c r="D50" s="91"/>
      <c r="E50" s="1209" t="s">
        <v>35</v>
      </c>
      <c r="F50" s="1209"/>
      <c r="G50" s="1209"/>
      <c r="H50" s="1210"/>
      <c r="I50" s="86">
        <v>1135</v>
      </c>
      <c r="J50" s="87">
        <v>1344</v>
      </c>
      <c r="K50" s="87">
        <v>1070</v>
      </c>
      <c r="L50" s="87">
        <v>840</v>
      </c>
      <c r="M50" s="88">
        <v>1011</v>
      </c>
    </row>
    <row r="51" spans="2:13" ht="27.75" customHeight="1">
      <c r="B51" s="1205"/>
      <c r="C51" s="1206"/>
      <c r="D51" s="85"/>
      <c r="E51" s="1209" t="s">
        <v>36</v>
      </c>
      <c r="F51" s="1209"/>
      <c r="G51" s="1209"/>
      <c r="H51" s="1210"/>
      <c r="I51" s="86">
        <v>539</v>
      </c>
      <c r="J51" s="87">
        <v>336</v>
      </c>
      <c r="K51" s="87">
        <v>321</v>
      </c>
      <c r="L51" s="87">
        <v>391</v>
      </c>
      <c r="M51" s="88">
        <v>427</v>
      </c>
    </row>
    <row r="52" spans="2:13" ht="27.75" customHeight="1">
      <c r="B52" s="1207"/>
      <c r="C52" s="1208"/>
      <c r="D52" s="85"/>
      <c r="E52" s="1209" t="s">
        <v>37</v>
      </c>
      <c r="F52" s="1209"/>
      <c r="G52" s="1209"/>
      <c r="H52" s="1210"/>
      <c r="I52" s="86">
        <v>7313</v>
      </c>
      <c r="J52" s="87">
        <v>6990</v>
      </c>
      <c r="K52" s="87">
        <v>7053</v>
      </c>
      <c r="L52" s="87">
        <v>7243</v>
      </c>
      <c r="M52" s="88">
        <v>6763</v>
      </c>
    </row>
    <row r="53" spans="2:13" ht="27.75" customHeight="1" thickBot="1">
      <c r="B53" s="1211" t="s">
        <v>21</v>
      </c>
      <c r="C53" s="1212"/>
      <c r="D53" s="92"/>
      <c r="E53" s="1213" t="s">
        <v>38</v>
      </c>
      <c r="F53" s="1213"/>
      <c r="G53" s="1213"/>
      <c r="H53" s="1214"/>
      <c r="I53" s="93">
        <v>5902</v>
      </c>
      <c r="J53" s="94">
        <v>5868</v>
      </c>
      <c r="K53" s="94">
        <v>7929</v>
      </c>
      <c r="L53" s="94">
        <v>9538</v>
      </c>
      <c r="M53" s="95">
        <v>10054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F62" sqref="F6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5" t="s">
        <v>553</v>
      </c>
      <c r="I42" s="354"/>
      <c r="J42" s="354"/>
      <c r="K42" s="354"/>
      <c r="L42" s="246"/>
      <c r="M42" s="246"/>
      <c r="N42" s="246"/>
      <c r="O42" s="246"/>
    </row>
    <row r="43" spans="2:17">
      <c r="B43" s="250"/>
      <c r="C43" s="246"/>
      <c r="D43" s="246"/>
      <c r="E43" s="246"/>
      <c r="F43" s="246"/>
      <c r="G43" s="1236"/>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65"/>
      <c r="I48" s="365"/>
      <c r="J48" s="365"/>
    </row>
    <row r="49" spans="1:17">
      <c r="B49" s="250"/>
      <c r="C49" s="246"/>
      <c r="D49" s="246"/>
      <c r="E49" s="246"/>
      <c r="F49" s="246"/>
      <c r="G49" s="245" t="s">
        <v>555</v>
      </c>
    </row>
    <row r="50" spans="1:17">
      <c r="B50" s="250"/>
      <c r="C50" s="246"/>
      <c r="D50" s="246"/>
      <c r="E50" s="246"/>
      <c r="F50" s="246"/>
      <c r="G50" s="1245"/>
      <c r="H50" s="1246"/>
      <c r="I50" s="1246"/>
      <c r="J50" s="1247"/>
      <c r="K50" s="347" t="s">
        <v>517</v>
      </c>
      <c r="L50" s="347" t="s">
        <v>518</v>
      </c>
      <c r="M50" s="347" t="s">
        <v>519</v>
      </c>
      <c r="N50" s="347" t="s">
        <v>520</v>
      </c>
      <c r="O50" s="347" t="s">
        <v>521</v>
      </c>
    </row>
    <row r="51" spans="1:17">
      <c r="B51" s="250"/>
      <c r="C51" s="246"/>
      <c r="D51" s="246"/>
      <c r="E51" s="246"/>
      <c r="F51" s="246"/>
      <c r="G51" s="1248" t="s">
        <v>551</v>
      </c>
      <c r="H51" s="1249"/>
      <c r="I51" s="1254" t="s">
        <v>549</v>
      </c>
      <c r="J51" s="1254"/>
      <c r="K51" s="1256"/>
      <c r="L51" s="1256"/>
      <c r="M51" s="1256"/>
      <c r="N51" s="1256"/>
      <c r="O51" s="1256"/>
    </row>
    <row r="52" spans="1:17">
      <c r="B52" s="250"/>
      <c r="C52" s="246"/>
      <c r="D52" s="246"/>
      <c r="E52" s="246"/>
      <c r="F52" s="246"/>
      <c r="G52" s="1250"/>
      <c r="H52" s="1251"/>
      <c r="I52" s="1255"/>
      <c r="J52" s="1255"/>
      <c r="K52" s="1222"/>
      <c r="L52" s="1222"/>
      <c r="M52" s="1222"/>
      <c r="N52" s="1222"/>
      <c r="O52" s="1222"/>
    </row>
    <row r="53" spans="1:17">
      <c r="A53" s="357"/>
      <c r="B53" s="250"/>
      <c r="C53" s="246"/>
      <c r="D53" s="246"/>
      <c r="E53" s="246"/>
      <c r="F53" s="246"/>
      <c r="G53" s="1250"/>
      <c r="H53" s="1251"/>
      <c r="I53" s="1234" t="s">
        <v>558</v>
      </c>
      <c r="J53" s="1234"/>
      <c r="K53" s="1257"/>
      <c r="L53" s="1257"/>
      <c r="M53" s="1257"/>
      <c r="N53" s="1257"/>
      <c r="O53" s="1257"/>
    </row>
    <row r="54" spans="1:17">
      <c r="A54" s="357"/>
      <c r="B54" s="250"/>
      <c r="C54" s="246"/>
      <c r="D54" s="246"/>
      <c r="E54" s="246"/>
      <c r="F54" s="246"/>
      <c r="G54" s="1252"/>
      <c r="H54" s="1253"/>
      <c r="I54" s="1234"/>
      <c r="J54" s="1234"/>
      <c r="K54" s="1227"/>
      <c r="L54" s="1227"/>
      <c r="M54" s="1227"/>
      <c r="N54" s="1227"/>
      <c r="O54" s="1227"/>
    </row>
    <row r="55" spans="1:17">
      <c r="A55" s="357"/>
      <c r="B55" s="250"/>
      <c r="C55" s="246"/>
      <c r="D55" s="246"/>
      <c r="E55" s="246"/>
      <c r="F55" s="246"/>
      <c r="G55" s="1228" t="s">
        <v>550</v>
      </c>
      <c r="H55" s="1229"/>
      <c r="I55" s="1234" t="s">
        <v>549</v>
      </c>
      <c r="J55" s="1234"/>
      <c r="K55" s="1256"/>
      <c r="L55" s="1256"/>
      <c r="M55" s="1256"/>
      <c r="N55" s="1256"/>
      <c r="O55" s="1256"/>
    </row>
    <row r="56" spans="1:17">
      <c r="A56" s="357"/>
      <c r="B56" s="250"/>
      <c r="C56" s="246"/>
      <c r="D56" s="246"/>
      <c r="E56" s="246"/>
      <c r="F56" s="246"/>
      <c r="G56" s="1230"/>
      <c r="H56" s="1231"/>
      <c r="I56" s="1234"/>
      <c r="J56" s="1234"/>
      <c r="K56" s="1222"/>
      <c r="L56" s="1222"/>
      <c r="M56" s="1222"/>
      <c r="N56" s="1222"/>
      <c r="O56" s="1222"/>
    </row>
    <row r="57" spans="1:17" s="357" customFormat="1">
      <c r="B57" s="358"/>
      <c r="C57" s="354"/>
      <c r="D57" s="354"/>
      <c r="E57" s="354"/>
      <c r="F57" s="354"/>
      <c r="G57" s="1230"/>
      <c r="H57" s="1231"/>
      <c r="I57" s="1224" t="s">
        <v>558</v>
      </c>
      <c r="J57" s="1224"/>
      <c r="K57" s="1257"/>
      <c r="L57" s="1257"/>
      <c r="M57" s="1257"/>
      <c r="N57" s="1257"/>
      <c r="O57" s="1257"/>
      <c r="P57" s="363"/>
      <c r="Q57" s="358"/>
    </row>
    <row r="58" spans="1:17" s="357" customFormat="1">
      <c r="A58" s="245"/>
      <c r="B58" s="358"/>
      <c r="C58" s="354"/>
      <c r="D58" s="354"/>
      <c r="E58" s="354"/>
      <c r="F58" s="354"/>
      <c r="G58" s="1232"/>
      <c r="H58" s="1233"/>
      <c r="I58" s="1224"/>
      <c r="J58" s="1224"/>
      <c r="K58" s="1227"/>
      <c r="L58" s="1227"/>
      <c r="M58" s="1227"/>
      <c r="N58" s="1227"/>
      <c r="O58" s="1227"/>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5" t="s">
        <v>553</v>
      </c>
      <c r="I64" s="354"/>
      <c r="J64" s="354"/>
      <c r="K64" s="354"/>
      <c r="L64" s="246"/>
      <c r="M64" s="246"/>
      <c r="N64" s="246"/>
      <c r="O64" s="246"/>
    </row>
    <row r="65" spans="2:30">
      <c r="B65" s="250"/>
      <c r="C65" s="246"/>
      <c r="D65" s="246"/>
      <c r="E65" s="246"/>
      <c r="F65" s="246"/>
      <c r="G65" s="1236" t="s">
        <v>559</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552</v>
      </c>
      <c r="I71" s="351"/>
      <c r="J71" s="350"/>
      <c r="K71" s="350"/>
      <c r="L71" s="349"/>
      <c r="M71" s="350"/>
      <c r="N71" s="349"/>
      <c r="O71" s="348"/>
    </row>
    <row r="72" spans="2:30">
      <c r="B72" s="250"/>
      <c r="C72" s="246"/>
      <c r="D72" s="246"/>
      <c r="E72" s="246"/>
      <c r="F72" s="246"/>
      <c r="G72" s="1245"/>
      <c r="H72" s="1246"/>
      <c r="I72" s="1246"/>
      <c r="J72" s="1247"/>
      <c r="K72" s="347" t="s">
        <v>517</v>
      </c>
      <c r="L72" s="347" t="s">
        <v>518</v>
      </c>
      <c r="M72" s="347" t="s">
        <v>519</v>
      </c>
      <c r="N72" s="347" t="s">
        <v>520</v>
      </c>
      <c r="O72" s="347" t="s">
        <v>521</v>
      </c>
    </row>
    <row r="73" spans="2:30">
      <c r="B73" s="250"/>
      <c r="C73" s="246"/>
      <c r="D73" s="246"/>
      <c r="E73" s="246"/>
      <c r="F73" s="246"/>
      <c r="G73" s="1248" t="s">
        <v>551</v>
      </c>
      <c r="H73" s="1249"/>
      <c r="I73" s="1254" t="s">
        <v>549</v>
      </c>
      <c r="J73" s="1254"/>
      <c r="K73" s="1235">
        <v>83.6</v>
      </c>
      <c r="L73" s="1235">
        <v>83.9</v>
      </c>
      <c r="M73" s="1222">
        <v>111.6</v>
      </c>
      <c r="N73" s="1222">
        <v>130.5</v>
      </c>
      <c r="O73" s="1222">
        <v>136.30000000000001</v>
      </c>
      <c r="S73" s="245">
        <v>9.9</v>
      </c>
    </row>
    <row r="74" spans="2:30">
      <c r="B74" s="250"/>
      <c r="C74" s="246"/>
      <c r="D74" s="246"/>
      <c r="E74" s="246"/>
      <c r="F74" s="246"/>
      <c r="G74" s="1250"/>
      <c r="H74" s="1251"/>
      <c r="I74" s="1255"/>
      <c r="J74" s="1255"/>
      <c r="K74" s="1235"/>
      <c r="L74" s="1235"/>
      <c r="M74" s="1222"/>
      <c r="N74" s="1222"/>
      <c r="O74" s="1222"/>
    </row>
    <row r="75" spans="2:30">
      <c r="B75" s="250"/>
      <c r="C75" s="246"/>
      <c r="D75" s="246"/>
      <c r="E75" s="246"/>
      <c r="F75" s="246"/>
      <c r="G75" s="1250"/>
      <c r="H75" s="1251"/>
      <c r="I75" s="1234" t="s">
        <v>548</v>
      </c>
      <c r="J75" s="1234"/>
      <c r="K75" s="1226">
        <v>7.5</v>
      </c>
      <c r="L75" s="1226">
        <v>8</v>
      </c>
      <c r="M75" s="1226">
        <v>8.1999999999999993</v>
      </c>
      <c r="N75" s="1226">
        <v>8.5</v>
      </c>
      <c r="O75" s="1226">
        <v>8.6999999999999993</v>
      </c>
      <c r="U75" s="245">
        <v>81.2</v>
      </c>
      <c r="W75" s="245">
        <v>87.2</v>
      </c>
      <c r="Y75" s="245">
        <v>99.8</v>
      </c>
      <c r="AA75" s="245">
        <v>109.5</v>
      </c>
      <c r="AC75" s="245">
        <v>115.2</v>
      </c>
    </row>
    <row r="76" spans="2:30">
      <c r="B76" s="250"/>
      <c r="C76" s="246"/>
      <c r="D76" s="246"/>
      <c r="E76" s="246"/>
      <c r="F76" s="246"/>
      <c r="G76" s="1252"/>
      <c r="H76" s="1253"/>
      <c r="I76" s="1234"/>
      <c r="J76" s="1234"/>
      <c r="K76" s="1227"/>
      <c r="L76" s="1227"/>
      <c r="M76" s="1227"/>
      <c r="N76" s="1227"/>
      <c r="O76" s="1227"/>
    </row>
    <row r="77" spans="2:30">
      <c r="B77" s="250"/>
      <c r="C77" s="246"/>
      <c r="D77" s="246"/>
      <c r="E77" s="246"/>
      <c r="F77" s="246"/>
      <c r="G77" s="1228" t="s">
        <v>550</v>
      </c>
      <c r="H77" s="1229"/>
      <c r="I77" s="1234" t="s">
        <v>549</v>
      </c>
      <c r="J77" s="1234"/>
      <c r="K77" s="1235">
        <v>30.7</v>
      </c>
      <c r="L77" s="1235">
        <v>22.3</v>
      </c>
      <c r="M77" s="1222">
        <v>20.3</v>
      </c>
      <c r="N77" s="1222">
        <v>13</v>
      </c>
      <c r="O77" s="1222">
        <v>21</v>
      </c>
      <c r="R77" s="245">
        <v>12.3</v>
      </c>
      <c r="T77" s="245">
        <v>11.1</v>
      </c>
    </row>
    <row r="78" spans="2:30">
      <c r="B78" s="250"/>
      <c r="C78" s="246"/>
      <c r="D78" s="246"/>
      <c r="E78" s="246"/>
      <c r="F78" s="246"/>
      <c r="G78" s="1230"/>
      <c r="H78" s="1231"/>
      <c r="I78" s="1234"/>
      <c r="J78" s="1234"/>
      <c r="K78" s="1235"/>
      <c r="L78" s="1235"/>
      <c r="M78" s="1222"/>
      <c r="N78" s="1222"/>
      <c r="O78" s="1222"/>
    </row>
    <row r="79" spans="2:30">
      <c r="B79" s="250"/>
      <c r="C79" s="246"/>
      <c r="D79" s="246"/>
      <c r="E79" s="246"/>
      <c r="F79" s="246"/>
      <c r="G79" s="1230"/>
      <c r="H79" s="1231"/>
      <c r="I79" s="1223" t="s">
        <v>548</v>
      </c>
      <c r="J79" s="1224"/>
      <c r="K79" s="1225">
        <v>9.1999999999999993</v>
      </c>
      <c r="L79" s="1225">
        <v>8.5</v>
      </c>
      <c r="M79" s="1225">
        <v>7.7</v>
      </c>
      <c r="N79" s="1225">
        <v>6.8</v>
      </c>
      <c r="O79" s="1225">
        <v>6.8</v>
      </c>
      <c r="V79" s="245">
        <v>53.5</v>
      </c>
      <c r="X79" s="245">
        <v>48.2</v>
      </c>
      <c r="Z79" s="245">
        <v>34.200000000000003</v>
      </c>
      <c r="AB79" s="245">
        <v>30.3</v>
      </c>
      <c r="AD79" s="245">
        <v>28.9</v>
      </c>
    </row>
    <row r="80" spans="2:30">
      <c r="B80" s="250"/>
      <c r="C80" s="246"/>
      <c r="D80" s="246"/>
      <c r="E80" s="246"/>
      <c r="F80" s="246"/>
      <c r="G80" s="1232"/>
      <c r="H80" s="1233"/>
      <c r="I80" s="1224"/>
      <c r="J80" s="1224"/>
      <c r="K80" s="1225"/>
      <c r="L80" s="1225"/>
      <c r="M80" s="1225"/>
      <c r="N80" s="1225"/>
      <c r="O80" s="1225"/>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62" sqref="F6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F62" sqref="F6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41626</v>
      </c>
      <c r="E3" s="118"/>
      <c r="F3" s="119">
        <v>46819</v>
      </c>
      <c r="G3" s="120"/>
      <c r="H3" s="121"/>
    </row>
    <row r="4" spans="1:8">
      <c r="A4" s="122"/>
      <c r="B4" s="123"/>
      <c r="C4" s="124"/>
      <c r="D4" s="125">
        <v>36790</v>
      </c>
      <c r="E4" s="126"/>
      <c r="F4" s="127">
        <v>24121</v>
      </c>
      <c r="G4" s="128"/>
      <c r="H4" s="129"/>
    </row>
    <row r="5" spans="1:8">
      <c r="A5" s="110" t="s">
        <v>511</v>
      </c>
      <c r="B5" s="115"/>
      <c r="C5" s="116"/>
      <c r="D5" s="117">
        <v>46098</v>
      </c>
      <c r="E5" s="118"/>
      <c r="F5" s="119">
        <v>53270</v>
      </c>
      <c r="G5" s="120"/>
      <c r="H5" s="121"/>
    </row>
    <row r="6" spans="1:8">
      <c r="A6" s="122"/>
      <c r="B6" s="123"/>
      <c r="C6" s="124"/>
      <c r="D6" s="125">
        <v>41606</v>
      </c>
      <c r="E6" s="126"/>
      <c r="F6" s="127">
        <v>24316</v>
      </c>
      <c r="G6" s="128"/>
      <c r="H6" s="129"/>
    </row>
    <row r="7" spans="1:8">
      <c r="A7" s="110" t="s">
        <v>512</v>
      </c>
      <c r="B7" s="115"/>
      <c r="C7" s="116"/>
      <c r="D7" s="117">
        <v>111774</v>
      </c>
      <c r="E7" s="118"/>
      <c r="F7" s="119">
        <v>53292</v>
      </c>
      <c r="G7" s="120"/>
      <c r="H7" s="121"/>
    </row>
    <row r="8" spans="1:8">
      <c r="A8" s="122"/>
      <c r="B8" s="123"/>
      <c r="C8" s="124"/>
      <c r="D8" s="125">
        <v>96826</v>
      </c>
      <c r="E8" s="126"/>
      <c r="F8" s="127">
        <v>28900</v>
      </c>
      <c r="G8" s="128"/>
      <c r="H8" s="129"/>
    </row>
    <row r="9" spans="1:8">
      <c r="A9" s="110" t="s">
        <v>513</v>
      </c>
      <c r="B9" s="115"/>
      <c r="C9" s="116"/>
      <c r="D9" s="117">
        <v>91321</v>
      </c>
      <c r="E9" s="118"/>
      <c r="F9" s="119">
        <v>49919</v>
      </c>
      <c r="G9" s="120"/>
      <c r="H9" s="121"/>
    </row>
    <row r="10" spans="1:8">
      <c r="A10" s="122"/>
      <c r="B10" s="123"/>
      <c r="C10" s="124"/>
      <c r="D10" s="125">
        <v>84760</v>
      </c>
      <c r="E10" s="126"/>
      <c r="F10" s="127">
        <v>26398</v>
      </c>
      <c r="G10" s="128"/>
      <c r="H10" s="129"/>
    </row>
    <row r="11" spans="1:8">
      <c r="A11" s="110" t="s">
        <v>514</v>
      </c>
      <c r="B11" s="115"/>
      <c r="C11" s="116"/>
      <c r="D11" s="117">
        <v>60231</v>
      </c>
      <c r="E11" s="118"/>
      <c r="F11" s="119">
        <v>47738</v>
      </c>
      <c r="G11" s="120"/>
      <c r="H11" s="121"/>
    </row>
    <row r="12" spans="1:8">
      <c r="A12" s="122"/>
      <c r="B12" s="123"/>
      <c r="C12" s="130"/>
      <c r="D12" s="125">
        <v>51489</v>
      </c>
      <c r="E12" s="126"/>
      <c r="F12" s="127">
        <v>24937</v>
      </c>
      <c r="G12" s="128"/>
      <c r="H12" s="129"/>
    </row>
    <row r="13" spans="1:8">
      <c r="A13" s="110"/>
      <c r="B13" s="115"/>
      <c r="C13" s="131"/>
      <c r="D13" s="132">
        <v>70210</v>
      </c>
      <c r="E13" s="133"/>
      <c r="F13" s="134">
        <v>50208</v>
      </c>
      <c r="G13" s="135"/>
      <c r="H13" s="121"/>
    </row>
    <row r="14" spans="1:8">
      <c r="A14" s="122"/>
      <c r="B14" s="123"/>
      <c r="C14" s="124"/>
      <c r="D14" s="125">
        <v>62294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9.75</v>
      </c>
      <c r="C19" s="136">
        <f>ROUND(VALUE(SUBSTITUTE(実質収支比率等に係る経年分析!G$48,"▲","-")),2)</f>
        <v>7.23</v>
      </c>
      <c r="D19" s="136">
        <f>ROUND(VALUE(SUBSTITUTE(実質収支比率等に係る経年分析!H$48,"▲","-")),2)</f>
        <v>7.54</v>
      </c>
      <c r="E19" s="136">
        <f>ROUND(VALUE(SUBSTITUTE(実質収支比率等に係る経年分析!I$48,"▲","-")),2)</f>
        <v>9.66</v>
      </c>
      <c r="F19" s="136">
        <f>ROUND(VALUE(SUBSTITUTE(実質収支比率等に係る経年分析!J$48,"▲","-")),2)</f>
        <v>10.06</v>
      </c>
    </row>
    <row r="20" spans="1:11">
      <c r="A20" s="136" t="s">
        <v>43</v>
      </c>
      <c r="B20" s="136">
        <f>ROUND(VALUE(SUBSTITUTE(実質収支比率等に係る経年分析!F$47,"▲","-")),2)</f>
        <v>6.25</v>
      </c>
      <c r="C20" s="136">
        <f>ROUND(VALUE(SUBSTITUTE(実質収支比率等に係る経年分析!G$47,"▲","-")),2)</f>
        <v>10.28</v>
      </c>
      <c r="D20" s="136">
        <f>ROUND(VALUE(SUBSTITUTE(実質収支比率等に係る経年分析!H$47,"▲","-")),2)</f>
        <v>8.2100000000000009</v>
      </c>
      <c r="E20" s="136">
        <f>ROUND(VALUE(SUBSTITUTE(実質収支比率等に係る経年分析!I$47,"▲","-")),2)</f>
        <v>6.43</v>
      </c>
      <c r="F20" s="136">
        <f>ROUND(VALUE(SUBSTITUTE(実質収支比率等に係る経年分析!J$47,"▲","-")),2)</f>
        <v>6.3</v>
      </c>
    </row>
    <row r="21" spans="1:11">
      <c r="A21" s="136" t="s">
        <v>44</v>
      </c>
      <c r="B21" s="136">
        <f>IF(ISNUMBER(VALUE(SUBSTITUTE(実質収支比率等に係る経年分析!F$49,"▲","-"))),ROUND(VALUE(SUBSTITUTE(実質収支比率等に係る経年分析!F$49,"▲","-")),2),NA())</f>
        <v>-1.41</v>
      </c>
      <c r="C21" s="136">
        <f>IF(ISNUMBER(VALUE(SUBSTITUTE(実質収支比率等に係る経年分析!G$49,"▲","-"))),ROUND(VALUE(SUBSTITUTE(実質収支比率等に係る経年分析!G$49,"▲","-")),2),NA())</f>
        <v>1.43</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0.59</v>
      </c>
      <c r="F21" s="136">
        <f>IF(ISNUMBER(VALUE(SUBSTITUTE(実質収支比率等に係る経年分析!J$49,"▲","-"))),ROUND(VALUE(SUBSTITUTE(実質収支比率等に係る経年分析!J$49,"▲","-")),2),NA())</f>
        <v>0.38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国民健康保険事業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0.28000000000000003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10.210000000000001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926</v>
      </c>
      <c r="E42" s="138"/>
      <c r="F42" s="138"/>
      <c r="G42" s="138">
        <f>'実質公債費比率（分子）の構造'!L$52</f>
        <v>914</v>
      </c>
      <c r="H42" s="138"/>
      <c r="I42" s="138"/>
      <c r="J42" s="138">
        <f>'実質公債費比率（分子）の構造'!M$52</f>
        <v>942</v>
      </c>
      <c r="K42" s="138"/>
      <c r="L42" s="138"/>
      <c r="M42" s="138">
        <f>'実質公債費比率（分子）の構造'!N$52</f>
        <v>909</v>
      </c>
      <c r="N42" s="138"/>
      <c r="O42" s="138"/>
      <c r="P42" s="138">
        <f>'実質公債費比率（分子）の構造'!O$52</f>
        <v>917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104</v>
      </c>
      <c r="C44" s="138"/>
      <c r="D44" s="138"/>
      <c r="E44" s="138">
        <f>'実質公債費比率（分子）の構造'!L$50</f>
        <v>105</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c r="A45" s="138" t="s">
        <v>54</v>
      </c>
      <c r="B45" s="138">
        <f>'実質公債費比率（分子）の構造'!K$49</f>
        <v>79</v>
      </c>
      <c r="C45" s="138"/>
      <c r="D45" s="138"/>
      <c r="E45" s="138">
        <f>'実質公債費比率（分子）の構造'!L$49</f>
        <v>58</v>
      </c>
      <c r="F45" s="138"/>
      <c r="G45" s="138"/>
      <c r="H45" s="138">
        <f>'実質公債費比率（分子）の構造'!M$49</f>
        <v>88</v>
      </c>
      <c r="I45" s="138"/>
      <c r="J45" s="138"/>
      <c r="K45" s="138">
        <f>'実質公債費比率（分子）の構造'!N$49</f>
        <v>113</v>
      </c>
      <c r="L45" s="138"/>
      <c r="M45" s="138"/>
      <c r="N45" s="138">
        <f>'実質公債費比率（分子）の構造'!O$49</f>
        <v>97</v>
      </c>
      <c r="O45" s="138"/>
      <c r="P45" s="138"/>
    </row>
    <row r="46" spans="1:16">
      <c r="A46" s="138" t="s">
        <v>55</v>
      </c>
      <c r="B46" s="138">
        <f>'実質公債費比率（分子）の構造'!K$48</f>
        <v>239</v>
      </c>
      <c r="C46" s="138"/>
      <c r="D46" s="138"/>
      <c r="E46" s="138">
        <f>'実質公債費比率（分子）の構造'!L$48</f>
        <v>218</v>
      </c>
      <c r="F46" s="138"/>
      <c r="G46" s="138"/>
      <c r="H46" s="138">
        <f>'実質公債費比率（分子）の構造'!M$48</f>
        <v>199</v>
      </c>
      <c r="I46" s="138"/>
      <c r="J46" s="138"/>
      <c r="K46" s="138">
        <f>'実質公債費比率（分子）の構造'!N$48</f>
        <v>183</v>
      </c>
      <c r="L46" s="138"/>
      <c r="M46" s="138"/>
      <c r="N46" s="138">
        <f>'実質公債費比率（分子）の構造'!O$48</f>
        <v>164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1066</v>
      </c>
      <c r="C49" s="138"/>
      <c r="D49" s="138"/>
      <c r="E49" s="138">
        <f>'実質公債費比率（分子）の構造'!L$45</f>
        <v>1158</v>
      </c>
      <c r="F49" s="138"/>
      <c r="G49" s="138"/>
      <c r="H49" s="138">
        <f>'実質公債費比率（分子）の構造'!M$45</f>
        <v>1221</v>
      </c>
      <c r="I49" s="138"/>
      <c r="J49" s="138"/>
      <c r="K49" s="138">
        <f>'実質公債費比率（分子）の構造'!N$45</f>
        <v>1258</v>
      </c>
      <c r="L49" s="138"/>
      <c r="M49" s="138"/>
      <c r="N49" s="138">
        <f>'実質公債費比率（分子）の構造'!O$45</f>
        <v>1357</v>
      </c>
      <c r="O49" s="138"/>
      <c r="P49" s="138"/>
    </row>
    <row r="50" spans="1:16">
      <c r="A50" s="138" t="s">
        <v>59</v>
      </c>
      <c r="B50" s="138" t="e">
        <f>NA()</f>
        <v>#N/A</v>
      </c>
      <c r="C50" s="138">
        <f>IF(ISNUMBER('実質公債費比率（分子）の構造'!K$53),'実質公債費比率（分子）の構造'!K$53,NA())</f>
        <v>562</v>
      </c>
      <c r="D50" s="138" t="e">
        <f>NA()</f>
        <v>#N/A</v>
      </c>
      <c r="E50" s="138" t="e">
        <f>NA()</f>
        <v>#N/A</v>
      </c>
      <c r="F50" s="138">
        <f>IF(ISNUMBER('実質公債費比率（分子）の構造'!L$53),'実質公債費比率（分子）の構造'!L$53,NA())</f>
        <v>625</v>
      </c>
      <c r="G50" s="138" t="e">
        <f>NA()</f>
        <v>#N/A</v>
      </c>
      <c r="H50" s="138" t="e">
        <f>NA()</f>
        <v>#N/A</v>
      </c>
      <c r="I50" s="138">
        <f>IF(ISNUMBER('実質公債費比率（分子）の構造'!M$53),'実質公債費比率（分子）の構造'!M$53,NA())</f>
        <v>566</v>
      </c>
      <c r="J50" s="138" t="e">
        <f>NA()</f>
        <v>#N/A</v>
      </c>
      <c r="K50" s="138" t="e">
        <f>NA()</f>
        <v>#N/A</v>
      </c>
      <c r="L50" s="138">
        <f>IF(ISNUMBER('実質公債費比率（分子）の構造'!N$53),'実質公債費比率（分子）の構造'!N$53,NA())</f>
        <v>645</v>
      </c>
      <c r="M50" s="138" t="e">
        <f>NA()</f>
        <v>#N/A</v>
      </c>
      <c r="N50" s="138" t="e">
        <f>NA()</f>
        <v>#N/A</v>
      </c>
      <c r="O50" s="138">
        <f>IF(ISNUMBER('実質公債費比率（分子）の構造'!O$53),'実質公債費比率（分子）の構造'!O$53,NA())</f>
        <v>701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7313</v>
      </c>
      <c r="E56" s="137"/>
      <c r="F56" s="137"/>
      <c r="G56" s="137">
        <f>'将来負担比率（分子）の構造'!J$52</f>
        <v>6990</v>
      </c>
      <c r="H56" s="137"/>
      <c r="I56" s="137"/>
      <c r="J56" s="137">
        <f>'将来負担比率（分子）の構造'!K$52</f>
        <v>7053</v>
      </c>
      <c r="K56" s="137"/>
      <c r="L56" s="137"/>
      <c r="M56" s="137">
        <f>'将来負担比率（分子）の構造'!L$52</f>
        <v>7243</v>
      </c>
      <c r="N56" s="137"/>
      <c r="O56" s="137"/>
      <c r="P56" s="137">
        <f>'将来負担比率（分子）の構造'!M$52</f>
        <v>6763</v>
      </c>
    </row>
    <row r="57" spans="1:16">
      <c r="A57" s="137" t="s">
        <v>36</v>
      </c>
      <c r="B57" s="137"/>
      <c r="C57" s="137"/>
      <c r="D57" s="137">
        <f>'将来負担比率（分子）の構造'!I$51</f>
        <v>539</v>
      </c>
      <c r="E57" s="137"/>
      <c r="F57" s="137"/>
      <c r="G57" s="137">
        <f>'将来負担比率（分子）の構造'!J$51</f>
        <v>336</v>
      </c>
      <c r="H57" s="137"/>
      <c r="I57" s="137"/>
      <c r="J57" s="137">
        <f>'将来負担比率（分子）の構造'!K$51</f>
        <v>321</v>
      </c>
      <c r="K57" s="137"/>
      <c r="L57" s="137"/>
      <c r="M57" s="137">
        <f>'将来負担比率（分子）の構造'!L$51</f>
        <v>391</v>
      </c>
      <c r="N57" s="137"/>
      <c r="O57" s="137"/>
      <c r="P57" s="137">
        <f>'将来負担比率（分子）の構造'!M$51</f>
        <v>427</v>
      </c>
    </row>
    <row r="58" spans="1:16">
      <c r="A58" s="137" t="s">
        <v>35</v>
      </c>
      <c r="B58" s="137"/>
      <c r="C58" s="137"/>
      <c r="D58" s="137">
        <f>'将来負担比率（分子）の構造'!I$50</f>
        <v>1135</v>
      </c>
      <c r="E58" s="137"/>
      <c r="F58" s="137"/>
      <c r="G58" s="137">
        <f>'将来負担比率（分子）の構造'!J$50</f>
        <v>1344</v>
      </c>
      <c r="H58" s="137"/>
      <c r="I58" s="137"/>
      <c r="J58" s="137">
        <f>'将来負担比率（分子）の構造'!K$50</f>
        <v>1070</v>
      </c>
      <c r="K58" s="137"/>
      <c r="L58" s="137"/>
      <c r="M58" s="137">
        <f>'将来負担比率（分子）の構造'!L$50</f>
        <v>840</v>
      </c>
      <c r="N58" s="137"/>
      <c r="O58" s="137"/>
      <c r="P58" s="137">
        <f>'将来負担比率（分子）の構造'!M$50</f>
        <v>1011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1</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1763</v>
      </c>
      <c r="C62" s="137"/>
      <c r="D62" s="137"/>
      <c r="E62" s="137">
        <f>'将来負担比率（分子）の構造'!J$45</f>
        <v>1423</v>
      </c>
      <c r="F62" s="137"/>
      <c r="G62" s="137"/>
      <c r="H62" s="137">
        <f>'将来負担比率（分子）の構造'!K$45</f>
        <v>1191</v>
      </c>
      <c r="I62" s="137"/>
      <c r="J62" s="137"/>
      <c r="K62" s="137">
        <f>'将来負担比率（分子）の構造'!L$45</f>
        <v>1120</v>
      </c>
      <c r="L62" s="137"/>
      <c r="M62" s="137"/>
      <c r="N62" s="137">
        <f>'将来負担比率（分子）の構造'!M$45</f>
        <v>1159</v>
      </c>
      <c r="O62" s="137"/>
      <c r="P62" s="137"/>
    </row>
    <row r="63" spans="1:16">
      <c r="A63" s="137" t="s">
        <v>28</v>
      </c>
      <c r="B63" s="137">
        <f>'将来負担比率（分子）の構造'!I$44</f>
        <v>722</v>
      </c>
      <c r="C63" s="137"/>
      <c r="D63" s="137"/>
      <c r="E63" s="137">
        <f>'将来負担比率（分子）の構造'!J$44</f>
        <v>851</v>
      </c>
      <c r="F63" s="137"/>
      <c r="G63" s="137"/>
      <c r="H63" s="137">
        <f>'将来負担比率（分子）の構造'!K$44</f>
        <v>761</v>
      </c>
      <c r="I63" s="137"/>
      <c r="J63" s="137"/>
      <c r="K63" s="137">
        <f>'将来負担比率（分子）の構造'!L$44</f>
        <v>676</v>
      </c>
      <c r="L63" s="137"/>
      <c r="M63" s="137"/>
      <c r="N63" s="137">
        <f>'将来負担比率（分子）の構造'!M$44</f>
        <v>619</v>
      </c>
      <c r="O63" s="137"/>
      <c r="P63" s="137"/>
    </row>
    <row r="64" spans="1:16">
      <c r="A64" s="137" t="s">
        <v>27</v>
      </c>
      <c r="B64" s="137">
        <f>'将来負担比率（分子）の構造'!I$43</f>
        <v>1729</v>
      </c>
      <c r="C64" s="137"/>
      <c r="D64" s="137"/>
      <c r="E64" s="137">
        <f>'将来負担比率（分子）の構造'!J$43</f>
        <v>1546</v>
      </c>
      <c r="F64" s="137"/>
      <c r="G64" s="137"/>
      <c r="H64" s="137">
        <f>'将来負担比率（分子）の構造'!K$43</f>
        <v>1422</v>
      </c>
      <c r="I64" s="137"/>
      <c r="J64" s="137"/>
      <c r="K64" s="137">
        <f>'将来負担比率（分子）の構造'!L$43</f>
        <v>1242</v>
      </c>
      <c r="L64" s="137"/>
      <c r="M64" s="137"/>
      <c r="N64" s="137">
        <f>'将来負担比率（分子）の構造'!M$43</f>
        <v>1073</v>
      </c>
      <c r="O64" s="137"/>
      <c r="P64" s="137"/>
    </row>
    <row r="65" spans="1:16">
      <c r="A65" s="137" t="s">
        <v>26</v>
      </c>
      <c r="B65" s="137">
        <f>'将来負担比率（分子）の構造'!I$42</f>
        <v>256</v>
      </c>
      <c r="C65" s="137"/>
      <c r="D65" s="137"/>
      <c r="E65" s="137">
        <f>'将来負担比率（分子）の構造'!J$42</f>
        <v>94</v>
      </c>
      <c r="F65" s="137"/>
      <c r="G65" s="137"/>
      <c r="H65" s="137">
        <f>'将来負担比率（分子）の構造'!K$42</f>
        <v>3</v>
      </c>
      <c r="I65" s="137"/>
      <c r="J65" s="137"/>
      <c r="K65" s="137">
        <f>'将来負担比率（分子）の構造'!L$42</f>
        <v>95</v>
      </c>
      <c r="L65" s="137"/>
      <c r="M65" s="137"/>
      <c r="N65" s="137" t="str">
        <f>'将来負担比率（分子）の構造'!M$42</f>
        <v>-</v>
      </c>
      <c r="O65" s="137"/>
      <c r="P65" s="137"/>
    </row>
    <row r="66" spans="1:16">
      <c r="A66" s="137" t="s">
        <v>25</v>
      </c>
      <c r="B66" s="137">
        <f>'将来負担比率（分子）の構造'!I$41</f>
        <v>10417</v>
      </c>
      <c r="C66" s="137"/>
      <c r="D66" s="137"/>
      <c r="E66" s="137">
        <f>'将来負担比率（分子）の構造'!J$41</f>
        <v>10624</v>
      </c>
      <c r="F66" s="137"/>
      <c r="G66" s="137"/>
      <c r="H66" s="137">
        <f>'将来負担比率（分子）の構造'!K$41</f>
        <v>12996</v>
      </c>
      <c r="I66" s="137"/>
      <c r="J66" s="137"/>
      <c r="K66" s="137">
        <f>'将来負担比率（分子）の構造'!L$41</f>
        <v>14879</v>
      </c>
      <c r="L66" s="137"/>
      <c r="M66" s="137"/>
      <c r="N66" s="137">
        <f>'将来負担比率（分子）の構造'!M$41</f>
        <v>15405</v>
      </c>
      <c r="O66" s="137"/>
      <c r="P66" s="137"/>
    </row>
    <row r="67" spans="1:16">
      <c r="A67" s="137" t="s">
        <v>63</v>
      </c>
      <c r="B67" s="137" t="e">
        <f>NA()</f>
        <v>#N/A</v>
      </c>
      <c r="C67" s="137">
        <f>IF(ISNUMBER('将来負担比率（分子）の構造'!I$53), IF('将来負担比率（分子）の構造'!I$53 &lt; 0, 0, '将来負担比率（分子）の構造'!I$53), NA())</f>
        <v>5902</v>
      </c>
      <c r="D67" s="137" t="e">
        <f>NA()</f>
        <v>#N/A</v>
      </c>
      <c r="E67" s="137" t="e">
        <f>NA()</f>
        <v>#N/A</v>
      </c>
      <c r="F67" s="137">
        <f>IF(ISNUMBER('将来負担比率（分子）の構造'!J$53), IF('将来負担比率（分子）の構造'!J$53 &lt; 0, 0, '将来負担比率（分子）の構造'!J$53), NA())</f>
        <v>5868</v>
      </c>
      <c r="G67" s="137" t="e">
        <f>NA()</f>
        <v>#N/A</v>
      </c>
      <c r="H67" s="137" t="e">
        <f>NA()</f>
        <v>#N/A</v>
      </c>
      <c r="I67" s="137">
        <f>IF(ISNUMBER('将来負担比率（分子）の構造'!K$53), IF('将来負担比率（分子）の構造'!K$53 &lt; 0, 0, '将来負担比率（分子）の構造'!K$53), NA())</f>
        <v>7929</v>
      </c>
      <c r="J67" s="137" t="e">
        <f>NA()</f>
        <v>#N/A</v>
      </c>
      <c r="K67" s="137" t="e">
        <f>NA()</f>
        <v>#N/A</v>
      </c>
      <c r="L67" s="137">
        <f>IF(ISNUMBER('将来負担比率（分子）の構造'!L$53), IF('将来負担比率（分子）の構造'!L$53 &lt; 0, 0, '将来負担比率（分子）の構造'!L$53), NA())</f>
        <v>9538</v>
      </c>
      <c r="M67" s="137" t="e">
        <f>NA()</f>
        <v>#N/A</v>
      </c>
      <c r="N67" s="137" t="e">
        <f>NA()</f>
        <v>#N/A</v>
      </c>
      <c r="O67" s="137">
        <f>IF(ISNUMBER('将来負担比率（分子）の構造'!M$53), IF('将来負担比率（分子）の構造'!M$53 &lt; 0, 0, '将来負担比率（分子）の構造'!M$53), NA())</f>
        <v>10054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2018-04-18T07:59:00Z</cp:lastPrinted>
  <dcterms:created xsi:type="dcterms:W3CDTF">2018-01-24T04:18:03Z</dcterms:created>
  <dcterms:modified xsi:type="dcterms:W3CDTF">2018-11-21T02:38:55Z</dcterms:modified>
</cp:coreProperties>
</file>