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1370" tabRatio="81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62913" concurrentManualCount="2"/>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C35" i="9"/>
  <c r="BE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W34" i="9" l="1"/>
  <c r="BW35" i="9" s="1"/>
  <c r="BW36" i="9" s="1"/>
  <c r="BW37" i="9" s="1"/>
  <c r="BW38" i="9" s="1"/>
  <c r="BW39" i="9" s="1"/>
  <c r="BW40" i="9" s="1"/>
  <c r="CO34" i="9" l="1"/>
</calcChain>
</file>

<file path=xl/sharedStrings.xml><?xml version="1.0" encoding="utf-8"?>
<sst xmlns="http://schemas.openxmlformats.org/spreadsheetml/2006/main" count="1061" uniqueCount="556">
  <si>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</si>
  <si>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</si>
  <si>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</si>
  <si>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</si>
  <si>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</si>
  <si>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</si>
  <si>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</si>
  <si>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</si>
  <si>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</si>
  <si>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</si>
  <si>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</si>
  <si>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</si>
  <si>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</si>
  <si>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</si>
  <si>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</si>
  <si>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</si>
  <si>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</si>
  <si>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</si>
  <si>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</si>
  <si>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</si>
  <si>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</si>
  <si>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</si>
  <si>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</si>
  <si>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</si>
  <si>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</si>
  <si>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</si>
  <si>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</si>
  <si>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</si>
  <si>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</si>
  <si>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</si>
  <si>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</si>
  <si>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</si>
  <si>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</si>
  <si>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</si>
  <si>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</si>
  <si>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</si>
  <si>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</si>
  <si>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</si>
  <si>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</si>
  <si>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</si>
  <si>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</si>
  <si>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</si>
  <si>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</si>
  <si>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</si>
  <si>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</si>
  <si>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</si>
  <si>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</si>
  <si>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</si>
  <si>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</si>
  <si>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</si>
  <si>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</si>
  <si>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</si>
  <si>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</si>
  <si>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</si>
  <si>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</si>
  <si>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</si>
  <si>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</si>
  <si>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</si>
  <si>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</si>
  <si>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</si>
  <si>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</si>
  <si>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</si>
  <si>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</si>
  <si>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</si>
  <si>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</si>
  <si>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</si>
  <si>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</si>
  <si>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</si>
  <si>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</si>
  <si>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</si>
  <si>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</si>
  <si>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</si>
  <si>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</si>
  <si>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</si>
  <si>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</si>
  <si>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</si>
  <si>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</si>
  <si>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</si>
  <si>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</si>
  <si>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</si>
  <si>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</si>
  <si>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</si>
  <si>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</si>
  <si>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ふじみ野市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</si>
  <si>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</si>
  <si>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</si>
  <si>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</si>
  <si>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</si>
  <si>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</si>
  <si>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</si>
  <si>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</si>
  <si>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</si>
  <si>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</si>
  <si>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</si>
  <si>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</si>
  <si>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</si>
  <si>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</si>
  <si>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</si>
  <si>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</si>
  <si>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</si>
  <si>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</si>
  <si>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</si>
  <si>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</si>
  <si>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</si>
  <si>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</si>
  <si>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</si>
  <si>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</si>
  <si>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</si>
  <si>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</si>
  <si>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</si>
  <si>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</si>
  <si>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</si>
  <si>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</si>
  <si>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</si>
  <si>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</si>
  <si>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</si>
  <si>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</si>
  <si>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</si>
  <si>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</si>
  <si>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</si>
  <si>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</si>
  <si>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</si>
  <si>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</si>
  <si>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</si>
  <si>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</si>
  <si>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</si>
  <si>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</si>
  <si>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</si>
  <si>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</si>
  <si>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</si>
  <si>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</si>
  <si>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</si>
  <si>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</si>
  <si>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</si>
  <si>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</si>
  <si>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</si>
  <si>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</si>
  <si>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</si>
  <si>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</si>
  <si>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</si>
  <si>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</si>
  <si>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</si>
  <si>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</si>
  <si>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</si>
  <si>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</si>
  <si>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</si>
  <si>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</si>
  <si>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</si>
  <si>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</si>
  <si>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</si>
  <si>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</si>
  <si>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</si>
  <si>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</si>
  <si>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</si>
  <si>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</si>
  <si>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</si>
  <si>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</si>
  <si>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</si>
  <si>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</si>
  <si>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</si>
  <si>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</si>
  <si>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</si>
  <si>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</si>
  <si>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</si>
  <si>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</si>
  <si>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</si>
  <si>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</si>
  <si>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</si>
  <si>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</si>
  <si>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</si>
  <si>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</si>
  <si>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</si>
  <si>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</si>
  <si>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</si>
  <si>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</si>
  <si>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</si>
  <si>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</si>
  <si>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</si>
  <si>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</si>
  <si>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</si>
  <si>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</si>
  <si>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</si>
  <si>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</si>
  <si>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</si>
  <si>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</si>
  <si>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</si>
  <si>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</si>
  <si>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</si>
  <si>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</si>
  <si>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</si>
  <si>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</si>
  <si>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</si>
  <si>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</si>
  <si>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</si>
  <si>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</si>
  <si>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</si>
  <si>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</si>
  <si>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埼玉県ふじみ野市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</si>
  <si>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</si>
  <si>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</si>
  <si>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</si>
  <si>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</si>
  <si>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</si>
  <si>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</si>
  <si>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</si>
  <si>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</si>
  <si>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</si>
  <si>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</si>
  <si>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</si>
  <si>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</si>
  <si>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</si>
  <si>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</si>
  <si>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</si>
  <si>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</si>
  <si>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</si>
  <si>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</si>
  <si>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</si>
  <si>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</si>
  <si>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</si>
  <si>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</si>
  <si>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</si>
  <si>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</si>
  <si>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</si>
  <si>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</si>
  <si>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</si>
  <si>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</si>
  <si>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</si>
  <si>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</si>
  <si>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</si>
  <si>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</si>
  <si>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</si>
  <si>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</si>
  <si>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</si>
  <si>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</si>
  <si>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</si>
  <si>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</si>
  <si>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</si>
  <si>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</si>
  <si>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</si>
  <si>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</si>
  <si>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</si>
  <si>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</si>
  <si>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</si>
  <si>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</si>
  <si>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</si>
  <si>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</si>
  <si>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</si>
  <si>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</si>
  <si>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</si>
  <si>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</si>
  <si>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</si>
  <si>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</si>
  <si>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</si>
  <si>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</si>
  <si>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</si>
  <si>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</si>
  <si>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</si>
  <si>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</si>
  <si>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</si>
  <si>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</si>
  <si>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</si>
  <si>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</si>
  <si>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</si>
  <si>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</si>
  <si>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</si>
  <si>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</si>
  <si>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</si>
  <si>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</si>
  <si>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</si>
  <si>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</si>
  <si>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</si>
  <si>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</si>
  <si>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</si>
  <si>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</si>
  <si>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</si>
  <si>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</si>
  <si>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</si>
  <si>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</si>
  <si>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</si>
  <si>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</si>
  <si>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</si>
  <si>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</si>
  <si>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</si>
  <si>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</si>
  <si>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</si>
  <si>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</si>
  <si>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</si>
  <si>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</si>
  <si>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</si>
  <si>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</si>
  <si>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</si>
  <si>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</si>
  <si>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</si>
  <si>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</si>
  <si>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</si>
  <si>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</si>
  <si>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</si>
  <si>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</si>
  <si>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</si>
  <si>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</si>
  <si>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</si>
  <si>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</si>
  <si>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</si>
  <si>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</si>
  <si>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</si>
  <si>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</si>
  <si>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</si>
  <si>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</si>
  <si>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</si>
  <si>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</si>
  <si>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</si>
  <si>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</si>
  <si>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</si>
  <si>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</si>
  <si>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</si>
  <si>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</si>
  <si>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</si>
  <si>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</si>
  <si>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</si>
  <si>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</si>
  <si>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</si>
  <si>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</si>
  <si>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</si>
  <si>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</si>
  <si>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</si>
  <si>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</si>
  <si>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</si>
  <si>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</si>
  <si>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</si>
  <si>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</si>
  <si>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</si>
  <si>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</si>
  <si>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</si>
  <si>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</si>
  <si>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</si>
  <si>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</si>
  <si>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</si>
  <si>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</si>
  <si>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</si>
  <si>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</si>
  <si>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</si>
  <si>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</si>
  <si>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</si>
  <si>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</si>
  <si>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</si>
  <si>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</si>
  <si>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埼玉県ふじみ野市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</si>
  <si>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</si>
  <si>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</si>
  <si>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</si>
  <si>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</si>
  <si>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</si>
  <si>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</si>
  <si>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</si>
  <si>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</si>
  <si>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</si>
  <si>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</si>
  <si>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</si>
  <si>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</si>
  <si>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</si>
  <si>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</si>
  <si>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</si>
  <si>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</si>
  <si>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</si>
  <si>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</si>
  <si>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</si>
  <si>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</si>
  <si>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</si>
  <si>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</si>
  <si>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</si>
  <si>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</si>
  <si>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</si>
  <si>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</si>
  <si>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</si>
  <si>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</si>
  <si>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</si>
  <si>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</si>
  <si>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</si>
  <si>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</si>
  <si>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</si>
  <si>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</si>
  <si>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</si>
  <si>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</si>
  <si>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</si>
  <si>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</si>
  <si>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</si>
  <si>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</si>
  <si>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</si>
  <si>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</si>
  <si>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</si>
  <si>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</si>
  <si>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</si>
  <si>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</si>
  <si>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</si>
  <si>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</si>
  <si>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</si>
  <si>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</si>
  <si>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</si>
  <si>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</si>
  <si>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</si>
  <si>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</si>
  <si>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</si>
  <si>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</si>
  <si>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</si>
  <si>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</si>
  <si>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</si>
  <si>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</si>
  <si>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</si>
  <si>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</si>
  <si>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</si>
  <si>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</si>
  <si>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</si>
  <si>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</si>
  <si>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</si>
  <si>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</si>
  <si>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</si>
  <si>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</si>
  <si>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</si>
  <si>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</si>
  <si>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</si>
  <si>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</si>
  <si>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</si>
  <si>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</si>
  <si>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</si>
  <si>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</si>
  <si>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</si>
  <si>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</si>
  <si>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</si>
  <si>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</si>
  <si>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</si>
  <si>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</si>
  <si>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</si>
  <si>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</si>
  <si>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</si>
  <si>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</si>
  <si>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</si>
  <si>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</si>
  <si>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</si>
  <si>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</si>
  <si>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</si>
  <si>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</si>
  <si>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</si>
  <si>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</si>
  <si>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</si>
  <si>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</si>
  <si>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</si>
  <si>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</si>
  <si>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</si>
  <si>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</si>
  <si>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</si>
  <si>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</si>
  <si>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</si>
  <si>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</si>
  <si>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</si>
  <si>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</si>
  <si>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</si>
  <si>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</si>
  <si>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</si>
  <si>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</si>
  <si>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</si>
  <si>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</si>
  <si>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</si>
  <si>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</si>
  <si>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</si>
  <si>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</si>
  <si>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</si>
  <si>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</si>
  <si>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</si>
  <si>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</si>
  <si>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</si>
  <si>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</si>
  <si>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</si>
  <si>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</si>
  <si>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</si>
  <si>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</si>
  <si>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</si>
  <si>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</si>
  <si>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</si>
  <si>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</si>
  <si>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</si>
  <si>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</si>
  <si>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</si>
  <si>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</si>
  <si>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</si>
  <si>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</si>
  <si>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</si>
  <si>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</si>
  <si>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</si>
  <si>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</si>
  <si>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</si>
  <si>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</si>
  <si>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</si>
  <si>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</si>
  <si>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</si>
  <si>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</si>
  <si>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</si>
  <si>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</si>
  <si>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</si>
  <si>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</si>
  <si>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</si>
  <si>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</si>
  <si>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</si>
  <si>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</si>
  <si>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</si>
  <si>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</si>
  <si>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</si>
  <si>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</si>
  <si>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</si>
  <si>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</si>
  <si>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</si>
  <si>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</si>
  <si>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</si>
  <si>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</si>
  <si>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</si>
  <si>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</si>
  <si>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</si>
  <si>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</si>
  <si>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</si>
  <si>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</si>
  <si>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</si>
  <si>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</si>
  <si>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0.03</t>
  </si>
  <si>
    <t>▲ 1.05</t>
  </si>
  <si>
    <t>水道事業会計</t>
  </si>
  <si>
    <t>一般会計</t>
  </si>
  <si>
    <t>下水道事業会計</t>
  </si>
  <si>
    <t>国民健康保険特別会計</t>
  </si>
  <si>
    <t>介護保険特別会計</t>
  </si>
  <si>
    <t>後期高齢者医療事業特別会計</t>
  </si>
  <si>
    <t>その他会計（赤字）</t>
  </si>
  <si>
    <t>その他会計（黒字）</t>
  </si>
  <si>
    <t>入間東部地区衛生組合</t>
    <rPh sb="0" eb="2">
      <t>イルマ</t>
    </rPh>
    <rPh sb="2" eb="4">
      <t>トウブ</t>
    </rPh>
    <rPh sb="4" eb="6">
      <t>チク</t>
    </rPh>
    <rPh sb="6" eb="8">
      <t>エイセイ</t>
    </rPh>
    <rPh sb="8" eb="10">
      <t>クミアイ</t>
    </rPh>
    <phoneticPr fontId="2"/>
  </si>
  <si>
    <t>入間東部地区消防組合</t>
    <rPh sb="0" eb="2">
      <t>イルマ</t>
    </rPh>
    <rPh sb="2" eb="4">
      <t>トウブ</t>
    </rPh>
    <rPh sb="4" eb="6">
      <t>チク</t>
    </rPh>
    <rPh sb="6" eb="8">
      <t>ショウボウ</t>
    </rPh>
    <rPh sb="8" eb="10">
      <t>クミアイ</t>
    </rPh>
    <phoneticPr fontId="2"/>
  </si>
  <si>
    <t>埼玉県後期高齢者医療広域連合</t>
    <rPh sb="0" eb="2">
      <t>サイタマ</t>
    </rPh>
    <rPh sb="2" eb="3">
      <t>ケン</t>
    </rPh>
    <rPh sb="3" eb="5">
      <t>コウキ</t>
    </rPh>
    <rPh sb="5" eb="7">
      <t>コウレイ</t>
    </rPh>
    <rPh sb="7" eb="8">
      <t>シャ</t>
    </rPh>
    <rPh sb="8" eb="10">
      <t>イリョウ</t>
    </rPh>
    <rPh sb="10" eb="12">
      <t>コウイキ</t>
    </rPh>
    <rPh sb="12" eb="14">
      <t>レンゴウ</t>
    </rPh>
    <phoneticPr fontId="2"/>
  </si>
  <si>
    <t>埼玉県市町村総合事務組合</t>
    <rPh sb="0" eb="2">
      <t>サイタマ</t>
    </rPh>
    <rPh sb="2" eb="3">
      <t>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</si>
  <si>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</si>
  <si>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一般会計</t>
    <rPh sb="0" eb="2">
      <t>イッパン</t>
    </rPh>
    <rPh sb="2" eb="4">
      <t>カイケイ</t>
    </rPh>
    <phoneticPr fontId="2"/>
  </si>
  <si>
    <t>特別会計</t>
    <rPh sb="0" eb="2">
      <t>トクベツ</t>
    </rPh>
    <rPh sb="2" eb="3">
      <t>カイ</t>
    </rPh>
    <rPh sb="3" eb="4">
      <t>ケイ</t>
    </rPh>
    <phoneticPr fontId="2"/>
  </si>
  <si>
    <t>交通災害特別会計</t>
    <rPh sb="0" eb="2">
      <t>コウツウ</t>
    </rPh>
    <rPh sb="2" eb="4">
      <t>サイガイ</t>
    </rPh>
    <rPh sb="4" eb="6">
      <t>トクベツ</t>
    </rPh>
    <rPh sb="6" eb="7">
      <t>カイ</t>
    </rPh>
    <rPh sb="7" eb="8">
      <t>ケイ</t>
    </rPh>
    <phoneticPr fontId="2"/>
  </si>
  <si>
    <t>ふじみ野市土地開発公社</t>
    <rPh sb="3" eb="5">
      <t>ノシ</t>
    </rPh>
    <rPh sb="5" eb="7">
      <t>トチ</t>
    </rPh>
    <rPh sb="7" eb="9">
      <t>カイハツ</t>
    </rPh>
    <rPh sb="9" eb="11">
      <t>コウシャ</t>
    </rPh>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</si>
  <si>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</si>
  <si>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</si>
  <si>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</si>
  <si>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</si>
  <si>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</si>
  <si>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</si>
  <si>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</si>
  <si>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</si>
  <si>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</si>
  <si>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</si>
  <si>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</si>
  <si>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</si>
  <si>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</si>
  <si>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</si>
  <si>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有形固定資産減価償却率</t>
    <phoneticPr fontId="5"/>
  </si>
  <si>
    <t>　将来負担比率については、類似団体と比較して大きく下回っており、前年度同様マイナスとなっている。また、実質公債費比率も類似団体と比較して低い水準で推移している。
　実質公債費比率が低い水準で推移している主な要因としては、市債残高は大きいものの、合併特例債等の有利な起債の活用や償還予測に基づき計画的に基金を積み立てを行っていることが挙げられる。
　今後も計画的な基金管理及び合併特例債などの有利な起債の計画的活用を図り、財政の健全化を推進していく。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</si>
</sst>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44267</c:v>
                </c:pt>
                <c:pt idx="4">
                  <c:v>40879</c:v>
                </c:pt>
              </c:numCache>
            </c:numRef>
          </c:val>
          <c:smooth val="0"/>
          <c:extLst xmlns:c16r2="http://schemas.microsoft.com/office/drawing/2015/06/chart">
            <c:ext xmlns:c16="http://schemas.microsoft.com/office/drawing/2014/chart" uri="{C3380CC4-5D6E-409C-BE32-E72D297353CC}">
              <c16:uniqueId val="{00000000-3215-413A-86F7-8649C6560F7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25799</c:v>
                </c:pt>
                <c:pt idx="1">
                  <c:v>40392</c:v>
                </c:pt>
                <c:pt idx="2">
                  <c:v>72197</c:v>
                </c:pt>
                <c:pt idx="3">
                  <c:v>124631</c:v>
                </c:pt>
                <c:pt idx="4">
                  <c:v>61979</c:v>
                </c:pt>
              </c:numCache>
            </c:numRef>
          </c:val>
          <c:smooth val="0"/>
          <c:extLst xmlns:c16r2="http://schemas.microsoft.com/office/drawing/2015/06/chart">
            <c:ext xmlns:c16="http://schemas.microsoft.com/office/drawing/2014/chart" uri="{C3380CC4-5D6E-409C-BE32-E72D297353CC}">
              <c16:uniqueId val="{00000001-3215-413A-86F7-8649C6560F7B}"/>
            </c:ext>
          </c:extLst>
        </c:ser>
        <c:dLbls>
          <c:showLegendKey val="0"/>
          <c:showVal val="0"/>
          <c:showCatName val="0"/>
          <c:showSerName val="0"/>
          <c:showPercent val="0"/>
          <c:showBubbleSize val="0"/>
        </c:dLbls>
        <c:marker val="1"/>
        <c:smooth val="0"/>
        <c:axId val="97759616"/>
        <c:axId val="97761536"/>
      </c:lineChart>
      <c:catAx>
        <c:axId val="977596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761536"/>
        <c:crosses val="autoZero"/>
        <c:auto val="1"/>
        <c:lblAlgn val="ctr"/>
        <c:lblOffset val="100"/>
        <c:tickLblSkip val="1"/>
        <c:tickMarkSkip val="1"/>
        <c:noMultiLvlLbl val="0"/>
      </c:catAx>
      <c:valAx>
        <c:axId val="9776153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759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7.2</c:v>
                </c:pt>
                <c:pt idx="1">
                  <c:v>6.02</c:v>
                </c:pt>
                <c:pt idx="2">
                  <c:v>5.91</c:v>
                </c:pt>
                <c:pt idx="3">
                  <c:v>7.16</c:v>
                </c:pt>
                <c:pt idx="4">
                  <c:v>5.5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11.82</c:v>
                </c:pt>
                <c:pt idx="1">
                  <c:v>15.55</c:v>
                </c:pt>
                <c:pt idx="2">
                  <c:v>15.45</c:v>
                </c:pt>
                <c:pt idx="3">
                  <c:v>15.06</c:v>
                </c:pt>
                <c:pt idx="4">
                  <c:v>15.11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5999744"/>
        <c:axId val="106010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3.13</c:v>
                </c:pt>
                <c:pt idx="1">
                  <c:v>4.92</c:v>
                </c:pt>
                <c:pt idx="2">
                  <c:v>-0.03</c:v>
                </c:pt>
                <c:pt idx="3">
                  <c:v>3.39</c:v>
                </c:pt>
                <c:pt idx="4">
                  <c:v>-1.05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5999744"/>
        <c:axId val="106010112"/>
      </c:lineChart>
      <c:catAx>
        <c:axId val="105999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010112"/>
        <c:crosses val="autoZero"/>
        <c:auto val="1"/>
        <c:lblAlgn val="ctr"/>
        <c:lblOffset val="100"/>
        <c:tickLblSkip val="1"/>
        <c:tickMarkSkip val="1"/>
        <c:noMultiLvlLbl val="0"/>
      </c:catAx>
      <c:valAx>
        <c:axId val="106010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999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0.14000000000000001</c:v>
                </c:pt>
                <c:pt idx="2">
                  <c:v>#N/A</c:v>
                </c:pt>
                <c:pt idx="3">
                  <c:v>0.13</c:v>
                </c:pt>
                <c:pt idx="4">
                  <c:v>#N/A</c:v>
                </c:pt>
                <c:pt idx="5">
                  <c:v>0.19</c:v>
                </c:pt>
                <c:pt idx="6">
                  <c:v>#N/A</c:v>
                </c:pt>
                <c:pt idx="7">
                  <c:v>1.92</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0.08</c:v>
                </c:pt>
                <c:pt idx="2">
                  <c:v>#N/A</c:v>
                </c:pt>
                <c:pt idx="3">
                  <c:v>0.01</c:v>
                </c:pt>
                <c:pt idx="4">
                  <c:v>#N/A</c:v>
                </c:pt>
                <c:pt idx="5">
                  <c:v>0.06</c:v>
                </c:pt>
                <c:pt idx="6">
                  <c:v>#N/A</c:v>
                </c:pt>
                <c:pt idx="7">
                  <c:v>0.06</c:v>
                </c:pt>
                <c:pt idx="8">
                  <c:v>#N/A</c:v>
                </c:pt>
                <c:pt idx="9">
                  <c:v>0.02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0.96</c:v>
                </c:pt>
                <c:pt idx="2">
                  <c:v>#N/A</c:v>
                </c:pt>
                <c:pt idx="3">
                  <c:v>0.96</c:v>
                </c:pt>
                <c:pt idx="4">
                  <c:v>#N/A</c:v>
                </c:pt>
                <c:pt idx="5">
                  <c:v>0.45</c:v>
                </c:pt>
                <c:pt idx="6">
                  <c:v>#N/A</c:v>
                </c:pt>
                <c:pt idx="7">
                  <c:v>0.94</c:v>
                </c:pt>
                <c:pt idx="8">
                  <c:v>#N/A</c:v>
                </c:pt>
                <c:pt idx="9">
                  <c:v>1.0900000000000001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1.55</c:v>
                </c:pt>
                <c:pt idx="2">
                  <c:v>#N/A</c:v>
                </c:pt>
                <c:pt idx="3">
                  <c:v>2.0499999999999998</c:v>
                </c:pt>
                <c:pt idx="4">
                  <c:v>#N/A</c:v>
                </c:pt>
                <c:pt idx="5">
                  <c:v>3.28</c:v>
                </c:pt>
                <c:pt idx="6">
                  <c:v>#N/A</c:v>
                </c:pt>
                <c:pt idx="7">
                  <c:v>2.75</c:v>
                </c:pt>
                <c:pt idx="8">
                  <c:v>#N/A</c:v>
                </c:pt>
                <c:pt idx="9">
                  <c:v>3.06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3.17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7.2</c:v>
                </c:pt>
                <c:pt idx="2">
                  <c:v>#N/A</c:v>
                </c:pt>
                <c:pt idx="3">
                  <c:v>6.02</c:v>
                </c:pt>
                <c:pt idx="4">
                  <c:v>#N/A</c:v>
                </c:pt>
                <c:pt idx="5">
                  <c:v>5.9</c:v>
                </c:pt>
                <c:pt idx="6">
                  <c:v>#N/A</c:v>
                </c:pt>
                <c:pt idx="7">
                  <c:v>7.16</c:v>
                </c:pt>
                <c:pt idx="8">
                  <c:v>#N/A</c:v>
                </c:pt>
                <c:pt idx="9">
                  <c:v>5.49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8.6300000000000008</c:v>
                </c:pt>
                <c:pt idx="2">
                  <c:v>#N/A</c:v>
                </c:pt>
                <c:pt idx="3">
                  <c:v>8.93</c:v>
                </c:pt>
                <c:pt idx="4">
                  <c:v>#N/A</c:v>
                </c:pt>
                <c:pt idx="5">
                  <c:v>8.56</c:v>
                </c:pt>
                <c:pt idx="6">
                  <c:v>#N/A</c:v>
                </c:pt>
                <c:pt idx="7">
                  <c:v>7.67</c:v>
                </c:pt>
                <c:pt idx="8">
                  <c:v>#N/A</c:v>
                </c:pt>
                <c:pt idx="9">
                  <c:v>6.11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6849792"/>
        <c:axId val="106851328"/>
      </c:barChart>
      <c:catAx>
        <c:axId val="106849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851328"/>
        <c:crosses val="autoZero"/>
        <c:auto val="1"/>
        <c:lblAlgn val="ctr"/>
        <c:lblOffset val="100"/>
        <c:tickLblSkip val="1"/>
        <c:tickMarkSkip val="1"/>
        <c:noMultiLvlLbl val="0"/>
      </c:catAx>
      <c:valAx>
        <c:axId val="106851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849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2897</c:v>
                </c:pt>
                <c:pt idx="5">
                  <c:v>2916</c:v>
                </c:pt>
                <c:pt idx="8">
                  <c:v>3133</c:v>
                </c:pt>
                <c:pt idx="11">
                  <c:v>3254</c:v>
                </c:pt>
                <c:pt idx="14">
                  <c:v>3535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171</c:v>
                </c:pt>
                <c:pt idx="3">
                  <c:v>169</c:v>
                </c:pt>
                <c:pt idx="6">
                  <c:v>0</c:v>
                </c:pt>
                <c:pt idx="9">
                  <c:v>0</c:v>
                </c:pt>
                <c:pt idx="12">
                  <c:v>24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191</c:v>
                </c:pt>
                <c:pt idx="3">
                  <c:v>141</c:v>
                </c:pt>
                <c:pt idx="6">
                  <c:v>221</c:v>
                </c:pt>
                <c:pt idx="9">
                  <c:v>288</c:v>
                </c:pt>
                <c:pt idx="12">
                  <c:v>235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196</c:v>
                </c:pt>
                <c:pt idx="3">
                  <c:v>167</c:v>
                </c:pt>
                <c:pt idx="6">
                  <c:v>135</c:v>
                </c:pt>
                <c:pt idx="9">
                  <c:v>118</c:v>
                </c:pt>
                <c:pt idx="12">
                  <c:v>236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2788</c:v>
                </c:pt>
                <c:pt idx="3">
                  <c:v>2741</c:v>
                </c:pt>
                <c:pt idx="6">
                  <c:v>2696</c:v>
                </c:pt>
                <c:pt idx="9">
                  <c:v>2810</c:v>
                </c:pt>
                <c:pt idx="12">
                  <c:v>3401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6463232"/>
        <c:axId val="1064651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449</c:v>
                </c:pt>
                <c:pt idx="2">
                  <c:v>#N/A</c:v>
                </c:pt>
                <c:pt idx="3">
                  <c:v>#N/A</c:v>
                </c:pt>
                <c:pt idx="4">
                  <c:v>302</c:v>
                </c:pt>
                <c:pt idx="5">
                  <c:v>#N/A</c:v>
                </c:pt>
                <c:pt idx="6">
                  <c:v>#N/A</c:v>
                </c:pt>
                <c:pt idx="7">
                  <c:v>-81</c:v>
                </c:pt>
                <c:pt idx="8">
                  <c:v>#N/A</c:v>
                </c:pt>
                <c:pt idx="9">
                  <c:v>#N/A</c:v>
                </c:pt>
                <c:pt idx="10">
                  <c:v>-38</c:v>
                </c:pt>
                <c:pt idx="11">
                  <c:v>#N/A</c:v>
                </c:pt>
                <c:pt idx="12">
                  <c:v>#N/A</c:v>
                </c:pt>
                <c:pt idx="13">
                  <c:v>361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6463232"/>
        <c:axId val="106465152"/>
      </c:lineChart>
      <c:catAx>
        <c:axId val="106463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465152"/>
        <c:crosses val="autoZero"/>
        <c:auto val="1"/>
        <c:lblAlgn val="ctr"/>
        <c:lblOffset val="100"/>
        <c:tickLblSkip val="1"/>
        <c:tickMarkSkip val="1"/>
        <c:noMultiLvlLbl val="0"/>
      </c:catAx>
      <c:valAx>
        <c:axId val="106465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463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23581</c:v>
                </c:pt>
                <c:pt idx="5">
                  <c:v>24743</c:v>
                </c:pt>
                <c:pt idx="8">
                  <c:v>27211</c:v>
                </c:pt>
                <c:pt idx="11">
                  <c:v>32690</c:v>
                </c:pt>
                <c:pt idx="14">
                  <c:v>33741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6569</c:v>
                </c:pt>
                <c:pt idx="5">
                  <c:v>6083</c:v>
                </c:pt>
                <c:pt idx="8">
                  <c:v>7245</c:v>
                </c:pt>
                <c:pt idx="11">
                  <c:v>6109</c:v>
                </c:pt>
                <c:pt idx="14">
                  <c:v>8538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7232</c:v>
                </c:pt>
                <c:pt idx="5">
                  <c:v>9139</c:v>
                </c:pt>
                <c:pt idx="8">
                  <c:v>9885</c:v>
                </c:pt>
                <c:pt idx="11">
                  <c:v>10444</c:v>
                </c:pt>
                <c:pt idx="14">
                  <c:v>11847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c:v>
                </c:pt>
                <c:pt idx="3">
                  <c:v>2</c:v>
                </c:pt>
                <c:pt idx="6">
                  <c:v>2</c:v>
                </c:pt>
                <c:pt idx="9">
                  <c:v>180</c:v>
                </c:pt>
                <c:pt idx="12">
                  <c:v>2</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6370</c:v>
                </c:pt>
                <c:pt idx="3">
                  <c:v>5998</c:v>
                </c:pt>
                <c:pt idx="6">
                  <c:v>5680</c:v>
                </c:pt>
                <c:pt idx="9">
                  <c:v>5107</c:v>
                </c:pt>
                <c:pt idx="12">
                  <c:v>5088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1825</c:v>
                </c:pt>
                <c:pt idx="3">
                  <c:v>2147</c:v>
                </c:pt>
                <c:pt idx="6">
                  <c:v>1921</c:v>
                </c:pt>
                <c:pt idx="9">
                  <c:v>1719</c:v>
                </c:pt>
                <c:pt idx="12">
                  <c:v>1492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1345</c:v>
                </c:pt>
                <c:pt idx="3">
                  <c:v>1176</c:v>
                </c:pt>
                <c:pt idx="6">
                  <c:v>1046</c:v>
                </c:pt>
                <c:pt idx="9">
                  <c:v>886</c:v>
                </c:pt>
                <c:pt idx="12">
                  <c:v>1078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2534</c:v>
                </c:pt>
                <c:pt idx="3">
                  <c:v>2210</c:v>
                </c:pt>
                <c:pt idx="6">
                  <c:v>2105</c:v>
                </c:pt>
                <c:pt idx="9">
                  <c:v>2199</c:v>
                </c:pt>
                <c:pt idx="12">
                  <c:v>2175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25174</c:v>
                </c:pt>
                <c:pt idx="3">
                  <c:v>26576</c:v>
                </c:pt>
                <c:pt idx="6">
                  <c:v>30366</c:v>
                </c:pt>
                <c:pt idx="9">
                  <c:v>36659</c:v>
                </c:pt>
                <c:pt idx="12">
                  <c:v>38694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88889984"/>
        <c:axId val="889044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88889984"/>
        <c:axId val="88904448"/>
      </c:lineChart>
      <c:catAx>
        <c:axId val="88889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8904448"/>
        <c:crosses val="autoZero"/>
        <c:auto val="1"/>
        <c:lblAlgn val="ctr"/>
        <c:lblOffset val="100"/>
        <c:tickLblSkip val="1"/>
        <c:tickMarkSkip val="1"/>
        <c:noMultiLvlLbl val="0"/>
      </c:catAx>
      <c:valAx>
        <c:axId val="88904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889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{41CDCA06-7B32-42DF-8945-73E129A93440}</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A5FA-4EB8-9C7F-47DA97F7332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{31125CFF-79CA-4F2D-AD77-BFA1C01F34C8}</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A5FA-4EB8-9C7F-47DA97F7332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{5424F8B9-437E-40D3-BB90-2D6D58A3E2AA}</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A5FA-4EB8-9C7F-47DA97F7332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{2D8F16E3-53FB-404F-B593-CB1C0CD0CAC9}</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A5FA-4EB8-9C7F-47DA97F7332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{1A2F2042-E108-4D45-9EB6-97FA0A0EB430}</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A5FA-4EB8-9C7F-47DA97F733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A5FA-4EB8-9C7F-47DA97F7332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{2CE32E74-3FBF-4A9B-806F-77D8697ABF31}</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A5FA-4EB8-9C7F-47DA97F7332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{6F2C5CF6-242D-449B-825B-D7E8CC1EB784}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A5FA-4EB8-9C7F-47DA97F7332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{98B67AF7-0904-4136-B03E-3729F56DA559}</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A5FA-4EB8-9C7F-47DA97F7332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{02AC30BA-C683-4733-9A22-D8DD598EC4F1}</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A5FA-4EB8-9C7F-47DA97F7332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{0A0A70FD-737A-44F8-BBFD-3D40DA0D0812}</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A5FA-4EB8-9C7F-47DA97F733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A5FA-4EB8-9C7F-47DA97F73325}"/>
            </c:ext>
          </c:extLst>
        </c:ser>
        <c:dLbls>
          <c:showLegendKey val="0"/>
          <c:showVal val="0"/>
          <c:showCatName val="0"/>
          <c:showSerName val="0"/>
          <c:showPercent val="0"/>
          <c:showBubbleSize val="0"/>
        </c:dLbls>
        <c:axId val="106413440"/>
        <c:axId val="107689472"/>
      </c:scatterChart>
      <c:valAx>
        <c:axId val="1064134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7689472"/>
        <c:crosses val="autoZero"/>
        <c:crossBetween val="midCat"/>
      </c:valAx>
      <c:valAx>
        <c:axId val="1076894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64134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{6BAA40A8-8775-4FA8-8EA2-0A78468D1068}</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9314-485E-B3C5-EF1F2139D478}"/>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{625AFEBE-42AF-44F1-A72D-7E8EEDD030D2}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9314-485E-B3C5-EF1F2139D478}"/>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{76FAA9E0-F150-44A7-8EF3-AB478C4F756E}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9314-485E-B3C5-EF1F2139D478}"/>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{ED98024C-D36B-406E-BB34-36FFA21C22E6}</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9314-485E-B3C5-EF1F2139D478}"/>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{C04581B3-7B1B-45ED-BC23-1505F73E8AF9}</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9314-485E-B3C5-EF1F2139D47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2.9</c:v>
                </c:pt>
                <c:pt idx="1">
                  <c:v>2.1</c:v>
                </c:pt>
                <c:pt idx="2">
                  <c:v>1.2</c:v>
                </c:pt>
                <c:pt idx="3">
                  <c:v>0.3</c:v>
                </c:pt>
                <c:pt idx="4">
                  <c:v>0.4</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9314-485E-B3C5-EF1F2139D478}"/>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{30847702-EA5C-4275-A5E7-92ACFA5D620B}</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9314-485E-B3C5-EF1F2139D478}"/>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{0030CE01-6D4B-415B-A41F-06E62017FA37}</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9314-485E-B3C5-EF1F2139D478}"/>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{3D2BAB73-AADD-4A25-A31A-C8C42A7B1F8A}</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9314-485E-B3C5-EF1F2139D478}"/>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{C39C6B8A-7B80-4063-8010-D3B8B7EEE37B}</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9314-485E-B3C5-EF1F2139D478}"/>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{7F270791-140B-4335-9D7B-716F0F5BD905}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9314-485E-B3C5-EF1F2139D47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5.3</c:v>
                </c:pt>
                <c:pt idx="4">
                  <c:v>5</c:v>
                </c:pt>
              </c:numCache>
            </c:numRef>
          </c:xVal>
          <c:yVal>
            <c:numRef>
              <c:f>公会計指標分析・財政指標組合せ分析表!$K$77:$O$77</c:f>
              <c:numCache>
                <c:formatCode>#,##0.0;"▲ "#,##0.0</c:formatCode>
                <c:ptCount val="5"/>
                <c:pt idx="0">
                  <c:v>46.1</c:v>
                </c:pt>
                <c:pt idx="1">
                  <c:v>37.6</c:v>
                </c:pt>
                <c:pt idx="2">
                  <c:v>33.799999999999997</c:v>
                </c:pt>
                <c:pt idx="3">
                  <c:v>17.8</c:v>
                </c:pt>
                <c:pt idx="4">
                  <c:v>15</c:v>
                </c:pt>
              </c:numCache>
            </c:numRef>
          </c:yVal>
          <c:smooth val="0"/>
          <c:extLst xmlns:c16r2="http://schemas.microsoft.com/office/drawing/2015/06/chart">
            <c:ext xmlns:c16="http://schemas.microsoft.com/office/drawing/2014/chart" uri="{C3380CC4-5D6E-409C-BE32-E72D297353CC}">
              <c16:uniqueId val="{0000000B-9314-485E-B3C5-EF1F2139D478}"/>
            </c:ext>
          </c:extLst>
        </c:ser>
        <c:dLbls>
          <c:showLegendKey val="0"/>
          <c:showVal val="0"/>
          <c:showCatName val="0"/>
          <c:showSerName val="0"/>
          <c:showPercent val="0"/>
          <c:showBubbleSize val="0"/>
        </c:dLbls>
        <c:axId val="107736448"/>
        <c:axId val="107435520"/>
      </c:scatterChart>
      <c:valAx>
        <c:axId val="107736448"/>
        <c:scaling>
          <c:orientation val="minMax"/>
          <c:max val="8.7999999999999989"/>
          <c:min val="4.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7435520"/>
        <c:crosses val="autoZero"/>
        <c:crossBetween val="midCat"/>
      </c:valAx>
      <c:valAx>
        <c:axId val="107435520"/>
        <c:scaling>
          <c:orientation val="minMax"/>
          <c:max val="52"/>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77364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埼玉県ふじみ野市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113,553
111,314
14.64
42,333,340
40,766,328
1,203,987
21,890,877
38,694,036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大規模な建設事業に係る合併特例債の借入額が増加しており、それに伴う基準財政需要額の公債費に算入される経費が増加していることから、平成</a:t>
          </a:r>
          <a:r>
            <a:rPr kumimoji="1" lang="en-US" altLang="ja-JP" sz="1300">
              <a:latin typeface="ＭＳ Ｐゴシック"/>
            </a:rPr>
            <a:t>27</a:t>
          </a:r>
          <a:r>
            <a:rPr kumimoji="1" lang="ja-JP" altLang="en-US" sz="1300">
              <a:latin typeface="ＭＳ Ｐゴシック"/>
            </a:rPr>
            <a:t>年度から</a:t>
          </a:r>
          <a:r>
            <a:rPr kumimoji="1" lang="en-US" altLang="ja-JP" sz="1300">
              <a:latin typeface="ＭＳ Ｐゴシック"/>
            </a:rPr>
            <a:t>0.01</a:t>
          </a:r>
          <a:r>
            <a:rPr kumimoji="1" lang="ja-JP" altLang="en-US" sz="1300">
              <a:latin typeface="ＭＳ Ｐゴシック"/>
            </a:rPr>
            <a:t>ポイント減少した。今後も大規模な建設事業に係る費用の増加が見込まれることから、徴収率の向上による歳入の確保とともに様々な自主財源の確保に努める。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71261</xdr:rowOff>
    </xdr:to>
    <xdr:cxnSp macro="">
      <xdr:nvCxnSpPr>
        <xdr:cNvPr id="63" name="直線コネクタ 62"/>
        <xdr:cNvCxnSpPr/>
      </xdr:nvCxnSpPr>
      <xdr:spPr>
        <a:xfrm flipV="1">
          <a:off x="4953000" y="6194072"/>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49389</xdr:rowOff>
    </xdr:from>
    <xdr:to>
      <xdr:col>7</xdr:col>
      <xdr:colOff>152400</xdr:colOff>
      <xdr:row>41</xdr:row>
      <xdr:rowOff>62795</xdr:rowOff>
    </xdr:to>
    <xdr:cxnSp macro="">
      <xdr:nvCxnSpPr>
        <xdr:cNvPr id="68" name="直線コネクタ 67"/>
        <xdr:cNvCxnSpPr/>
      </xdr:nvCxnSpPr>
      <xdr:spPr>
        <a:xfrm>
          <a:off x="4114800" y="70788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9"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49389</xdr:rowOff>
    </xdr:from>
    <xdr:to>
      <xdr:col>6</xdr:col>
      <xdr:colOff>0</xdr:colOff>
      <xdr:row>41</xdr:row>
      <xdr:rowOff>49389</xdr:rowOff>
    </xdr:to>
    <xdr:cxnSp macro="">
      <xdr:nvCxnSpPr>
        <xdr:cNvPr id="71" name="直線コネクタ 70"/>
        <xdr:cNvCxnSpPr/>
      </xdr:nvCxnSpPr>
      <xdr:spPr>
        <a:xfrm>
          <a:off x="3225800" y="7078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79022</xdr:rowOff>
    </xdr:from>
    <xdr:to>
      <xdr:col>6</xdr:col>
      <xdr:colOff>50800</xdr:colOff>
      <xdr:row>42</xdr:row>
      <xdr:rowOff>9172</xdr:rowOff>
    </xdr:to>
    <xdr:sp macro="" textlink="">
      <xdr:nvSpPr>
        <xdr:cNvPr id="72" name="フローチャート : 判断 71"/>
        <xdr:cNvSpPr/>
      </xdr:nvSpPr>
      <xdr:spPr>
        <a:xfrm>
          <a:off x="4064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165399</xdr:rowOff>
    </xdr:from>
    <xdr:ext cx="736600" cy="259045"/>
    <xdr:sp macro="" textlink="">
      <xdr:nvSpPr>
        <xdr:cNvPr id="73" name="テキスト ボックス 72"/>
        <xdr:cNvSpPr txBox="1"/>
      </xdr:nvSpPr>
      <xdr:spPr>
        <a:xfrm>
          <a:off x="3733800" y="719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49389</xdr:rowOff>
    </xdr:from>
    <xdr:to>
      <xdr:col>4</xdr:col>
      <xdr:colOff>482600</xdr:colOff>
      <xdr:row>41</xdr:row>
      <xdr:rowOff>49389</xdr:rowOff>
    </xdr:to>
    <xdr:cxnSp macro="">
      <xdr:nvCxnSpPr>
        <xdr:cNvPr id="74" name="直線コネクタ 73"/>
        <xdr:cNvCxnSpPr/>
      </xdr:nvCxnSpPr>
      <xdr:spPr>
        <a:xfrm>
          <a:off x="2336800" y="7078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119239</xdr:rowOff>
    </xdr:from>
    <xdr:to>
      <xdr:col>4</xdr:col>
      <xdr:colOff>533400</xdr:colOff>
      <xdr:row>42</xdr:row>
      <xdr:rowOff>49389</xdr:rowOff>
    </xdr:to>
    <xdr:sp macro="" textlink="">
      <xdr:nvSpPr>
        <xdr:cNvPr id="75" name="フローチャート : 判断 74"/>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34166</xdr:rowOff>
    </xdr:from>
    <xdr:ext cx="762000" cy="259045"/>
    <xdr:sp macro="" textlink="">
      <xdr:nvSpPr>
        <xdr:cNvPr id="76" name="テキスト ボックス 75"/>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49389</xdr:rowOff>
    </xdr:from>
    <xdr:to>
      <xdr:col>3</xdr:col>
      <xdr:colOff>279400</xdr:colOff>
      <xdr:row>41</xdr:row>
      <xdr:rowOff>49389</xdr:rowOff>
    </xdr:to>
    <xdr:cxnSp macro="">
      <xdr:nvCxnSpPr>
        <xdr:cNvPr id="77" name="直線コネクタ 76"/>
        <xdr:cNvCxnSpPr/>
      </xdr:nvCxnSpPr>
      <xdr:spPr>
        <a:xfrm>
          <a:off x="1447800" y="7078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119239</xdr:rowOff>
    </xdr:from>
    <xdr:to>
      <xdr:col>3</xdr:col>
      <xdr:colOff>330200</xdr:colOff>
      <xdr:row>42</xdr:row>
      <xdr:rowOff>49389</xdr:rowOff>
    </xdr:to>
    <xdr:sp macro="" textlink="">
      <xdr:nvSpPr>
        <xdr:cNvPr id="78" name="フローチャート : 判断 77"/>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34166</xdr:rowOff>
    </xdr:from>
    <xdr:ext cx="762000" cy="259045"/>
    <xdr:sp macro="" textlink="">
      <xdr:nvSpPr>
        <xdr:cNvPr id="79" name="テキスト ボックス 78"/>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119239</xdr:rowOff>
    </xdr:from>
    <xdr:to>
      <xdr:col>2</xdr:col>
      <xdr:colOff>127000</xdr:colOff>
      <xdr:row>42</xdr:row>
      <xdr:rowOff>49389</xdr:rowOff>
    </xdr:to>
    <xdr:sp macro="" textlink="">
      <xdr:nvSpPr>
        <xdr:cNvPr id="80" name="フローチャート : 判断 79"/>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34166</xdr:rowOff>
    </xdr:from>
    <xdr:ext cx="762000" cy="259045"/>
    <xdr:sp macro="" textlink="">
      <xdr:nvSpPr>
        <xdr:cNvPr id="81" name="テキスト ボックス 80"/>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11995</xdr:rowOff>
    </xdr:from>
    <xdr:to>
      <xdr:col>7</xdr:col>
      <xdr:colOff>203200</xdr:colOff>
      <xdr:row>41</xdr:row>
      <xdr:rowOff>113595</xdr:rowOff>
    </xdr:to>
    <xdr:sp macro="" textlink="">
      <xdr:nvSpPr>
        <xdr:cNvPr id="87" name="円/楕円 86"/>
        <xdr:cNvSpPr/>
      </xdr:nvSpPr>
      <xdr:spPr>
        <a:xfrm>
          <a:off x="4902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28522</xdr:rowOff>
    </xdr:from>
    <xdr:ext cx="762000" cy="259045"/>
    <xdr:sp macro="" textlink="">
      <xdr:nvSpPr>
        <xdr:cNvPr id="88" name="財政力該当値テキスト"/>
        <xdr:cNvSpPr txBox="1"/>
      </xdr:nvSpPr>
      <xdr:spPr>
        <a:xfrm>
          <a:off x="50419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170039</xdr:rowOff>
    </xdr:from>
    <xdr:to>
      <xdr:col>6</xdr:col>
      <xdr:colOff>50800</xdr:colOff>
      <xdr:row>41</xdr:row>
      <xdr:rowOff>100189</xdr:rowOff>
    </xdr:to>
    <xdr:sp macro="" textlink="">
      <xdr:nvSpPr>
        <xdr:cNvPr id="89" name="円/楕円 88"/>
        <xdr:cNvSpPr/>
      </xdr:nvSpPr>
      <xdr:spPr>
        <a:xfrm>
          <a:off x="4064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110366</xdr:rowOff>
    </xdr:from>
    <xdr:ext cx="736600" cy="259045"/>
    <xdr:sp macro="" textlink="">
      <xdr:nvSpPr>
        <xdr:cNvPr id="90" name="テキスト ボックス 89"/>
        <xdr:cNvSpPr txBox="1"/>
      </xdr:nvSpPr>
      <xdr:spPr>
        <a:xfrm>
          <a:off x="3733800" y="679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170039</xdr:rowOff>
    </xdr:from>
    <xdr:to>
      <xdr:col>4</xdr:col>
      <xdr:colOff>533400</xdr:colOff>
      <xdr:row>41</xdr:row>
      <xdr:rowOff>100189</xdr:rowOff>
    </xdr:to>
    <xdr:sp macro="" textlink="">
      <xdr:nvSpPr>
        <xdr:cNvPr id="91" name="円/楕円 90"/>
        <xdr:cNvSpPr/>
      </xdr:nvSpPr>
      <xdr:spPr>
        <a:xfrm>
          <a:off x="3175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110366</xdr:rowOff>
    </xdr:from>
    <xdr:ext cx="762000" cy="259045"/>
    <xdr:sp macro="" textlink="">
      <xdr:nvSpPr>
        <xdr:cNvPr id="92" name="テキスト ボックス 91"/>
        <xdr:cNvSpPr txBox="1"/>
      </xdr:nvSpPr>
      <xdr:spPr>
        <a:xfrm>
          <a:off x="2844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170039</xdr:rowOff>
    </xdr:from>
    <xdr:to>
      <xdr:col>3</xdr:col>
      <xdr:colOff>330200</xdr:colOff>
      <xdr:row>41</xdr:row>
      <xdr:rowOff>100189</xdr:rowOff>
    </xdr:to>
    <xdr:sp macro="" textlink="">
      <xdr:nvSpPr>
        <xdr:cNvPr id="93" name="円/楕円 92"/>
        <xdr:cNvSpPr/>
      </xdr:nvSpPr>
      <xdr:spPr>
        <a:xfrm>
          <a:off x="2286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110366</xdr:rowOff>
    </xdr:from>
    <xdr:ext cx="762000" cy="259045"/>
    <xdr:sp macro="" textlink="">
      <xdr:nvSpPr>
        <xdr:cNvPr id="94" name="テキスト ボックス 93"/>
        <xdr:cNvSpPr txBox="1"/>
      </xdr:nvSpPr>
      <xdr:spPr>
        <a:xfrm>
          <a:off x="1955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170039</xdr:rowOff>
    </xdr:from>
    <xdr:to>
      <xdr:col>2</xdr:col>
      <xdr:colOff>127000</xdr:colOff>
      <xdr:row>41</xdr:row>
      <xdr:rowOff>100189</xdr:rowOff>
    </xdr:to>
    <xdr:sp macro="" textlink="">
      <xdr:nvSpPr>
        <xdr:cNvPr id="95" name="円/楕円 94"/>
        <xdr:cNvSpPr/>
      </xdr:nvSpPr>
      <xdr:spPr>
        <a:xfrm>
          <a:off x="1397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110366</xdr:rowOff>
    </xdr:from>
    <xdr:ext cx="762000" cy="259045"/>
    <xdr:sp macro="" textlink="">
      <xdr:nvSpPr>
        <xdr:cNvPr id="96" name="テキスト ボックス 95"/>
        <xdr:cNvSpPr txBox="1"/>
      </xdr:nvSpPr>
      <xdr:spPr>
        <a:xfrm>
          <a:off x="1066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経常的収入である市税が伸びているものの、経常経費である大規模な建設事業に係る公債費の増加や民間保育園４園の新規開園に伴う運営委託等の増加により、平成</a:t>
          </a:r>
          <a:r>
            <a:rPr kumimoji="1" lang="en-US" altLang="ja-JP" sz="1300">
              <a:latin typeface="ＭＳ Ｐゴシック"/>
            </a:rPr>
            <a:t>27</a:t>
          </a:r>
          <a:r>
            <a:rPr kumimoji="1" lang="ja-JP" altLang="en-US" sz="1300">
              <a:latin typeface="ＭＳ Ｐゴシック"/>
            </a:rPr>
            <a:t>年度から</a:t>
          </a:r>
          <a:r>
            <a:rPr kumimoji="1" lang="en-US" altLang="ja-JP" sz="1300">
              <a:latin typeface="ＭＳ Ｐゴシック"/>
            </a:rPr>
            <a:t>2.8</a:t>
          </a:r>
          <a:r>
            <a:rPr kumimoji="1" lang="ja-JP" altLang="en-US" sz="1300">
              <a:latin typeface="ＭＳ Ｐゴシック"/>
            </a:rPr>
            <a:t>ポイントの上昇となった。経常収支比率が更に悪化しないように、引き続き事務事業等の見直しを行い、経常経費の削減に努める。</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165608</xdr:rowOff>
    </xdr:from>
    <xdr:to>
      <xdr:col>7</xdr:col>
      <xdr:colOff>152400</xdr:colOff>
      <xdr:row>65</xdr:row>
      <xdr:rowOff>70612</xdr:rowOff>
    </xdr:to>
    <xdr:cxnSp macro="">
      <xdr:nvCxnSpPr>
        <xdr:cNvPr id="124" name="直線コネクタ 123"/>
        <xdr:cNvCxnSpPr/>
      </xdr:nvCxnSpPr>
      <xdr:spPr>
        <a:xfrm flipV="1">
          <a:off x="4953000" y="10109708"/>
          <a:ext cx="0" cy="11051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42689</xdr:rowOff>
    </xdr:from>
    <xdr:ext cx="762000" cy="259045"/>
    <xdr:sp macro="" textlink="">
      <xdr:nvSpPr>
        <xdr:cNvPr id="125" name="財政構造の弾力性最小値テキスト"/>
        <xdr:cNvSpPr txBox="1"/>
      </xdr:nvSpPr>
      <xdr:spPr>
        <a:xfrm>
          <a:off x="5041900" y="1118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7</xdr:col>
      <xdr:colOff>63500</xdr:colOff>
      <xdr:row>65</xdr:row>
      <xdr:rowOff>70612</xdr:rowOff>
    </xdr:from>
    <xdr:to>
      <xdr:col>7</xdr:col>
      <xdr:colOff>241300</xdr:colOff>
      <xdr:row>65</xdr:row>
      <xdr:rowOff>70612</xdr:rowOff>
    </xdr:to>
    <xdr:cxnSp macro="">
      <xdr:nvCxnSpPr>
        <xdr:cNvPr id="126" name="直線コネクタ 125"/>
        <xdr:cNvCxnSpPr/>
      </xdr:nvCxnSpPr>
      <xdr:spPr>
        <a:xfrm>
          <a:off x="4864100" y="1121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165608</xdr:rowOff>
    </xdr:from>
    <xdr:to>
      <xdr:col>7</xdr:col>
      <xdr:colOff>241300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95250</xdr:rowOff>
    </xdr:from>
    <xdr:to>
      <xdr:col>7</xdr:col>
      <xdr:colOff>152400</xdr:colOff>
      <xdr:row>62</xdr:row>
      <xdr:rowOff>58928</xdr:rowOff>
    </xdr:to>
    <xdr:cxnSp macro="">
      <xdr:nvCxnSpPr>
        <xdr:cNvPr id="129" name="直線コネクタ 128"/>
        <xdr:cNvCxnSpPr/>
      </xdr:nvCxnSpPr>
      <xdr:spPr>
        <a:xfrm>
          <a:off x="4114800" y="10553700"/>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18813</xdr:rowOff>
    </xdr:from>
    <xdr:ext cx="762000" cy="259045"/>
    <xdr:sp macro="" textlink="">
      <xdr:nvSpPr>
        <xdr:cNvPr id="130" name="財政構造の弾力性平均値テキスト"/>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46736</xdr:rowOff>
    </xdr:from>
    <xdr:to>
      <xdr:col>7</xdr:col>
      <xdr:colOff>203200</xdr:colOff>
      <xdr:row>62</xdr:row>
      <xdr:rowOff>148336</xdr:rowOff>
    </xdr:to>
    <xdr:sp macro="" textlink="">
      <xdr:nvSpPr>
        <xdr:cNvPr id="131" name="フローチャート : 判断 130"/>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46990</xdr:rowOff>
    </xdr:from>
    <xdr:to>
      <xdr:col>6</xdr:col>
      <xdr:colOff>0</xdr:colOff>
      <xdr:row>61</xdr:row>
      <xdr:rowOff>95250</xdr:rowOff>
    </xdr:to>
    <xdr:cxnSp macro="">
      <xdr:nvCxnSpPr>
        <xdr:cNvPr id="132" name="直線コネクタ 131"/>
        <xdr:cNvCxnSpPr/>
      </xdr:nvCxnSpPr>
      <xdr:spPr>
        <a:xfrm>
          <a:off x="3225800" y="1050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107188</xdr:rowOff>
    </xdr:from>
    <xdr:to>
      <xdr:col>6</xdr:col>
      <xdr:colOff>50800</xdr:colOff>
      <xdr:row>62</xdr:row>
      <xdr:rowOff>37338</xdr:rowOff>
    </xdr:to>
    <xdr:sp macro="" textlink="">
      <xdr:nvSpPr>
        <xdr:cNvPr id="133" name="フローチャート : 判断 132"/>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22115</xdr:rowOff>
    </xdr:from>
    <xdr:ext cx="736600" cy="259045"/>
    <xdr:sp macro="" textlink="">
      <xdr:nvSpPr>
        <xdr:cNvPr id="134" name="テキスト ボックス 133"/>
        <xdr:cNvSpPr txBox="1"/>
      </xdr:nvSpPr>
      <xdr:spPr>
        <a:xfrm>
          <a:off x="3733800" y="106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131572</xdr:rowOff>
    </xdr:from>
    <xdr:to>
      <xdr:col>4</xdr:col>
      <xdr:colOff>482600</xdr:colOff>
      <xdr:row>61</xdr:row>
      <xdr:rowOff>46990</xdr:rowOff>
    </xdr:to>
    <xdr:cxnSp macro="">
      <xdr:nvCxnSpPr>
        <xdr:cNvPr id="135" name="直線コネクタ 134"/>
        <xdr:cNvCxnSpPr/>
      </xdr:nvCxnSpPr>
      <xdr:spPr>
        <a:xfrm>
          <a:off x="2336800" y="104185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83058</xdr:rowOff>
    </xdr:from>
    <xdr:to>
      <xdr:col>4</xdr:col>
      <xdr:colOff>533400</xdr:colOff>
      <xdr:row>62</xdr:row>
      <xdr:rowOff>13208</xdr:rowOff>
    </xdr:to>
    <xdr:sp macro="" textlink="">
      <xdr:nvSpPr>
        <xdr:cNvPr id="136" name="フローチャート : 判断 135"/>
        <xdr:cNvSpPr/>
      </xdr:nvSpPr>
      <xdr:spPr>
        <a:xfrm>
          <a:off x="3175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169435</xdr:rowOff>
    </xdr:from>
    <xdr:ext cx="762000" cy="259045"/>
    <xdr:sp macro="" textlink="">
      <xdr:nvSpPr>
        <xdr:cNvPr id="137" name="テキスト ボックス 136"/>
        <xdr:cNvSpPr txBox="1"/>
      </xdr:nvSpPr>
      <xdr:spPr>
        <a:xfrm>
          <a:off x="2844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131572</xdr:rowOff>
    </xdr:from>
    <xdr:to>
      <xdr:col>3</xdr:col>
      <xdr:colOff>279400</xdr:colOff>
      <xdr:row>61</xdr:row>
      <xdr:rowOff>56642</xdr:rowOff>
    </xdr:to>
    <xdr:cxnSp macro="">
      <xdr:nvCxnSpPr>
        <xdr:cNvPr id="138" name="直線コネクタ 137"/>
        <xdr:cNvCxnSpPr/>
      </xdr:nvCxnSpPr>
      <xdr:spPr>
        <a:xfrm flipV="1">
          <a:off x="1447800" y="1041857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20320</xdr:rowOff>
    </xdr:from>
    <xdr:to>
      <xdr:col>3</xdr:col>
      <xdr:colOff>330200</xdr:colOff>
      <xdr:row>61</xdr:row>
      <xdr:rowOff>121920</xdr:rowOff>
    </xdr:to>
    <xdr:sp macro="" textlink="">
      <xdr:nvSpPr>
        <xdr:cNvPr id="139" name="フローチャート : 判断 138"/>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106697</xdr:rowOff>
    </xdr:from>
    <xdr:ext cx="762000" cy="259045"/>
    <xdr:sp macro="" textlink="">
      <xdr:nvSpPr>
        <xdr:cNvPr id="140" name="テキスト ボックス 139"/>
        <xdr:cNvSpPr txBox="1"/>
      </xdr:nvSpPr>
      <xdr:spPr>
        <a:xfrm>
          <a:off x="1955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58928</xdr:rowOff>
    </xdr:from>
    <xdr:to>
      <xdr:col>2</xdr:col>
      <xdr:colOff>127000</xdr:colOff>
      <xdr:row>61</xdr:row>
      <xdr:rowOff>160528</xdr:rowOff>
    </xdr:to>
    <xdr:sp macro="" textlink="">
      <xdr:nvSpPr>
        <xdr:cNvPr id="141" name="フローチャート : 判断 140"/>
        <xdr:cNvSpPr/>
      </xdr:nvSpPr>
      <xdr:spPr>
        <a:xfrm>
          <a:off x="1397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145305</xdr:rowOff>
    </xdr:from>
    <xdr:ext cx="762000" cy="259045"/>
    <xdr:sp macro="" textlink="">
      <xdr:nvSpPr>
        <xdr:cNvPr id="142" name="テキスト ボックス 141"/>
        <xdr:cNvSpPr txBox="1"/>
      </xdr:nvSpPr>
      <xdr:spPr>
        <a:xfrm>
          <a:off x="1066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8128</xdr:rowOff>
    </xdr:from>
    <xdr:to>
      <xdr:col>7</xdr:col>
      <xdr:colOff>203200</xdr:colOff>
      <xdr:row>62</xdr:row>
      <xdr:rowOff>109728</xdr:rowOff>
    </xdr:to>
    <xdr:sp macro="" textlink="">
      <xdr:nvSpPr>
        <xdr:cNvPr id="148" name="円/楕円 147"/>
        <xdr:cNvSpPr/>
      </xdr:nvSpPr>
      <xdr:spPr>
        <a:xfrm>
          <a:off x="49022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24655</xdr:rowOff>
    </xdr:from>
    <xdr:ext cx="762000" cy="259045"/>
    <xdr:sp macro="" textlink="">
      <xdr:nvSpPr>
        <xdr:cNvPr id="149" name="財政構造の弾力性該当値テキスト"/>
        <xdr:cNvSpPr txBox="1"/>
      </xdr:nvSpPr>
      <xdr:spPr>
        <a:xfrm>
          <a:off x="5041900" y="1048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44450</xdr:rowOff>
    </xdr:from>
    <xdr:to>
      <xdr:col>6</xdr:col>
      <xdr:colOff>50800</xdr:colOff>
      <xdr:row>61</xdr:row>
      <xdr:rowOff>146050</xdr:rowOff>
    </xdr:to>
    <xdr:sp macro="" textlink="">
      <xdr:nvSpPr>
        <xdr:cNvPr id="150" name="円/楕円 149"/>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156227</xdr:rowOff>
    </xdr:from>
    <xdr:ext cx="736600" cy="259045"/>
    <xdr:sp macro="" textlink="">
      <xdr:nvSpPr>
        <xdr:cNvPr id="151" name="テキスト ボックス 150"/>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167640</xdr:rowOff>
    </xdr:from>
    <xdr:to>
      <xdr:col>4</xdr:col>
      <xdr:colOff>533400</xdr:colOff>
      <xdr:row>61</xdr:row>
      <xdr:rowOff>97790</xdr:rowOff>
    </xdr:to>
    <xdr:sp macro="" textlink="">
      <xdr:nvSpPr>
        <xdr:cNvPr id="152" name="円/楕円 151"/>
        <xdr:cNvSpPr/>
      </xdr:nvSpPr>
      <xdr:spPr>
        <a:xfrm>
          <a:off x="3175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107967</xdr:rowOff>
    </xdr:from>
    <xdr:ext cx="762000" cy="259045"/>
    <xdr:sp macro="" textlink="">
      <xdr:nvSpPr>
        <xdr:cNvPr id="153" name="テキスト ボックス 152"/>
        <xdr:cNvSpPr txBox="1"/>
      </xdr:nvSpPr>
      <xdr:spPr>
        <a:xfrm>
          <a:off x="2844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80772</xdr:rowOff>
    </xdr:from>
    <xdr:to>
      <xdr:col>3</xdr:col>
      <xdr:colOff>330200</xdr:colOff>
      <xdr:row>61</xdr:row>
      <xdr:rowOff>10922</xdr:rowOff>
    </xdr:to>
    <xdr:sp macro="" textlink="">
      <xdr:nvSpPr>
        <xdr:cNvPr id="154" name="円/楕円 153"/>
        <xdr:cNvSpPr/>
      </xdr:nvSpPr>
      <xdr:spPr>
        <a:xfrm>
          <a:off x="2286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21099</xdr:rowOff>
    </xdr:from>
    <xdr:ext cx="762000" cy="259045"/>
    <xdr:sp macro="" textlink="">
      <xdr:nvSpPr>
        <xdr:cNvPr id="155" name="テキスト ボックス 154"/>
        <xdr:cNvSpPr txBox="1"/>
      </xdr:nvSpPr>
      <xdr:spPr>
        <a:xfrm>
          <a:off x="1955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5842</xdr:rowOff>
    </xdr:from>
    <xdr:to>
      <xdr:col>2</xdr:col>
      <xdr:colOff>127000</xdr:colOff>
      <xdr:row>61</xdr:row>
      <xdr:rowOff>107442</xdr:rowOff>
    </xdr:to>
    <xdr:sp macro="" textlink="">
      <xdr:nvSpPr>
        <xdr:cNvPr id="156" name="円/楕円 155"/>
        <xdr:cNvSpPr/>
      </xdr:nvSpPr>
      <xdr:spPr>
        <a:xfrm>
          <a:off x="1397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117619</xdr:rowOff>
    </xdr:from>
    <xdr:ext cx="762000" cy="259045"/>
    <xdr:sp macro="" textlink="">
      <xdr:nvSpPr>
        <xdr:cNvPr id="157" name="テキスト ボックス 156"/>
        <xdr:cNvSpPr txBox="1"/>
      </xdr:nvSpPr>
      <xdr:spPr>
        <a:xfrm>
          <a:off x="1066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[102,872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が県平均を上回っている。人件費については、新規採用者に係る給与、手当が退職者に係るそれらを下回ったことや、退職手当負担金率の引下げにより減少している。また、物件費についても、減少しているが施設の指定管理料などの費用が増加傾向にあるため、公共施設適正配置計画を踏まえた施設のあり方を検討していく。</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138664</xdr:rowOff>
    </xdr:from>
    <xdr:to>
      <xdr:col>7</xdr:col>
      <xdr:colOff>152400</xdr:colOff>
      <xdr:row>89</xdr:row>
      <xdr:rowOff>121106</xdr:rowOff>
    </xdr:to>
    <xdr:cxnSp macro="">
      <xdr:nvCxnSpPr>
        <xdr:cNvPr id="187" name="直線コネクタ 186"/>
        <xdr:cNvCxnSpPr/>
      </xdr:nvCxnSpPr>
      <xdr:spPr>
        <a:xfrm flipV="1">
          <a:off x="4953000" y="13683214"/>
          <a:ext cx="0" cy="16969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93183</xdr:rowOff>
    </xdr:from>
    <xdr:ext cx="762000" cy="259045"/>
    <xdr:sp macro="" textlink="">
      <xdr:nvSpPr>
        <xdr:cNvPr id="188" name="人件費・物件費等の状況最小値テキスト"/>
        <xdr:cNvSpPr txBox="1"/>
      </xdr:nvSpPr>
      <xdr:spPr>
        <a:xfrm>
          <a:off x="5041900" y="1535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158,549</a:t>
          </a:r>
          <a:endParaRPr kumimoji="1" lang="ja-JP" altLang="en-US" sz="1000" b="1">
            <a:latin typeface="ＭＳ Ｐゴシック"/>
          </a:endParaRPr>
        </a:p>
      </xdr:txBody>
    </xdr:sp>
    <xdr:clientData/>
  </xdr:oneCellAnchor>
  <xdr:twoCellAnchor>
    <xdr:from>
      <xdr:col>7</xdr:col>
      <xdr:colOff>63500</xdr:colOff>
      <xdr:row>89</xdr:row>
      <xdr:rowOff>121106</xdr:rowOff>
    </xdr:from>
    <xdr:to>
      <xdr:col>7</xdr:col>
      <xdr:colOff>241300</xdr:colOff>
      <xdr:row>89</xdr:row>
      <xdr:rowOff>121106</xdr:rowOff>
    </xdr:to>
    <xdr:cxnSp macro="">
      <xdr:nvCxnSpPr>
        <xdr:cNvPr id="189" name="直線コネクタ 188"/>
        <xdr:cNvCxnSpPr/>
      </xdr:nvCxnSpPr>
      <xdr:spPr>
        <a:xfrm>
          <a:off x="4864100" y="1538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53591</xdr:rowOff>
    </xdr:from>
    <xdr:ext cx="762000" cy="259045"/>
    <xdr:sp macro="" textlink="">
      <xdr:nvSpPr>
        <xdr:cNvPr id="190" name="人件費・物件費等の状況最大値テキスト"/>
        <xdr:cNvSpPr txBox="1"/>
      </xdr:nvSpPr>
      <xdr:spPr>
        <a:xfrm>
          <a:off x="5041900" y="134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74,159</a:t>
          </a:r>
          <a:endParaRPr kumimoji="1" lang="ja-JP" altLang="en-US" sz="1000" b="1">
            <a:latin typeface="ＭＳ Ｐゴシック"/>
          </a:endParaRPr>
        </a:p>
      </xdr:txBody>
    </xdr:sp>
    <xdr:clientData/>
  </xdr:oneCellAnchor>
  <xdr:twoCellAnchor>
    <xdr:from>
      <xdr:col>7</xdr:col>
      <xdr:colOff>63500</xdr:colOff>
      <xdr:row>79</xdr:row>
      <xdr:rowOff>138664</xdr:rowOff>
    </xdr:from>
    <xdr:to>
      <xdr:col>7</xdr:col>
      <xdr:colOff>241300</xdr:colOff>
      <xdr:row>79</xdr:row>
      <xdr:rowOff>138664</xdr:rowOff>
    </xdr:to>
    <xdr:cxnSp macro="">
      <xdr:nvCxnSpPr>
        <xdr:cNvPr id="191" name="直線コネクタ 190"/>
        <xdr:cNvCxnSpPr/>
      </xdr:nvCxnSpPr>
      <xdr:spPr>
        <a:xfrm>
          <a:off x="4864100" y="136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30234</xdr:rowOff>
    </xdr:from>
    <xdr:to>
      <xdr:col>7</xdr:col>
      <xdr:colOff>152400</xdr:colOff>
      <xdr:row>83</xdr:row>
      <xdr:rowOff>76343</xdr:rowOff>
    </xdr:to>
    <xdr:cxnSp macro="">
      <xdr:nvCxnSpPr>
        <xdr:cNvPr id="192" name="直線コネクタ 191"/>
        <xdr:cNvCxnSpPr/>
      </xdr:nvCxnSpPr>
      <xdr:spPr>
        <a:xfrm flipV="1">
          <a:off x="4114800" y="14260584"/>
          <a:ext cx="838200" cy="4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40028</xdr:rowOff>
    </xdr:from>
    <xdr:ext cx="762000" cy="259045"/>
    <xdr:sp macro="" textlink="">
      <xdr:nvSpPr>
        <xdr:cNvPr id="193" name="人件費・物件費等の状況平均値テキスト"/>
        <xdr:cNvSpPr txBox="1"/>
      </xdr:nvSpPr>
      <xdr:spPr>
        <a:xfrm>
          <a:off x="5041900" y="14270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107,274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67951</xdr:rowOff>
    </xdr:from>
    <xdr:to>
      <xdr:col>7</xdr:col>
      <xdr:colOff>203200</xdr:colOff>
      <xdr:row>83</xdr:row>
      <xdr:rowOff>169551</xdr:rowOff>
    </xdr:to>
    <xdr:sp macro="" textlink="">
      <xdr:nvSpPr>
        <xdr:cNvPr id="194" name="フローチャート : 判断 193"/>
        <xdr:cNvSpPr/>
      </xdr:nvSpPr>
      <xdr:spPr>
        <a:xfrm>
          <a:off x="49022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9584</xdr:rowOff>
    </xdr:from>
    <xdr:to>
      <xdr:col>6</xdr:col>
      <xdr:colOff>0</xdr:colOff>
      <xdr:row>83</xdr:row>
      <xdr:rowOff>76343</xdr:rowOff>
    </xdr:to>
    <xdr:cxnSp macro="">
      <xdr:nvCxnSpPr>
        <xdr:cNvPr id="195" name="直線コネクタ 194"/>
        <xdr:cNvCxnSpPr/>
      </xdr:nvCxnSpPr>
      <xdr:spPr>
        <a:xfrm>
          <a:off x="3225800" y="14239934"/>
          <a:ext cx="889000" cy="6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51522</xdr:rowOff>
    </xdr:from>
    <xdr:to>
      <xdr:col>6</xdr:col>
      <xdr:colOff>50800</xdr:colOff>
      <xdr:row>83</xdr:row>
      <xdr:rowOff>153122</xdr:rowOff>
    </xdr:to>
    <xdr:sp macro="" textlink="">
      <xdr:nvSpPr>
        <xdr:cNvPr id="196" name="フローチャート : 判断 195"/>
        <xdr:cNvSpPr/>
      </xdr:nvSpPr>
      <xdr:spPr>
        <a:xfrm>
          <a:off x="4064000" y="1428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137899</xdr:rowOff>
    </xdr:from>
    <xdr:ext cx="736600" cy="259045"/>
    <xdr:sp macro="" textlink="">
      <xdr:nvSpPr>
        <xdr:cNvPr id="197" name="テキスト ボックス 196"/>
        <xdr:cNvSpPr txBox="1"/>
      </xdr:nvSpPr>
      <xdr:spPr>
        <a:xfrm>
          <a:off x="3733800" y="14368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106,457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84313</xdr:rowOff>
    </xdr:from>
    <xdr:to>
      <xdr:col>4</xdr:col>
      <xdr:colOff>482600</xdr:colOff>
      <xdr:row>83</xdr:row>
      <xdr:rowOff>9584</xdr:rowOff>
    </xdr:to>
    <xdr:cxnSp macro="">
      <xdr:nvCxnSpPr>
        <xdr:cNvPr id="198" name="直線コネクタ 197"/>
        <xdr:cNvCxnSpPr/>
      </xdr:nvCxnSpPr>
      <xdr:spPr>
        <a:xfrm>
          <a:off x="2336800" y="14143213"/>
          <a:ext cx="889000" cy="9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93870</xdr:rowOff>
    </xdr:from>
    <xdr:to>
      <xdr:col>4</xdr:col>
      <xdr:colOff>533400</xdr:colOff>
      <xdr:row>84</xdr:row>
      <xdr:rowOff>24020</xdr:rowOff>
    </xdr:to>
    <xdr:sp macro="" textlink="">
      <xdr:nvSpPr>
        <xdr:cNvPr id="199" name="フローチャート : 判断 198"/>
        <xdr:cNvSpPr/>
      </xdr:nvSpPr>
      <xdr:spPr>
        <a:xfrm>
          <a:off x="3175000" y="143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8797</xdr:rowOff>
    </xdr:from>
    <xdr:ext cx="762000" cy="259045"/>
    <xdr:sp macro="" textlink="">
      <xdr:nvSpPr>
        <xdr:cNvPr id="200" name="テキスト ボックス 199"/>
        <xdr:cNvSpPr txBox="1"/>
      </xdr:nvSpPr>
      <xdr:spPr>
        <a:xfrm>
          <a:off x="2844800" y="144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84313</xdr:rowOff>
    </xdr:from>
    <xdr:to>
      <xdr:col>3</xdr:col>
      <xdr:colOff>279400</xdr:colOff>
      <xdr:row>82</xdr:row>
      <xdr:rowOff>168746</xdr:rowOff>
    </xdr:to>
    <xdr:cxnSp macro="">
      <xdr:nvCxnSpPr>
        <xdr:cNvPr id="201" name="直線コネクタ 200"/>
        <xdr:cNvCxnSpPr/>
      </xdr:nvCxnSpPr>
      <xdr:spPr>
        <a:xfrm flipV="1">
          <a:off x="1447800" y="14143213"/>
          <a:ext cx="889000" cy="8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10744</xdr:rowOff>
    </xdr:from>
    <xdr:to>
      <xdr:col>3</xdr:col>
      <xdr:colOff>330200</xdr:colOff>
      <xdr:row>83</xdr:row>
      <xdr:rowOff>112344</xdr:rowOff>
    </xdr:to>
    <xdr:sp macro="" textlink="">
      <xdr:nvSpPr>
        <xdr:cNvPr id="202" name="フローチャート : 判断 201"/>
        <xdr:cNvSpPr/>
      </xdr:nvSpPr>
      <xdr:spPr>
        <a:xfrm>
          <a:off x="2286000" y="142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97121</xdr:rowOff>
    </xdr:from>
    <xdr:ext cx="762000" cy="259045"/>
    <xdr:sp macro="" textlink="">
      <xdr:nvSpPr>
        <xdr:cNvPr id="203" name="テキスト ボックス 202"/>
        <xdr:cNvSpPr txBox="1"/>
      </xdr:nvSpPr>
      <xdr:spPr>
        <a:xfrm>
          <a:off x="1955800" y="1432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42856</xdr:rowOff>
    </xdr:from>
    <xdr:to>
      <xdr:col>2</xdr:col>
      <xdr:colOff>127000</xdr:colOff>
      <xdr:row>83</xdr:row>
      <xdr:rowOff>144456</xdr:rowOff>
    </xdr:to>
    <xdr:sp macro="" textlink="">
      <xdr:nvSpPr>
        <xdr:cNvPr id="204" name="フローチャート : 判断 203"/>
        <xdr:cNvSpPr/>
      </xdr:nvSpPr>
      <xdr:spPr>
        <a:xfrm>
          <a:off x="1397000" y="142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129233</xdr:rowOff>
    </xdr:from>
    <xdr:ext cx="762000" cy="259045"/>
    <xdr:sp macro="" textlink="">
      <xdr:nvSpPr>
        <xdr:cNvPr id="205" name="テキスト ボックス 204"/>
        <xdr:cNvSpPr txBox="1"/>
      </xdr:nvSpPr>
      <xdr:spPr>
        <a:xfrm>
          <a:off x="1066800" y="1435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150884</xdr:rowOff>
    </xdr:from>
    <xdr:to>
      <xdr:col>7</xdr:col>
      <xdr:colOff>203200</xdr:colOff>
      <xdr:row>83</xdr:row>
      <xdr:rowOff>81034</xdr:rowOff>
    </xdr:to>
    <xdr:sp macro="" textlink="">
      <xdr:nvSpPr>
        <xdr:cNvPr id="211" name="円/楕円 210"/>
        <xdr:cNvSpPr/>
      </xdr:nvSpPr>
      <xdr:spPr>
        <a:xfrm>
          <a:off x="4902200" y="1420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167411</xdr:rowOff>
    </xdr:from>
    <xdr:ext cx="762000" cy="259045"/>
    <xdr:sp macro="" textlink="">
      <xdr:nvSpPr>
        <xdr:cNvPr id="212" name="人件費・物件費等の状況該当値テキスト"/>
        <xdr:cNvSpPr txBox="1"/>
      </xdr:nvSpPr>
      <xdr:spPr>
        <a:xfrm>
          <a:off x="5041900" y="1405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102,872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25543</xdr:rowOff>
    </xdr:from>
    <xdr:to>
      <xdr:col>6</xdr:col>
      <xdr:colOff>50800</xdr:colOff>
      <xdr:row>83</xdr:row>
      <xdr:rowOff>127143</xdr:rowOff>
    </xdr:to>
    <xdr:sp macro="" textlink="">
      <xdr:nvSpPr>
        <xdr:cNvPr id="213" name="円/楕円 212"/>
        <xdr:cNvSpPr/>
      </xdr:nvSpPr>
      <xdr:spPr>
        <a:xfrm>
          <a:off x="4064000" y="1425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137320</xdr:rowOff>
    </xdr:from>
    <xdr:ext cx="736600" cy="259045"/>
    <xdr:sp macro="" textlink="">
      <xdr:nvSpPr>
        <xdr:cNvPr id="214" name="テキスト ボックス 213"/>
        <xdr:cNvSpPr txBox="1"/>
      </xdr:nvSpPr>
      <xdr:spPr>
        <a:xfrm>
          <a:off x="3733800" y="14024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105,165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130234</xdr:rowOff>
    </xdr:from>
    <xdr:to>
      <xdr:col>4</xdr:col>
      <xdr:colOff>533400</xdr:colOff>
      <xdr:row>83</xdr:row>
      <xdr:rowOff>60384</xdr:rowOff>
    </xdr:to>
    <xdr:sp macro="" textlink="">
      <xdr:nvSpPr>
        <xdr:cNvPr id="215" name="円/楕円 214"/>
        <xdr:cNvSpPr/>
      </xdr:nvSpPr>
      <xdr:spPr>
        <a:xfrm>
          <a:off x="3175000" y="1418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70561</xdr:rowOff>
    </xdr:from>
    <xdr:ext cx="762000" cy="259045"/>
    <xdr:sp macro="" textlink="">
      <xdr:nvSpPr>
        <xdr:cNvPr id="216" name="テキスト ボックス 215"/>
        <xdr:cNvSpPr txBox="1"/>
      </xdr:nvSpPr>
      <xdr:spPr>
        <a:xfrm>
          <a:off x="2844800" y="139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101,845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33513</xdr:rowOff>
    </xdr:from>
    <xdr:to>
      <xdr:col>3</xdr:col>
      <xdr:colOff>330200</xdr:colOff>
      <xdr:row>82</xdr:row>
      <xdr:rowOff>135113</xdr:rowOff>
    </xdr:to>
    <xdr:sp macro="" textlink="">
      <xdr:nvSpPr>
        <xdr:cNvPr id="217" name="円/楕円 216"/>
        <xdr:cNvSpPr/>
      </xdr:nvSpPr>
      <xdr:spPr>
        <a:xfrm>
          <a:off x="2286000" y="1409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145290</xdr:rowOff>
    </xdr:from>
    <xdr:ext cx="762000" cy="259045"/>
    <xdr:sp macro="" textlink="">
      <xdr:nvSpPr>
        <xdr:cNvPr id="218" name="テキスト ボックス 217"/>
        <xdr:cNvSpPr txBox="1"/>
      </xdr:nvSpPr>
      <xdr:spPr>
        <a:xfrm>
          <a:off x="1955800" y="1386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97,035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117946</xdr:rowOff>
    </xdr:from>
    <xdr:to>
      <xdr:col>2</xdr:col>
      <xdr:colOff>127000</xdr:colOff>
      <xdr:row>83</xdr:row>
      <xdr:rowOff>48096</xdr:rowOff>
    </xdr:to>
    <xdr:sp macro="" textlink="">
      <xdr:nvSpPr>
        <xdr:cNvPr id="219" name="円/楕円 218"/>
        <xdr:cNvSpPr/>
      </xdr:nvSpPr>
      <xdr:spPr>
        <a:xfrm>
          <a:off x="1397000" y="1417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58273</xdr:rowOff>
    </xdr:from>
    <xdr:ext cx="762000" cy="259045"/>
    <xdr:sp macro="" textlink="">
      <xdr:nvSpPr>
        <xdr:cNvPr id="220" name="テキスト ボックス 219"/>
        <xdr:cNvSpPr txBox="1"/>
      </xdr:nvSpPr>
      <xdr:spPr>
        <a:xfrm>
          <a:off x="1066800" y="1394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101,234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給与水準については、類似団体平均を下回る水準で推移している。今後も類似団体や近隣団体との比較をしつつ、適正な給料水準の維持に努める。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9737</xdr:rowOff>
    </xdr:from>
    <xdr:to>
      <xdr:col>24</xdr:col>
      <xdr:colOff>558800</xdr:colOff>
      <xdr:row>86</xdr:row>
      <xdr:rowOff>117687</xdr:rowOff>
    </xdr:to>
    <xdr:cxnSp macro="">
      <xdr:nvCxnSpPr>
        <xdr:cNvPr id="249" name="直線コネクタ 248"/>
        <xdr:cNvCxnSpPr/>
      </xdr:nvCxnSpPr>
      <xdr:spPr>
        <a:xfrm flipV="1">
          <a:off x="17018000" y="13897187"/>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89764</xdr:rowOff>
    </xdr:from>
    <xdr:ext cx="762000" cy="259045"/>
    <xdr:sp macro="" textlink="">
      <xdr:nvSpPr>
        <xdr:cNvPr id="250" name="給与水準   （国との比較）最小値テキスト"/>
        <xdr:cNvSpPr txBox="1"/>
      </xdr:nvSpPr>
      <xdr:spPr>
        <a:xfrm>
          <a:off x="17106900" y="1483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86</xdr:row>
      <xdr:rowOff>117687</xdr:rowOff>
    </xdr:from>
    <xdr:to>
      <xdr:col>24</xdr:col>
      <xdr:colOff>647700</xdr:colOff>
      <xdr:row>86</xdr:row>
      <xdr:rowOff>117687</xdr:rowOff>
    </xdr:to>
    <xdr:cxnSp macro="">
      <xdr:nvCxnSpPr>
        <xdr:cNvPr id="251" name="直線コネクタ 250"/>
        <xdr:cNvCxnSpPr/>
      </xdr:nvCxnSpPr>
      <xdr:spPr>
        <a:xfrm>
          <a:off x="16929100" y="1486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96114</xdr:rowOff>
    </xdr:from>
    <xdr:ext cx="762000" cy="259045"/>
    <xdr:sp macro="" textlink="">
      <xdr:nvSpPr>
        <xdr:cNvPr id="252" name="給与水準   （国との比較）最大値テキスト"/>
        <xdr:cNvSpPr txBox="1"/>
      </xdr:nvSpPr>
      <xdr:spPr>
        <a:xfrm>
          <a:off x="17106900" y="1364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24</xdr:col>
      <xdr:colOff>469900</xdr:colOff>
      <xdr:row>81</xdr:row>
      <xdr:rowOff>9737</xdr:rowOff>
    </xdr:from>
    <xdr:to>
      <xdr:col>24</xdr:col>
      <xdr:colOff>647700</xdr:colOff>
      <xdr:row>81</xdr:row>
      <xdr:rowOff>9737</xdr:rowOff>
    </xdr:to>
    <xdr:cxnSp macro="">
      <xdr:nvCxnSpPr>
        <xdr:cNvPr id="253" name="直線コネクタ 252"/>
        <xdr:cNvCxnSpPr/>
      </xdr:nvCxnSpPr>
      <xdr:spPr>
        <a:xfrm>
          <a:off x="16929100" y="1389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34289</xdr:rowOff>
    </xdr:from>
    <xdr:to>
      <xdr:col>24</xdr:col>
      <xdr:colOff>558800</xdr:colOff>
      <xdr:row>84</xdr:row>
      <xdr:rowOff>42334</xdr:rowOff>
    </xdr:to>
    <xdr:cxnSp macro="">
      <xdr:nvCxnSpPr>
        <xdr:cNvPr id="254" name="直線コネクタ 253"/>
        <xdr:cNvCxnSpPr/>
      </xdr:nvCxnSpPr>
      <xdr:spPr>
        <a:xfrm flipV="1">
          <a:off x="16179800" y="14436089"/>
          <a:ext cx="8382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108390</xdr:rowOff>
    </xdr:from>
    <xdr:ext cx="762000" cy="259045"/>
    <xdr:sp macro="" textlink="">
      <xdr:nvSpPr>
        <xdr:cNvPr id="255" name="給与水準   （国との比較）平均値テキスト"/>
        <xdr:cNvSpPr txBox="1"/>
      </xdr:nvSpPr>
      <xdr:spPr>
        <a:xfrm>
          <a:off x="17106900" y="1451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136313</xdr:rowOff>
    </xdr:from>
    <xdr:to>
      <xdr:col>24</xdr:col>
      <xdr:colOff>609600</xdr:colOff>
      <xdr:row>85</xdr:row>
      <xdr:rowOff>66463</xdr:rowOff>
    </xdr:to>
    <xdr:sp macro="" textlink="">
      <xdr:nvSpPr>
        <xdr:cNvPr id="256" name="フローチャート : 判断 255"/>
        <xdr:cNvSpPr/>
      </xdr:nvSpPr>
      <xdr:spPr>
        <a:xfrm>
          <a:off x="169672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42334</xdr:rowOff>
    </xdr:from>
    <xdr:to>
      <xdr:col>23</xdr:col>
      <xdr:colOff>406400</xdr:colOff>
      <xdr:row>84</xdr:row>
      <xdr:rowOff>50377</xdr:rowOff>
    </xdr:to>
    <xdr:cxnSp macro="">
      <xdr:nvCxnSpPr>
        <xdr:cNvPr id="257" name="直線コネクタ 256"/>
        <xdr:cNvCxnSpPr/>
      </xdr:nvCxnSpPr>
      <xdr:spPr>
        <a:xfrm flipV="1">
          <a:off x="15290800" y="1444413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128270</xdr:rowOff>
    </xdr:from>
    <xdr:to>
      <xdr:col>23</xdr:col>
      <xdr:colOff>457200</xdr:colOff>
      <xdr:row>85</xdr:row>
      <xdr:rowOff>58420</xdr:rowOff>
    </xdr:to>
    <xdr:sp macro="" textlink="">
      <xdr:nvSpPr>
        <xdr:cNvPr id="258" name="フローチャート : 判断 257"/>
        <xdr:cNvSpPr/>
      </xdr:nvSpPr>
      <xdr:spPr>
        <a:xfrm>
          <a:off x="16129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43197</xdr:rowOff>
    </xdr:from>
    <xdr:ext cx="736600" cy="259045"/>
    <xdr:sp macro="" textlink="">
      <xdr:nvSpPr>
        <xdr:cNvPr id="259" name="テキスト ボックス 258"/>
        <xdr:cNvSpPr txBox="1"/>
      </xdr:nvSpPr>
      <xdr:spPr>
        <a:xfrm>
          <a:off x="15798800" y="1461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2116</xdr:rowOff>
    </xdr:from>
    <xdr:to>
      <xdr:col>22</xdr:col>
      <xdr:colOff>203200</xdr:colOff>
      <xdr:row>84</xdr:row>
      <xdr:rowOff>50377</xdr:rowOff>
    </xdr:to>
    <xdr:cxnSp macro="">
      <xdr:nvCxnSpPr>
        <xdr:cNvPr id="260" name="直線コネクタ 259"/>
        <xdr:cNvCxnSpPr/>
      </xdr:nvCxnSpPr>
      <xdr:spPr>
        <a:xfrm>
          <a:off x="14401800" y="1440391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88054</xdr:rowOff>
    </xdr:from>
    <xdr:to>
      <xdr:col>22</xdr:col>
      <xdr:colOff>254000</xdr:colOff>
      <xdr:row>85</xdr:row>
      <xdr:rowOff>18204</xdr:rowOff>
    </xdr:to>
    <xdr:sp macro="" textlink="">
      <xdr:nvSpPr>
        <xdr:cNvPr id="261" name="フローチャート : 判断 260"/>
        <xdr:cNvSpPr/>
      </xdr:nvSpPr>
      <xdr:spPr>
        <a:xfrm>
          <a:off x="15240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2981</xdr:rowOff>
    </xdr:from>
    <xdr:ext cx="762000" cy="259045"/>
    <xdr:sp macro="" textlink="">
      <xdr:nvSpPr>
        <xdr:cNvPr id="262" name="テキスト ボックス 261"/>
        <xdr:cNvSpPr txBox="1"/>
      </xdr:nvSpPr>
      <xdr:spPr>
        <a:xfrm>
          <a:off x="14909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2116</xdr:rowOff>
    </xdr:from>
    <xdr:to>
      <xdr:col>21</xdr:col>
      <xdr:colOff>0</xdr:colOff>
      <xdr:row>87</xdr:row>
      <xdr:rowOff>66887</xdr:rowOff>
    </xdr:to>
    <xdr:cxnSp macro="">
      <xdr:nvCxnSpPr>
        <xdr:cNvPr id="263" name="直線コネクタ 262"/>
        <xdr:cNvCxnSpPr/>
      </xdr:nvCxnSpPr>
      <xdr:spPr>
        <a:xfrm flipV="1">
          <a:off x="13512800" y="14403916"/>
          <a:ext cx="889000" cy="57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63923</xdr:rowOff>
    </xdr:from>
    <xdr:to>
      <xdr:col>21</xdr:col>
      <xdr:colOff>50800</xdr:colOff>
      <xdr:row>84</xdr:row>
      <xdr:rowOff>165523</xdr:rowOff>
    </xdr:to>
    <xdr:sp macro="" textlink="">
      <xdr:nvSpPr>
        <xdr:cNvPr id="264" name="フローチャート : 判断 263"/>
        <xdr:cNvSpPr/>
      </xdr:nvSpPr>
      <xdr:spPr>
        <a:xfrm>
          <a:off x="14351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150300</xdr:rowOff>
    </xdr:from>
    <xdr:ext cx="762000" cy="259045"/>
    <xdr:sp macro="" textlink="">
      <xdr:nvSpPr>
        <xdr:cNvPr id="265" name="テキスト ボックス 264"/>
        <xdr:cNvSpPr txBox="1"/>
      </xdr:nvSpPr>
      <xdr:spPr>
        <a:xfrm>
          <a:off x="14020800" y="1455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6" name="フローチャート : 判断 265"/>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124054</xdr:rowOff>
    </xdr:from>
    <xdr:ext cx="762000" cy="259045"/>
    <xdr:sp macro="" textlink="">
      <xdr:nvSpPr>
        <xdr:cNvPr id="267" name="テキスト ボックス 266"/>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154939</xdr:rowOff>
    </xdr:from>
    <xdr:to>
      <xdr:col>24</xdr:col>
      <xdr:colOff>609600</xdr:colOff>
      <xdr:row>84</xdr:row>
      <xdr:rowOff>85089</xdr:rowOff>
    </xdr:to>
    <xdr:sp macro="" textlink="">
      <xdr:nvSpPr>
        <xdr:cNvPr id="273" name="円/楕円 272"/>
        <xdr:cNvSpPr/>
      </xdr:nvSpPr>
      <xdr:spPr>
        <a:xfrm>
          <a:off x="169672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xdr:rowOff>
    </xdr:from>
    <xdr:ext cx="762000" cy="259045"/>
    <xdr:sp macro="" textlink="">
      <xdr:nvSpPr>
        <xdr:cNvPr id="274" name="給与水準   （国との比較）該当値テキスト"/>
        <xdr:cNvSpPr txBox="1"/>
      </xdr:nvSpPr>
      <xdr:spPr>
        <a:xfrm>
          <a:off x="17106900" y="1423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162984</xdr:rowOff>
    </xdr:from>
    <xdr:to>
      <xdr:col>23</xdr:col>
      <xdr:colOff>457200</xdr:colOff>
      <xdr:row>84</xdr:row>
      <xdr:rowOff>93134</xdr:rowOff>
    </xdr:to>
    <xdr:sp macro="" textlink="">
      <xdr:nvSpPr>
        <xdr:cNvPr id="275" name="円/楕円 274"/>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103311</xdr:rowOff>
    </xdr:from>
    <xdr:ext cx="736600" cy="259045"/>
    <xdr:sp macro="" textlink="">
      <xdr:nvSpPr>
        <xdr:cNvPr id="276" name="テキスト ボックス 275"/>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171027</xdr:rowOff>
    </xdr:from>
    <xdr:to>
      <xdr:col>22</xdr:col>
      <xdr:colOff>254000</xdr:colOff>
      <xdr:row>84</xdr:row>
      <xdr:rowOff>101177</xdr:rowOff>
    </xdr:to>
    <xdr:sp macro="" textlink="">
      <xdr:nvSpPr>
        <xdr:cNvPr id="277" name="円/楕円 276"/>
        <xdr:cNvSpPr/>
      </xdr:nvSpPr>
      <xdr:spPr>
        <a:xfrm>
          <a:off x="15240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78" name="テキスト ボックス 277"/>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122766</xdr:rowOff>
    </xdr:from>
    <xdr:to>
      <xdr:col>21</xdr:col>
      <xdr:colOff>50800</xdr:colOff>
      <xdr:row>84</xdr:row>
      <xdr:rowOff>52916</xdr:rowOff>
    </xdr:to>
    <xdr:sp macro="" textlink="">
      <xdr:nvSpPr>
        <xdr:cNvPr id="279" name="円/楕円 278"/>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63093</xdr:rowOff>
    </xdr:from>
    <xdr:ext cx="762000" cy="259045"/>
    <xdr:sp macro="" textlink="">
      <xdr:nvSpPr>
        <xdr:cNvPr id="280" name="テキスト ボックス 279"/>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16087</xdr:rowOff>
    </xdr:from>
    <xdr:to>
      <xdr:col>19</xdr:col>
      <xdr:colOff>533400</xdr:colOff>
      <xdr:row>87</xdr:row>
      <xdr:rowOff>117687</xdr:rowOff>
    </xdr:to>
    <xdr:sp macro="" textlink="">
      <xdr:nvSpPr>
        <xdr:cNvPr id="281" name="円/楕円 280"/>
        <xdr:cNvSpPr/>
      </xdr:nvSpPr>
      <xdr:spPr>
        <a:xfrm>
          <a:off x="13462000" y="1493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127864</xdr:rowOff>
    </xdr:from>
    <xdr:ext cx="762000" cy="259045"/>
    <xdr:sp macro="" textlink="">
      <xdr:nvSpPr>
        <xdr:cNvPr id="282" name="テキスト ボックス 281"/>
        <xdr:cNvSpPr txBox="1"/>
      </xdr:nvSpPr>
      <xdr:spPr>
        <a:xfrm>
          <a:off x="13131800" y="1470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類似団体平均及び埼玉県平均を下回っており、平成</a:t>
          </a:r>
          <a:r>
            <a:rPr kumimoji="1" lang="en-US" altLang="ja-JP" sz="1300">
              <a:latin typeface="ＭＳ Ｐゴシック"/>
            </a:rPr>
            <a:t>27</a:t>
          </a:r>
          <a:r>
            <a:rPr kumimoji="1" lang="ja-JP" altLang="en-US" sz="1300">
              <a:latin typeface="ＭＳ Ｐゴシック"/>
            </a:rPr>
            <a:t>年度から</a:t>
          </a:r>
          <a:r>
            <a:rPr kumimoji="1" lang="en-US" altLang="ja-JP" sz="1300">
              <a:latin typeface="ＭＳ Ｐゴシック"/>
            </a:rPr>
            <a:t>0.07</a:t>
          </a:r>
          <a:r>
            <a:rPr kumimoji="1" lang="ja-JP" altLang="en-US" sz="1300">
              <a:latin typeface="ＭＳ Ｐゴシック"/>
            </a:rPr>
            <a:t>ポイント減少している。行政経営戦略方針に基づき、適正な定員管理に努めており、今後も引き続き事務事業の見直しを図るとともに、定員の適正な管理に努める。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110384</xdr:rowOff>
    </xdr:from>
    <xdr:to>
      <xdr:col>24</xdr:col>
      <xdr:colOff>558800</xdr:colOff>
      <xdr:row>66</xdr:row>
      <xdr:rowOff>32279</xdr:rowOff>
    </xdr:to>
    <xdr:cxnSp macro="">
      <xdr:nvCxnSpPr>
        <xdr:cNvPr id="312" name="直線コネクタ 311"/>
        <xdr:cNvCxnSpPr/>
      </xdr:nvCxnSpPr>
      <xdr:spPr>
        <a:xfrm flipV="1">
          <a:off x="17018000" y="10225934"/>
          <a:ext cx="0" cy="1122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4356</xdr:rowOff>
    </xdr:from>
    <xdr:ext cx="762000" cy="259045"/>
    <xdr:sp macro="" textlink="">
      <xdr:nvSpPr>
        <xdr:cNvPr id="313" name="定員管理の状況最小値テキスト"/>
        <xdr:cNvSpPr txBox="1"/>
      </xdr:nvSpPr>
      <xdr:spPr>
        <a:xfrm>
          <a:off x="17106900" y="11320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24</xdr:col>
      <xdr:colOff>469900</xdr:colOff>
      <xdr:row>66</xdr:row>
      <xdr:rowOff>32279</xdr:rowOff>
    </xdr:from>
    <xdr:to>
      <xdr:col>24</xdr:col>
      <xdr:colOff>647700</xdr:colOff>
      <xdr:row>66</xdr:row>
      <xdr:rowOff>32279</xdr:rowOff>
    </xdr:to>
    <xdr:cxnSp macro="">
      <xdr:nvCxnSpPr>
        <xdr:cNvPr id="314" name="直線コネクタ 313"/>
        <xdr:cNvCxnSpPr/>
      </xdr:nvCxnSpPr>
      <xdr:spPr>
        <a:xfrm>
          <a:off x="16929100" y="11347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25311</xdr:rowOff>
    </xdr:from>
    <xdr:ext cx="762000" cy="259045"/>
    <xdr:sp macro="" textlink="">
      <xdr:nvSpPr>
        <xdr:cNvPr id="315" name="定員管理の状況最大値テキスト"/>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24</xdr:col>
      <xdr:colOff>469900</xdr:colOff>
      <xdr:row>59</xdr:row>
      <xdr:rowOff>110384</xdr:rowOff>
    </xdr:from>
    <xdr:to>
      <xdr:col>24</xdr:col>
      <xdr:colOff>647700</xdr:colOff>
      <xdr:row>59</xdr:row>
      <xdr:rowOff>110384</xdr:rowOff>
    </xdr:to>
    <xdr:cxnSp macro="">
      <xdr:nvCxnSpPr>
        <xdr:cNvPr id="316" name="直線コネクタ 315"/>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141499</xdr:rowOff>
    </xdr:from>
    <xdr:to>
      <xdr:col>24</xdr:col>
      <xdr:colOff>558800</xdr:colOff>
      <xdr:row>61</xdr:row>
      <xdr:rowOff>155575</xdr:rowOff>
    </xdr:to>
    <xdr:cxnSp macro="">
      <xdr:nvCxnSpPr>
        <xdr:cNvPr id="317" name="直線コネクタ 316"/>
        <xdr:cNvCxnSpPr/>
      </xdr:nvCxnSpPr>
      <xdr:spPr>
        <a:xfrm flipV="1">
          <a:off x="16179800" y="10599949"/>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80345</xdr:rowOff>
    </xdr:from>
    <xdr:ext cx="762000" cy="259045"/>
    <xdr:sp macro="" textlink="">
      <xdr:nvSpPr>
        <xdr:cNvPr id="318" name="定員管理の状況平均値テキスト"/>
        <xdr:cNvSpPr txBox="1"/>
      </xdr:nvSpPr>
      <xdr:spPr>
        <a:xfrm>
          <a:off x="17106900" y="10710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108268</xdr:rowOff>
    </xdr:from>
    <xdr:to>
      <xdr:col>24</xdr:col>
      <xdr:colOff>609600</xdr:colOff>
      <xdr:row>63</xdr:row>
      <xdr:rowOff>38418</xdr:rowOff>
    </xdr:to>
    <xdr:sp macro="" textlink="">
      <xdr:nvSpPr>
        <xdr:cNvPr id="319" name="フローチャート : 判断 318"/>
        <xdr:cNvSpPr/>
      </xdr:nvSpPr>
      <xdr:spPr>
        <a:xfrm>
          <a:off x="16967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155575</xdr:rowOff>
    </xdr:from>
    <xdr:to>
      <xdr:col>23</xdr:col>
      <xdr:colOff>406400</xdr:colOff>
      <xdr:row>62</xdr:row>
      <xdr:rowOff>2222</xdr:rowOff>
    </xdr:to>
    <xdr:cxnSp macro="">
      <xdr:nvCxnSpPr>
        <xdr:cNvPr id="320" name="直線コネクタ 319"/>
        <xdr:cNvCxnSpPr/>
      </xdr:nvCxnSpPr>
      <xdr:spPr>
        <a:xfrm flipV="1">
          <a:off x="15290800" y="1061402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126365</xdr:rowOff>
    </xdr:from>
    <xdr:to>
      <xdr:col>23</xdr:col>
      <xdr:colOff>457200</xdr:colOff>
      <xdr:row>63</xdr:row>
      <xdr:rowOff>56515</xdr:rowOff>
    </xdr:to>
    <xdr:sp macro="" textlink="">
      <xdr:nvSpPr>
        <xdr:cNvPr id="321" name="フローチャート : 判断 320"/>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41292</xdr:rowOff>
    </xdr:from>
    <xdr:ext cx="736600" cy="259045"/>
    <xdr:sp macro="" textlink="">
      <xdr:nvSpPr>
        <xdr:cNvPr id="322" name="テキスト ボックス 321"/>
        <xdr:cNvSpPr txBox="1"/>
      </xdr:nvSpPr>
      <xdr:spPr>
        <a:xfrm>
          <a:off x="15798800" y="1084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2222</xdr:rowOff>
    </xdr:from>
    <xdr:to>
      <xdr:col>22</xdr:col>
      <xdr:colOff>203200</xdr:colOff>
      <xdr:row>62</xdr:row>
      <xdr:rowOff>12277</xdr:rowOff>
    </xdr:to>
    <xdr:cxnSp macro="">
      <xdr:nvCxnSpPr>
        <xdr:cNvPr id="323" name="直線コネクタ 322"/>
        <xdr:cNvCxnSpPr/>
      </xdr:nvCxnSpPr>
      <xdr:spPr>
        <a:xfrm flipV="1">
          <a:off x="14401800" y="10632122"/>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19262</xdr:rowOff>
    </xdr:from>
    <xdr:to>
      <xdr:col>22</xdr:col>
      <xdr:colOff>254000</xdr:colOff>
      <xdr:row>63</xdr:row>
      <xdr:rowOff>120862</xdr:rowOff>
    </xdr:to>
    <xdr:sp macro="" textlink="">
      <xdr:nvSpPr>
        <xdr:cNvPr id="324" name="フローチャート : 判断 323"/>
        <xdr:cNvSpPr/>
      </xdr:nvSpPr>
      <xdr:spPr>
        <a:xfrm>
          <a:off x="15240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105639</xdr:rowOff>
    </xdr:from>
    <xdr:ext cx="762000" cy="259045"/>
    <xdr:sp macro="" textlink="">
      <xdr:nvSpPr>
        <xdr:cNvPr id="325" name="テキスト ボックス 324"/>
        <xdr:cNvSpPr txBox="1"/>
      </xdr:nvSpPr>
      <xdr:spPr>
        <a:xfrm>
          <a:off x="14909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12277</xdr:rowOff>
    </xdr:from>
    <xdr:to>
      <xdr:col>21</xdr:col>
      <xdr:colOff>0</xdr:colOff>
      <xdr:row>62</xdr:row>
      <xdr:rowOff>22331</xdr:rowOff>
    </xdr:to>
    <xdr:cxnSp macro="">
      <xdr:nvCxnSpPr>
        <xdr:cNvPr id="326" name="直線コネクタ 325"/>
        <xdr:cNvCxnSpPr/>
      </xdr:nvCxnSpPr>
      <xdr:spPr>
        <a:xfrm flipV="1">
          <a:off x="13512800" y="1064217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23283</xdr:rowOff>
    </xdr:from>
    <xdr:to>
      <xdr:col>21</xdr:col>
      <xdr:colOff>50800</xdr:colOff>
      <xdr:row>63</xdr:row>
      <xdr:rowOff>124883</xdr:rowOff>
    </xdr:to>
    <xdr:sp macro="" textlink="">
      <xdr:nvSpPr>
        <xdr:cNvPr id="327" name="フローチャート : 判断 326"/>
        <xdr:cNvSpPr/>
      </xdr:nvSpPr>
      <xdr:spPr>
        <a:xfrm>
          <a:off x="14351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109660</xdr:rowOff>
    </xdr:from>
    <xdr:ext cx="762000" cy="259045"/>
    <xdr:sp macro="" textlink="">
      <xdr:nvSpPr>
        <xdr:cNvPr id="328" name="テキスト ボックス 327"/>
        <xdr:cNvSpPr txBox="1"/>
      </xdr:nvSpPr>
      <xdr:spPr>
        <a:xfrm>
          <a:off x="14020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29316</xdr:rowOff>
    </xdr:from>
    <xdr:to>
      <xdr:col>19</xdr:col>
      <xdr:colOff>533400</xdr:colOff>
      <xdr:row>63</xdr:row>
      <xdr:rowOff>130916</xdr:rowOff>
    </xdr:to>
    <xdr:sp macro="" textlink="">
      <xdr:nvSpPr>
        <xdr:cNvPr id="329" name="フローチャート : 判断 328"/>
        <xdr:cNvSpPr/>
      </xdr:nvSpPr>
      <xdr:spPr>
        <a:xfrm>
          <a:off x="13462000" y="1083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115693</xdr:rowOff>
    </xdr:from>
    <xdr:ext cx="762000" cy="259045"/>
    <xdr:sp macro="" textlink="">
      <xdr:nvSpPr>
        <xdr:cNvPr id="330" name="テキスト ボックス 329"/>
        <xdr:cNvSpPr txBox="1"/>
      </xdr:nvSpPr>
      <xdr:spPr>
        <a:xfrm>
          <a:off x="13131800" y="1091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90699</xdr:rowOff>
    </xdr:from>
    <xdr:to>
      <xdr:col>24</xdr:col>
      <xdr:colOff>609600</xdr:colOff>
      <xdr:row>62</xdr:row>
      <xdr:rowOff>20849</xdr:rowOff>
    </xdr:to>
    <xdr:sp macro="" textlink="">
      <xdr:nvSpPr>
        <xdr:cNvPr id="336" name="円/楕円 335"/>
        <xdr:cNvSpPr/>
      </xdr:nvSpPr>
      <xdr:spPr>
        <a:xfrm>
          <a:off x="16967200" y="1054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107226</xdr:rowOff>
    </xdr:from>
    <xdr:ext cx="762000" cy="259045"/>
    <xdr:sp macro="" textlink="">
      <xdr:nvSpPr>
        <xdr:cNvPr id="337" name="定員管理の状況該当値テキスト"/>
        <xdr:cNvSpPr txBox="1"/>
      </xdr:nvSpPr>
      <xdr:spPr>
        <a:xfrm>
          <a:off x="17106900" y="10394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104775</xdr:rowOff>
    </xdr:from>
    <xdr:to>
      <xdr:col>23</xdr:col>
      <xdr:colOff>457200</xdr:colOff>
      <xdr:row>62</xdr:row>
      <xdr:rowOff>34925</xdr:rowOff>
    </xdr:to>
    <xdr:sp macro="" textlink="">
      <xdr:nvSpPr>
        <xdr:cNvPr id="338" name="円/楕円 337"/>
        <xdr:cNvSpPr/>
      </xdr:nvSpPr>
      <xdr:spPr>
        <a:xfrm>
          <a:off x="16129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45102</xdr:rowOff>
    </xdr:from>
    <xdr:ext cx="736600" cy="259045"/>
    <xdr:sp macro="" textlink="">
      <xdr:nvSpPr>
        <xdr:cNvPr id="339" name="テキスト ボックス 338"/>
        <xdr:cNvSpPr txBox="1"/>
      </xdr:nvSpPr>
      <xdr:spPr>
        <a:xfrm>
          <a:off x="15798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122872</xdr:rowOff>
    </xdr:from>
    <xdr:to>
      <xdr:col>22</xdr:col>
      <xdr:colOff>254000</xdr:colOff>
      <xdr:row>62</xdr:row>
      <xdr:rowOff>53022</xdr:rowOff>
    </xdr:to>
    <xdr:sp macro="" textlink="">
      <xdr:nvSpPr>
        <xdr:cNvPr id="340" name="円/楕円 339"/>
        <xdr:cNvSpPr/>
      </xdr:nvSpPr>
      <xdr:spPr>
        <a:xfrm>
          <a:off x="152400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63199</xdr:rowOff>
    </xdr:from>
    <xdr:ext cx="762000" cy="259045"/>
    <xdr:sp macro="" textlink="">
      <xdr:nvSpPr>
        <xdr:cNvPr id="341" name="テキスト ボックス 340"/>
        <xdr:cNvSpPr txBox="1"/>
      </xdr:nvSpPr>
      <xdr:spPr>
        <a:xfrm>
          <a:off x="14909800" y="1035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132927</xdr:rowOff>
    </xdr:from>
    <xdr:to>
      <xdr:col>21</xdr:col>
      <xdr:colOff>50800</xdr:colOff>
      <xdr:row>62</xdr:row>
      <xdr:rowOff>63077</xdr:rowOff>
    </xdr:to>
    <xdr:sp macro="" textlink="">
      <xdr:nvSpPr>
        <xdr:cNvPr id="342" name="円/楕円 341"/>
        <xdr:cNvSpPr/>
      </xdr:nvSpPr>
      <xdr:spPr>
        <a:xfrm>
          <a:off x="14351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73254</xdr:rowOff>
    </xdr:from>
    <xdr:ext cx="762000" cy="259045"/>
    <xdr:sp macro="" textlink="">
      <xdr:nvSpPr>
        <xdr:cNvPr id="343" name="テキスト ボックス 342"/>
        <xdr:cNvSpPr txBox="1"/>
      </xdr:nvSpPr>
      <xdr:spPr>
        <a:xfrm>
          <a:off x="14020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142981</xdr:rowOff>
    </xdr:from>
    <xdr:to>
      <xdr:col>19</xdr:col>
      <xdr:colOff>533400</xdr:colOff>
      <xdr:row>62</xdr:row>
      <xdr:rowOff>73131</xdr:rowOff>
    </xdr:to>
    <xdr:sp macro="" textlink="">
      <xdr:nvSpPr>
        <xdr:cNvPr id="344" name="円/楕円 343"/>
        <xdr:cNvSpPr/>
      </xdr:nvSpPr>
      <xdr:spPr>
        <a:xfrm>
          <a:off x="13462000" y="1060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83308</xdr:rowOff>
    </xdr:from>
    <xdr:ext cx="762000" cy="259045"/>
    <xdr:sp macro="" textlink="">
      <xdr:nvSpPr>
        <xdr:cNvPr id="345" name="テキスト ボックス 344"/>
        <xdr:cNvSpPr txBox="1"/>
      </xdr:nvSpPr>
      <xdr:spPr>
        <a:xfrm>
          <a:off x="13131800" y="1037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類似団体平均及び埼玉県平均を大きく下回って</a:t>
          </a:r>
          <a:r>
            <a:rPr kumimoji="1" lang="ja-JP" altLang="en-US" sz="1300">
              <a:solidFill>
                <a:schemeClr val="dk1"/>
              </a:solidFill>
              <a:effectLst/>
              <a:latin typeface="+mn-lt"/>
              <a:ea typeface="+mn-ea"/>
              <a:cs typeface="+mn-cs"/>
            </a:rPr>
            <a:t>いる。地方債に係る元利償還金が増加している一方で、控除される元利償還金に係る交付税措置額も増加していることで、ほぼ横ばいで推移している。今後も引き続き、地方債の発行と償還のバランスを取りつつ財政健全化に努め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113030</xdr:rowOff>
    </xdr:from>
    <xdr:to>
      <xdr:col>24</xdr:col>
      <xdr:colOff>558800</xdr:colOff>
      <xdr:row>44</xdr:row>
      <xdr:rowOff>98743</xdr:rowOff>
    </xdr:to>
    <xdr:cxnSp macro="">
      <xdr:nvCxnSpPr>
        <xdr:cNvPr id="370" name="直線コネクタ 369"/>
        <xdr:cNvCxnSpPr/>
      </xdr:nvCxnSpPr>
      <xdr:spPr>
        <a:xfrm flipV="1">
          <a:off x="17018000" y="628523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70820</xdr:rowOff>
    </xdr:from>
    <xdr:ext cx="762000" cy="259045"/>
    <xdr:sp macro="" textlink="">
      <xdr:nvSpPr>
        <xdr:cNvPr id="371" name="公債費負担の状況最小値テキスト"/>
        <xdr:cNvSpPr txBox="1"/>
      </xdr:nvSpPr>
      <xdr:spPr>
        <a:xfrm>
          <a:off x="17106900" y="761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44</xdr:row>
      <xdr:rowOff>98743</xdr:rowOff>
    </xdr:from>
    <xdr:to>
      <xdr:col>24</xdr:col>
      <xdr:colOff>647700</xdr:colOff>
      <xdr:row>44</xdr:row>
      <xdr:rowOff>98743</xdr:rowOff>
    </xdr:to>
    <xdr:cxnSp macro="">
      <xdr:nvCxnSpPr>
        <xdr:cNvPr id="372" name="直線コネクタ 371"/>
        <xdr:cNvCxnSpPr/>
      </xdr:nvCxnSpPr>
      <xdr:spPr>
        <a:xfrm>
          <a:off x="16929100" y="764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27957</xdr:rowOff>
    </xdr:from>
    <xdr:ext cx="762000" cy="259045"/>
    <xdr:sp macro="" textlink="">
      <xdr:nvSpPr>
        <xdr:cNvPr id="373" name="公債費負担の状況最大値テキスト"/>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36</xdr:row>
      <xdr:rowOff>113030</xdr:rowOff>
    </xdr:from>
    <xdr:to>
      <xdr:col>24</xdr:col>
      <xdr:colOff>647700</xdr:colOff>
      <xdr:row>36</xdr:row>
      <xdr:rowOff>113030</xdr:rowOff>
    </xdr:to>
    <xdr:cxnSp macro="">
      <xdr:nvCxnSpPr>
        <xdr:cNvPr id="374" name="直線コネクタ 373"/>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56197</xdr:rowOff>
    </xdr:from>
    <xdr:to>
      <xdr:col>24</xdr:col>
      <xdr:colOff>558800</xdr:colOff>
      <xdr:row>37</xdr:row>
      <xdr:rowOff>62230</xdr:rowOff>
    </xdr:to>
    <xdr:cxnSp macro="">
      <xdr:nvCxnSpPr>
        <xdr:cNvPr id="375" name="直線コネクタ 374"/>
        <xdr:cNvCxnSpPr/>
      </xdr:nvCxnSpPr>
      <xdr:spPr>
        <a:xfrm>
          <a:off x="16179800" y="6399847"/>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89552</xdr:rowOff>
    </xdr:from>
    <xdr:ext cx="762000" cy="259045"/>
    <xdr:sp macro="" textlink="">
      <xdr:nvSpPr>
        <xdr:cNvPr id="376" name="公債費負担の状況平均値テキスト"/>
        <xdr:cNvSpPr txBox="1"/>
      </xdr:nvSpPr>
      <xdr:spPr>
        <a:xfrm>
          <a:off x="17106900" y="6604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117475</xdr:rowOff>
    </xdr:from>
    <xdr:to>
      <xdr:col>24</xdr:col>
      <xdr:colOff>609600</xdr:colOff>
      <xdr:row>39</xdr:row>
      <xdr:rowOff>47625</xdr:rowOff>
    </xdr:to>
    <xdr:sp macro="" textlink="">
      <xdr:nvSpPr>
        <xdr:cNvPr id="377" name="フローチャート : 判断 376"/>
        <xdr:cNvSpPr/>
      </xdr:nvSpPr>
      <xdr:spPr>
        <a:xfrm>
          <a:off x="169672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56197</xdr:rowOff>
    </xdr:from>
    <xdr:to>
      <xdr:col>23</xdr:col>
      <xdr:colOff>406400</xdr:colOff>
      <xdr:row>37</xdr:row>
      <xdr:rowOff>110490</xdr:rowOff>
    </xdr:to>
    <xdr:cxnSp macro="">
      <xdr:nvCxnSpPr>
        <xdr:cNvPr id="378" name="直線コネクタ 377"/>
        <xdr:cNvCxnSpPr/>
      </xdr:nvCxnSpPr>
      <xdr:spPr>
        <a:xfrm flipV="1">
          <a:off x="15290800" y="6399847"/>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135572</xdr:rowOff>
    </xdr:from>
    <xdr:to>
      <xdr:col>23</xdr:col>
      <xdr:colOff>457200</xdr:colOff>
      <xdr:row>39</xdr:row>
      <xdr:rowOff>65722</xdr:rowOff>
    </xdr:to>
    <xdr:sp macro="" textlink="">
      <xdr:nvSpPr>
        <xdr:cNvPr id="379" name="フローチャート : 判断 378"/>
        <xdr:cNvSpPr/>
      </xdr:nvSpPr>
      <xdr:spPr>
        <a:xfrm>
          <a:off x="161290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50499</xdr:rowOff>
    </xdr:from>
    <xdr:ext cx="736600" cy="259045"/>
    <xdr:sp macro="" textlink="">
      <xdr:nvSpPr>
        <xdr:cNvPr id="380" name="テキスト ボックス 379"/>
        <xdr:cNvSpPr txBox="1"/>
      </xdr:nvSpPr>
      <xdr:spPr>
        <a:xfrm>
          <a:off x="15798800" y="673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110490</xdr:rowOff>
    </xdr:from>
    <xdr:to>
      <xdr:col>22</xdr:col>
      <xdr:colOff>203200</xdr:colOff>
      <xdr:row>37</xdr:row>
      <xdr:rowOff>164782</xdr:rowOff>
    </xdr:to>
    <xdr:cxnSp macro="">
      <xdr:nvCxnSpPr>
        <xdr:cNvPr id="381" name="直線コネクタ 380"/>
        <xdr:cNvCxnSpPr/>
      </xdr:nvCxnSpPr>
      <xdr:spPr>
        <a:xfrm flipV="1">
          <a:off x="14401800" y="6454140"/>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72707</xdr:rowOff>
    </xdr:from>
    <xdr:to>
      <xdr:col>22</xdr:col>
      <xdr:colOff>254000</xdr:colOff>
      <xdr:row>40</xdr:row>
      <xdr:rowOff>2857</xdr:rowOff>
    </xdr:to>
    <xdr:sp macro="" textlink="">
      <xdr:nvSpPr>
        <xdr:cNvPr id="382" name="フローチャート : 判断 381"/>
        <xdr:cNvSpPr/>
      </xdr:nvSpPr>
      <xdr:spPr>
        <a:xfrm>
          <a:off x="15240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159084</xdr:rowOff>
    </xdr:from>
    <xdr:ext cx="762000" cy="259045"/>
    <xdr:sp macro="" textlink="">
      <xdr:nvSpPr>
        <xdr:cNvPr id="383" name="テキスト ボックス 382"/>
        <xdr:cNvSpPr txBox="1"/>
      </xdr:nvSpPr>
      <xdr:spPr>
        <a:xfrm>
          <a:off x="14909800" y="68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164782</xdr:rowOff>
    </xdr:from>
    <xdr:to>
      <xdr:col>21</xdr:col>
      <xdr:colOff>0</xdr:colOff>
      <xdr:row>38</xdr:row>
      <xdr:rowOff>41593</xdr:rowOff>
    </xdr:to>
    <xdr:cxnSp macro="">
      <xdr:nvCxnSpPr>
        <xdr:cNvPr id="384" name="直線コネクタ 383"/>
        <xdr:cNvCxnSpPr/>
      </xdr:nvCxnSpPr>
      <xdr:spPr>
        <a:xfrm flipV="1">
          <a:off x="13512800" y="6508432"/>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120968</xdr:rowOff>
    </xdr:from>
    <xdr:to>
      <xdr:col>21</xdr:col>
      <xdr:colOff>50800</xdr:colOff>
      <xdr:row>40</xdr:row>
      <xdr:rowOff>51118</xdr:rowOff>
    </xdr:to>
    <xdr:sp macro="" textlink="">
      <xdr:nvSpPr>
        <xdr:cNvPr id="385" name="フローチャート : 判断 384"/>
        <xdr:cNvSpPr/>
      </xdr:nvSpPr>
      <xdr:spPr>
        <a:xfrm>
          <a:off x="14351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35895</xdr:rowOff>
    </xdr:from>
    <xdr:ext cx="762000" cy="259045"/>
    <xdr:sp macro="" textlink="">
      <xdr:nvSpPr>
        <xdr:cNvPr id="386" name="テキスト ボックス 385"/>
        <xdr:cNvSpPr txBox="1"/>
      </xdr:nvSpPr>
      <xdr:spPr>
        <a:xfrm>
          <a:off x="14020800" y="689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157163</xdr:rowOff>
    </xdr:from>
    <xdr:to>
      <xdr:col>19</xdr:col>
      <xdr:colOff>533400</xdr:colOff>
      <xdr:row>40</xdr:row>
      <xdr:rowOff>87313</xdr:rowOff>
    </xdr:to>
    <xdr:sp macro="" textlink="">
      <xdr:nvSpPr>
        <xdr:cNvPr id="387" name="フローチャート : 判断 386"/>
        <xdr:cNvSpPr/>
      </xdr:nvSpPr>
      <xdr:spPr>
        <a:xfrm>
          <a:off x="13462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72090</xdr:rowOff>
    </xdr:from>
    <xdr:ext cx="762000" cy="259045"/>
    <xdr:sp macro="" textlink="">
      <xdr:nvSpPr>
        <xdr:cNvPr id="388" name="テキスト ボックス 387"/>
        <xdr:cNvSpPr txBox="1"/>
      </xdr:nvSpPr>
      <xdr:spPr>
        <a:xfrm>
          <a:off x="13131800" y="693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11430</xdr:rowOff>
    </xdr:from>
    <xdr:to>
      <xdr:col>24</xdr:col>
      <xdr:colOff>609600</xdr:colOff>
      <xdr:row>37</xdr:row>
      <xdr:rowOff>113030</xdr:rowOff>
    </xdr:to>
    <xdr:sp macro="" textlink="">
      <xdr:nvSpPr>
        <xdr:cNvPr id="394" name="円/楕円 393"/>
        <xdr:cNvSpPr/>
      </xdr:nvSpPr>
      <xdr:spPr>
        <a:xfrm>
          <a:off x="16967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104157</xdr:rowOff>
    </xdr:from>
    <xdr:ext cx="762000" cy="259045"/>
    <xdr:sp macro="" textlink="">
      <xdr:nvSpPr>
        <xdr:cNvPr id="395" name="公債費負担の状況該当値テキスト"/>
        <xdr:cNvSpPr txBox="1"/>
      </xdr:nvSpPr>
      <xdr:spPr>
        <a:xfrm>
          <a:off x="171069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5397</xdr:rowOff>
    </xdr:from>
    <xdr:to>
      <xdr:col>23</xdr:col>
      <xdr:colOff>457200</xdr:colOff>
      <xdr:row>37</xdr:row>
      <xdr:rowOff>106997</xdr:rowOff>
    </xdr:to>
    <xdr:sp macro="" textlink="">
      <xdr:nvSpPr>
        <xdr:cNvPr id="396" name="円/楕円 395"/>
        <xdr:cNvSpPr/>
      </xdr:nvSpPr>
      <xdr:spPr>
        <a:xfrm>
          <a:off x="161290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117174</xdr:rowOff>
    </xdr:from>
    <xdr:ext cx="736600" cy="259045"/>
    <xdr:sp macro="" textlink="">
      <xdr:nvSpPr>
        <xdr:cNvPr id="397" name="テキスト ボックス 396"/>
        <xdr:cNvSpPr txBox="1"/>
      </xdr:nvSpPr>
      <xdr:spPr>
        <a:xfrm>
          <a:off x="15798800" y="6117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59690</xdr:rowOff>
    </xdr:from>
    <xdr:to>
      <xdr:col>22</xdr:col>
      <xdr:colOff>254000</xdr:colOff>
      <xdr:row>37</xdr:row>
      <xdr:rowOff>161290</xdr:rowOff>
    </xdr:to>
    <xdr:sp macro="" textlink="">
      <xdr:nvSpPr>
        <xdr:cNvPr id="398" name="円/楕円 397"/>
        <xdr:cNvSpPr/>
      </xdr:nvSpPr>
      <xdr:spPr>
        <a:xfrm>
          <a:off x="15240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17</xdr:rowOff>
    </xdr:from>
    <xdr:ext cx="762000" cy="259045"/>
    <xdr:sp macro="" textlink="">
      <xdr:nvSpPr>
        <xdr:cNvPr id="399" name="テキスト ボックス 398"/>
        <xdr:cNvSpPr txBox="1"/>
      </xdr:nvSpPr>
      <xdr:spPr>
        <a:xfrm>
          <a:off x="14909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113983</xdr:rowOff>
    </xdr:from>
    <xdr:to>
      <xdr:col>21</xdr:col>
      <xdr:colOff>50800</xdr:colOff>
      <xdr:row>38</xdr:row>
      <xdr:rowOff>44132</xdr:rowOff>
    </xdr:to>
    <xdr:sp macro="" textlink="">
      <xdr:nvSpPr>
        <xdr:cNvPr id="400" name="円/楕円 399"/>
        <xdr:cNvSpPr/>
      </xdr:nvSpPr>
      <xdr:spPr>
        <a:xfrm>
          <a:off x="14351000" y="64576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54310</xdr:rowOff>
    </xdr:from>
    <xdr:ext cx="762000" cy="259045"/>
    <xdr:sp macro="" textlink="">
      <xdr:nvSpPr>
        <xdr:cNvPr id="401" name="テキスト ボックス 400"/>
        <xdr:cNvSpPr txBox="1"/>
      </xdr:nvSpPr>
      <xdr:spPr>
        <a:xfrm>
          <a:off x="14020800" y="6226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162243</xdr:rowOff>
    </xdr:from>
    <xdr:to>
      <xdr:col>19</xdr:col>
      <xdr:colOff>533400</xdr:colOff>
      <xdr:row>38</xdr:row>
      <xdr:rowOff>92393</xdr:rowOff>
    </xdr:to>
    <xdr:sp macro="" textlink="">
      <xdr:nvSpPr>
        <xdr:cNvPr id="402" name="円/楕円 401"/>
        <xdr:cNvSpPr/>
      </xdr:nvSpPr>
      <xdr:spPr>
        <a:xfrm>
          <a:off x="13462000" y="65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102569</xdr:rowOff>
    </xdr:from>
    <xdr:ext cx="762000" cy="259045"/>
    <xdr:sp macro="" textlink="">
      <xdr:nvSpPr>
        <xdr:cNvPr id="403" name="テキスト ボックス 402"/>
        <xdr:cNvSpPr txBox="1"/>
      </xdr:nvSpPr>
      <xdr:spPr>
        <a:xfrm>
          <a:off x="13131800" y="627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及び埼玉県平均を大きく下回っており、前年同様マイナスとなっている。主な要因として、充当可能基金残高や地方債現在高等に係る交付税算入見込みの増加があげられる。ただ、大規模な建設事業に係る地方債の現在高が年々増加しているため、将来世代への負担を考慮し、計画的な基金管理及び地方債の借入れに努める。</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16002</xdr:rowOff>
    </xdr:to>
    <xdr:cxnSp macro="">
      <xdr:nvCxnSpPr>
        <xdr:cNvPr id="432" name="直線コネクタ 431"/>
        <xdr:cNvCxnSpPr/>
      </xdr:nvCxnSpPr>
      <xdr:spPr>
        <a:xfrm flipV="1">
          <a:off x="17018000" y="2370667"/>
          <a:ext cx="0" cy="14172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159529</xdr:rowOff>
    </xdr:from>
    <xdr:ext cx="762000" cy="259045"/>
    <xdr:sp macro="" textlink="">
      <xdr:nvSpPr>
        <xdr:cNvPr id="433" name="将来負担の状況最小値テキスト"/>
        <xdr:cNvSpPr txBox="1"/>
      </xdr:nvSpPr>
      <xdr:spPr>
        <a:xfrm>
          <a:off x="17106900" y="375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176.2</a:t>
          </a:r>
          <a:endParaRPr kumimoji="1" lang="ja-JP" altLang="en-US" sz="1000" b="1">
            <a:latin typeface="ＭＳ Ｐゴシック"/>
          </a:endParaRPr>
        </a:p>
      </xdr:txBody>
    </xdr:sp>
    <xdr:clientData/>
  </xdr:oneCellAnchor>
  <xdr:twoCellAnchor>
    <xdr:from>
      <xdr:col>24</xdr:col>
      <xdr:colOff>469900</xdr:colOff>
      <xdr:row>22</xdr:row>
      <xdr:rowOff>16002</xdr:rowOff>
    </xdr:from>
    <xdr:to>
      <xdr:col>24</xdr:col>
      <xdr:colOff>647700</xdr:colOff>
      <xdr:row>22</xdr:row>
      <xdr:rowOff>16002</xdr:rowOff>
    </xdr:to>
    <xdr:cxnSp macro="">
      <xdr:nvCxnSpPr>
        <xdr:cNvPr id="434" name="直線コネクタ 433"/>
        <xdr:cNvCxnSpPr/>
      </xdr:nvCxnSpPr>
      <xdr:spPr>
        <a:xfrm>
          <a:off x="16929100" y="378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12294</xdr:rowOff>
    </xdr:from>
    <xdr:ext cx="762000" cy="259045"/>
    <xdr:sp macro="" textlink="">
      <xdr:nvSpPr>
        <xdr:cNvPr id="437" name="将来負担の状況平均値テキスト"/>
        <xdr:cNvSpPr txBox="1"/>
      </xdr:nvSpPr>
      <xdr:spPr>
        <a:xfrm>
          <a:off x="17106900" y="2412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38" name="フローチャート : 判断 437"/>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62738</xdr:rowOff>
    </xdr:from>
    <xdr:to>
      <xdr:col>23</xdr:col>
      <xdr:colOff>457200</xdr:colOff>
      <xdr:row>14</xdr:row>
      <xdr:rowOff>164338</xdr:rowOff>
    </xdr:to>
    <xdr:sp macro="" textlink="">
      <xdr:nvSpPr>
        <xdr:cNvPr id="439" name="フローチャート : 判断 438"/>
        <xdr:cNvSpPr/>
      </xdr:nvSpPr>
      <xdr:spPr>
        <a:xfrm>
          <a:off x="16129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3065</xdr:rowOff>
    </xdr:from>
    <xdr:ext cx="736600" cy="259045"/>
    <xdr:sp macro="" textlink="">
      <xdr:nvSpPr>
        <xdr:cNvPr id="440" name="テキスト ボックス 439"/>
        <xdr:cNvSpPr txBox="1"/>
      </xdr:nvSpPr>
      <xdr:spPr>
        <a:xfrm>
          <a:off x="15798800" y="223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19981</xdr:rowOff>
    </xdr:from>
    <xdr:to>
      <xdr:col>22</xdr:col>
      <xdr:colOff>254000</xdr:colOff>
      <xdr:row>15</xdr:row>
      <xdr:rowOff>121581</xdr:rowOff>
    </xdr:to>
    <xdr:sp macro="" textlink="">
      <xdr:nvSpPr>
        <xdr:cNvPr id="441" name="フローチャート : 判断 440"/>
        <xdr:cNvSpPr/>
      </xdr:nvSpPr>
      <xdr:spPr>
        <a:xfrm>
          <a:off x="15240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131758</xdr:rowOff>
    </xdr:from>
    <xdr:ext cx="762000" cy="259045"/>
    <xdr:sp macro="" textlink="">
      <xdr:nvSpPr>
        <xdr:cNvPr id="442" name="テキスト ボックス 441"/>
        <xdr:cNvSpPr txBox="1"/>
      </xdr:nvSpPr>
      <xdr:spPr>
        <a:xfrm>
          <a:off x="14909800" y="23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50546</xdr:rowOff>
    </xdr:from>
    <xdr:to>
      <xdr:col>21</xdr:col>
      <xdr:colOff>50800</xdr:colOff>
      <xdr:row>15</xdr:row>
      <xdr:rowOff>152146</xdr:rowOff>
    </xdr:to>
    <xdr:sp macro="" textlink="">
      <xdr:nvSpPr>
        <xdr:cNvPr id="443" name="フローチャート : 判断 442"/>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162323</xdr:rowOff>
    </xdr:from>
    <xdr:ext cx="762000" cy="259045"/>
    <xdr:sp macro="" textlink="">
      <xdr:nvSpPr>
        <xdr:cNvPr id="444" name="テキスト ボックス 443"/>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118914</xdr:rowOff>
    </xdr:from>
    <xdr:to>
      <xdr:col>19</xdr:col>
      <xdr:colOff>533400</xdr:colOff>
      <xdr:row>16</xdr:row>
      <xdr:rowOff>49064</xdr:rowOff>
    </xdr:to>
    <xdr:sp macro="" textlink="">
      <xdr:nvSpPr>
        <xdr:cNvPr id="445" name="フローチャート : 判断 444"/>
        <xdr:cNvSpPr/>
      </xdr:nvSpPr>
      <xdr:spPr>
        <a:xfrm>
          <a:off x="13462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59241</xdr:rowOff>
    </xdr:from>
    <xdr:ext cx="762000" cy="259045"/>
    <xdr:sp macro="" textlink="">
      <xdr:nvSpPr>
        <xdr:cNvPr id="446" name="テキスト ボックス 445"/>
        <xdr:cNvSpPr txBox="1"/>
      </xdr:nvSpPr>
      <xdr:spPr>
        <a:xfrm>
          <a:off x="13131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埼玉県ふじみ野市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113,553
111,314
14.64
42,333,340
40,766,328
1,203,987
21,890,877
38,694,036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類似団体平均及び埼玉県平均を下回っており、年々減少している。主な要因は、人件費の抑制を図るため、再任用制度を活用して、適正な定員管理に努めたことによる。今後も引き続き、行政経営戦略方針に基づいた行政運営を継続していくとともに諸手当の見直しを図るなどコスト削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104140</xdr:rowOff>
    </xdr:to>
    <xdr:cxnSp macro="">
      <xdr:nvCxnSpPr>
        <xdr:cNvPr id="61" name="直線コネクタ 60"/>
        <xdr:cNvCxnSpPr/>
      </xdr:nvCxnSpPr>
      <xdr:spPr>
        <a:xfrm flipV="1">
          <a:off x="4826000" y="57962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4"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5" name="直線コネクタ 64"/>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107950</xdr:rowOff>
    </xdr:from>
    <xdr:to>
      <xdr:col>7</xdr:col>
      <xdr:colOff>15875</xdr:colOff>
      <xdr:row>35</xdr:row>
      <xdr:rowOff>146050</xdr:rowOff>
    </xdr:to>
    <xdr:cxnSp macro="">
      <xdr:nvCxnSpPr>
        <xdr:cNvPr id="66" name="直線コネクタ 65"/>
        <xdr:cNvCxnSpPr/>
      </xdr:nvCxnSpPr>
      <xdr:spPr>
        <a:xfrm flipV="1">
          <a:off x="3987800" y="6108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137160</xdr:rowOff>
    </xdr:from>
    <xdr:to>
      <xdr:col>7</xdr:col>
      <xdr:colOff>66675</xdr:colOff>
      <xdr:row>37</xdr:row>
      <xdr:rowOff>67310</xdr:rowOff>
    </xdr:to>
    <xdr:sp macro="" textlink="">
      <xdr:nvSpPr>
        <xdr:cNvPr id="68" name="フローチャート :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146050</xdr:rowOff>
    </xdr:from>
    <xdr:to>
      <xdr:col>5</xdr:col>
      <xdr:colOff>549275</xdr:colOff>
      <xdr:row>36</xdr:row>
      <xdr:rowOff>58420</xdr:rowOff>
    </xdr:to>
    <xdr:cxnSp macro="">
      <xdr:nvCxnSpPr>
        <xdr:cNvPr id="69" name="直線コネクタ 68"/>
        <xdr:cNvCxnSpPr/>
      </xdr:nvCxnSpPr>
      <xdr:spPr>
        <a:xfrm flipV="1">
          <a:off x="3098800" y="61468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3810</xdr:rowOff>
    </xdr:from>
    <xdr:to>
      <xdr:col>5</xdr:col>
      <xdr:colOff>600075</xdr:colOff>
      <xdr:row>37</xdr:row>
      <xdr:rowOff>105410</xdr:rowOff>
    </xdr:to>
    <xdr:sp macro="" textlink="">
      <xdr:nvSpPr>
        <xdr:cNvPr id="70" name="フローチャート :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90187</xdr:rowOff>
    </xdr:from>
    <xdr:ext cx="736600" cy="259045"/>
    <xdr:sp macro="" textlink="">
      <xdr:nvSpPr>
        <xdr:cNvPr id="71" name="テキスト ボックス 70"/>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58420</xdr:rowOff>
    </xdr:from>
    <xdr:to>
      <xdr:col>4</xdr:col>
      <xdr:colOff>346075</xdr:colOff>
      <xdr:row>36</xdr:row>
      <xdr:rowOff>73660</xdr:rowOff>
    </xdr:to>
    <xdr:cxnSp macro="">
      <xdr:nvCxnSpPr>
        <xdr:cNvPr id="72" name="直線コネクタ 71"/>
        <xdr:cNvCxnSpPr/>
      </xdr:nvCxnSpPr>
      <xdr:spPr>
        <a:xfrm flipV="1">
          <a:off x="2209800" y="6230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106680</xdr:rowOff>
    </xdr:from>
    <xdr:to>
      <xdr:col>4</xdr:col>
      <xdr:colOff>396875</xdr:colOff>
      <xdr:row>37</xdr:row>
      <xdr:rowOff>36830</xdr:rowOff>
    </xdr:to>
    <xdr:sp macro="" textlink="">
      <xdr:nvSpPr>
        <xdr:cNvPr id="73" name="フローチャート : 判断 72"/>
        <xdr:cNvSpPr/>
      </xdr:nvSpPr>
      <xdr:spPr>
        <a:xfrm>
          <a:off x="3048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21607</xdr:rowOff>
    </xdr:from>
    <xdr:ext cx="762000" cy="259045"/>
    <xdr:sp macro="" textlink="">
      <xdr:nvSpPr>
        <xdr:cNvPr id="74" name="テキスト ボックス 73"/>
        <xdr:cNvSpPr txBox="1"/>
      </xdr:nvSpPr>
      <xdr:spPr>
        <a:xfrm>
          <a:off x="2717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73660</xdr:rowOff>
    </xdr:from>
    <xdr:to>
      <xdr:col>3</xdr:col>
      <xdr:colOff>142875</xdr:colOff>
      <xdr:row>37</xdr:row>
      <xdr:rowOff>39370</xdr:rowOff>
    </xdr:to>
    <xdr:cxnSp macro="">
      <xdr:nvCxnSpPr>
        <xdr:cNvPr id="75" name="直線コネクタ 74"/>
        <xdr:cNvCxnSpPr/>
      </xdr:nvCxnSpPr>
      <xdr:spPr>
        <a:xfrm flipV="1">
          <a:off x="1320800" y="62458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106680</xdr:rowOff>
    </xdr:from>
    <xdr:to>
      <xdr:col>3</xdr:col>
      <xdr:colOff>193675</xdr:colOff>
      <xdr:row>37</xdr:row>
      <xdr:rowOff>36830</xdr:rowOff>
    </xdr:to>
    <xdr:sp macro="" textlink="">
      <xdr:nvSpPr>
        <xdr:cNvPr id="76" name="フローチャート :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21607</xdr:rowOff>
    </xdr:from>
    <xdr:ext cx="762000" cy="259045"/>
    <xdr:sp macro="" textlink="">
      <xdr:nvSpPr>
        <xdr:cNvPr id="77" name="テキスト ボックス 76"/>
        <xdr:cNvSpPr txBox="1"/>
      </xdr:nvSpPr>
      <xdr:spPr>
        <a:xfrm>
          <a:off x="1828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78" name="フローチャート : 判断 77"/>
        <xdr:cNvSpPr/>
      </xdr:nvSpPr>
      <xdr:spPr>
        <a:xfrm>
          <a:off x="1270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128287</xdr:rowOff>
    </xdr:from>
    <xdr:ext cx="762000" cy="259045"/>
    <xdr:sp macro="" textlink="">
      <xdr:nvSpPr>
        <xdr:cNvPr id="79" name="テキスト ボックス 78"/>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57150</xdr:rowOff>
    </xdr:from>
    <xdr:to>
      <xdr:col>7</xdr:col>
      <xdr:colOff>66675</xdr:colOff>
      <xdr:row>35</xdr:row>
      <xdr:rowOff>158750</xdr:rowOff>
    </xdr:to>
    <xdr:sp macro="" textlink="">
      <xdr:nvSpPr>
        <xdr:cNvPr id="85" name="円/楕円 84"/>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73677</xdr:rowOff>
    </xdr:from>
    <xdr:ext cx="762000" cy="259045"/>
    <xdr:sp macro="" textlink="">
      <xdr:nvSpPr>
        <xdr:cNvPr id="86" name="人件費該当値テキスト"/>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95250</xdr:rowOff>
    </xdr:from>
    <xdr:to>
      <xdr:col>5</xdr:col>
      <xdr:colOff>600075</xdr:colOff>
      <xdr:row>36</xdr:row>
      <xdr:rowOff>25400</xdr:rowOff>
    </xdr:to>
    <xdr:sp macro="" textlink="">
      <xdr:nvSpPr>
        <xdr:cNvPr id="87" name="円/楕円 86"/>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35577</xdr:rowOff>
    </xdr:from>
    <xdr:ext cx="736600" cy="259045"/>
    <xdr:sp macro="" textlink="">
      <xdr:nvSpPr>
        <xdr:cNvPr id="88" name="テキスト ボックス 87"/>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7620</xdr:rowOff>
    </xdr:from>
    <xdr:to>
      <xdr:col>4</xdr:col>
      <xdr:colOff>396875</xdr:colOff>
      <xdr:row>36</xdr:row>
      <xdr:rowOff>109220</xdr:rowOff>
    </xdr:to>
    <xdr:sp macro="" textlink="">
      <xdr:nvSpPr>
        <xdr:cNvPr id="89" name="円/楕円 88"/>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119397</xdr:rowOff>
    </xdr:from>
    <xdr:ext cx="762000" cy="259045"/>
    <xdr:sp macro="" textlink="">
      <xdr:nvSpPr>
        <xdr:cNvPr id="90" name="テキスト ボックス 89"/>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22860</xdr:rowOff>
    </xdr:from>
    <xdr:to>
      <xdr:col>3</xdr:col>
      <xdr:colOff>193675</xdr:colOff>
      <xdr:row>36</xdr:row>
      <xdr:rowOff>124460</xdr:rowOff>
    </xdr:to>
    <xdr:sp macro="" textlink="">
      <xdr:nvSpPr>
        <xdr:cNvPr id="91" name="円/楕円 90"/>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134637</xdr:rowOff>
    </xdr:from>
    <xdr:ext cx="762000" cy="259045"/>
    <xdr:sp macro="" textlink="">
      <xdr:nvSpPr>
        <xdr:cNvPr id="92" name="テキスト ボックス 91"/>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93" name="円/楕円 92"/>
        <xdr:cNvSpPr/>
      </xdr:nvSpPr>
      <xdr:spPr>
        <a:xfrm>
          <a:off x="1270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94" name="テキスト ボックス 93"/>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chemeClr val="dk1"/>
              </a:solidFill>
              <a:effectLst/>
              <a:latin typeface="+mn-lt"/>
              <a:ea typeface="+mn-ea"/>
              <a:cs typeface="+mn-cs"/>
            </a:rPr>
            <a:t>物件</a:t>
          </a:r>
          <a:r>
            <a:rPr kumimoji="1" lang="ja-JP" altLang="ja-JP" sz="1300">
              <a:solidFill>
                <a:schemeClr val="dk1"/>
              </a:solidFill>
              <a:effectLst/>
              <a:latin typeface="+mn-lt"/>
              <a:ea typeface="+mn-ea"/>
              <a:cs typeface="+mn-cs"/>
            </a:rPr>
            <a:t>費に係る経常収支比率は</a:t>
          </a:r>
          <a:r>
            <a:rPr kumimoji="1" lang="ja-JP" altLang="en-US" sz="1300">
              <a:solidFill>
                <a:schemeClr val="dk1"/>
              </a:solidFill>
              <a:effectLst/>
              <a:latin typeface="+mn-lt"/>
              <a:ea typeface="+mn-ea"/>
              <a:cs typeface="+mn-cs"/>
            </a:rPr>
            <a:t>、類似団体平均及び埼玉県平均を上回っている。要因は、指定管理など業務の民間委託化を推進し、職員人件費等から委託料などの物件費への振替が進んでいることによる。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en-US" sz="1300" baseline="0">
              <a:solidFill>
                <a:schemeClr val="dk1"/>
              </a:solidFill>
              <a:effectLst/>
              <a:latin typeface="+mn-lt"/>
              <a:ea typeface="+mn-ea"/>
              <a:cs typeface="+mn-cs"/>
            </a:rPr>
            <a:t> </a:t>
          </a:r>
          <a:r>
            <a:rPr kumimoji="1" lang="ja-JP" altLang="en-US" sz="1300">
              <a:solidFill>
                <a:schemeClr val="dk1"/>
              </a:solidFill>
              <a:effectLst/>
              <a:latin typeface="+mn-lt"/>
              <a:ea typeface="+mn-ea"/>
              <a:cs typeface="+mn-cs"/>
            </a:rPr>
            <a:t>今後も効率的な財政運営により、財政負担を減らすよう努める。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21</xdr:row>
      <xdr:rowOff>106426</xdr:rowOff>
    </xdr:to>
    <xdr:cxnSp macro="">
      <xdr:nvCxnSpPr>
        <xdr:cNvPr id="120" name="直線コネクタ 119"/>
        <xdr:cNvCxnSpPr/>
      </xdr:nvCxnSpPr>
      <xdr:spPr>
        <a:xfrm flipV="1">
          <a:off x="16510000" y="230784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78503</xdr:rowOff>
    </xdr:from>
    <xdr:ext cx="762000" cy="259045"/>
    <xdr:sp macro="" textlink="">
      <xdr:nvSpPr>
        <xdr:cNvPr id="121" name="物件費最小値テキスト"/>
        <xdr:cNvSpPr txBox="1"/>
      </xdr:nvSpPr>
      <xdr:spPr>
        <a:xfrm>
          <a:off x="16598900" y="36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21</xdr:row>
      <xdr:rowOff>106426</xdr:rowOff>
    </xdr:from>
    <xdr:to>
      <xdr:col>24</xdr:col>
      <xdr:colOff>120650</xdr:colOff>
      <xdr:row>21</xdr:row>
      <xdr:rowOff>106426</xdr:rowOff>
    </xdr:to>
    <xdr:cxnSp macro="">
      <xdr:nvCxnSpPr>
        <xdr:cNvPr id="122" name="直線コネクタ 121"/>
        <xdr:cNvCxnSpPr/>
      </xdr:nvCxnSpPr>
      <xdr:spPr>
        <a:xfrm>
          <a:off x="16421100" y="370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23"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24" name="直線コネクタ 123"/>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154432</xdr:rowOff>
    </xdr:from>
    <xdr:to>
      <xdr:col>24</xdr:col>
      <xdr:colOff>31750</xdr:colOff>
      <xdr:row>18</xdr:row>
      <xdr:rowOff>163576</xdr:rowOff>
    </xdr:to>
    <xdr:cxnSp macro="">
      <xdr:nvCxnSpPr>
        <xdr:cNvPr id="125" name="直線コネクタ 124"/>
        <xdr:cNvCxnSpPr/>
      </xdr:nvCxnSpPr>
      <xdr:spPr>
        <a:xfrm flipV="1">
          <a:off x="15671800" y="32405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133875</xdr:rowOff>
    </xdr:from>
    <xdr:ext cx="762000" cy="259045"/>
    <xdr:sp macro="" textlink="">
      <xdr:nvSpPr>
        <xdr:cNvPr id="126"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7" name="フローチャート :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108712</xdr:rowOff>
    </xdr:from>
    <xdr:to>
      <xdr:col>22</xdr:col>
      <xdr:colOff>565150</xdr:colOff>
      <xdr:row>18</xdr:row>
      <xdr:rowOff>163576</xdr:rowOff>
    </xdr:to>
    <xdr:cxnSp macro="">
      <xdr:nvCxnSpPr>
        <xdr:cNvPr id="128" name="直線コネクタ 127"/>
        <xdr:cNvCxnSpPr/>
      </xdr:nvCxnSpPr>
      <xdr:spPr>
        <a:xfrm>
          <a:off x="14782800" y="31948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71628</xdr:rowOff>
    </xdr:from>
    <xdr:to>
      <xdr:col>22</xdr:col>
      <xdr:colOff>615950</xdr:colOff>
      <xdr:row>17</xdr:row>
      <xdr:rowOff>1778</xdr:rowOff>
    </xdr:to>
    <xdr:sp macro="" textlink="">
      <xdr:nvSpPr>
        <xdr:cNvPr id="129" name="フローチャート :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11955</xdr:rowOff>
    </xdr:from>
    <xdr:ext cx="736600" cy="259045"/>
    <xdr:sp macro="" textlink="">
      <xdr:nvSpPr>
        <xdr:cNvPr id="130" name="テキスト ボックス 129"/>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62992</xdr:rowOff>
    </xdr:from>
    <xdr:to>
      <xdr:col>21</xdr:col>
      <xdr:colOff>361950</xdr:colOff>
      <xdr:row>18</xdr:row>
      <xdr:rowOff>108712</xdr:rowOff>
    </xdr:to>
    <xdr:cxnSp macro="">
      <xdr:nvCxnSpPr>
        <xdr:cNvPr id="131" name="直線コネクタ 130"/>
        <xdr:cNvCxnSpPr/>
      </xdr:nvCxnSpPr>
      <xdr:spPr>
        <a:xfrm>
          <a:off x="13893800" y="31490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25908</xdr:rowOff>
    </xdr:from>
    <xdr:to>
      <xdr:col>21</xdr:col>
      <xdr:colOff>412750</xdr:colOff>
      <xdr:row>16</xdr:row>
      <xdr:rowOff>127508</xdr:rowOff>
    </xdr:to>
    <xdr:sp macro="" textlink="">
      <xdr:nvSpPr>
        <xdr:cNvPr id="132" name="フローチャート : 判断 131"/>
        <xdr:cNvSpPr/>
      </xdr:nvSpPr>
      <xdr:spPr>
        <a:xfrm>
          <a:off x="14732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137685</xdr:rowOff>
    </xdr:from>
    <xdr:ext cx="762000" cy="259045"/>
    <xdr:sp macro="" textlink="">
      <xdr:nvSpPr>
        <xdr:cNvPr id="133" name="テキスト ボックス 132"/>
        <xdr:cNvSpPr txBox="1"/>
      </xdr:nvSpPr>
      <xdr:spPr>
        <a:xfrm>
          <a:off x="14401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115570</xdr:rowOff>
    </xdr:from>
    <xdr:to>
      <xdr:col>20</xdr:col>
      <xdr:colOff>158750</xdr:colOff>
      <xdr:row>18</xdr:row>
      <xdr:rowOff>62992</xdr:rowOff>
    </xdr:to>
    <xdr:cxnSp macro="">
      <xdr:nvCxnSpPr>
        <xdr:cNvPr id="134" name="直線コネクタ 133"/>
        <xdr:cNvCxnSpPr/>
      </xdr:nvCxnSpPr>
      <xdr:spPr>
        <a:xfrm>
          <a:off x="13004800" y="303022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36" name="テキスト ボックス 135"/>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96774</xdr:rowOff>
    </xdr:from>
    <xdr:to>
      <xdr:col>19</xdr:col>
      <xdr:colOff>6350</xdr:colOff>
      <xdr:row>16</xdr:row>
      <xdr:rowOff>26924</xdr:rowOff>
    </xdr:to>
    <xdr:sp macro="" textlink="">
      <xdr:nvSpPr>
        <xdr:cNvPr id="137" name="フローチャート : 判断 136"/>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37101</xdr:rowOff>
    </xdr:from>
    <xdr:ext cx="762000" cy="259045"/>
    <xdr:sp macro="" textlink="">
      <xdr:nvSpPr>
        <xdr:cNvPr id="138" name="テキスト ボックス 137"/>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103632</xdr:rowOff>
    </xdr:from>
    <xdr:to>
      <xdr:col>24</xdr:col>
      <xdr:colOff>82550</xdr:colOff>
      <xdr:row>19</xdr:row>
      <xdr:rowOff>33782</xdr:rowOff>
    </xdr:to>
    <xdr:sp macro="" textlink="">
      <xdr:nvSpPr>
        <xdr:cNvPr id="144" name="円/楕円 143"/>
        <xdr:cNvSpPr/>
      </xdr:nvSpPr>
      <xdr:spPr>
        <a:xfrm>
          <a:off x="164592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75709</xdr:rowOff>
    </xdr:from>
    <xdr:ext cx="762000" cy="259045"/>
    <xdr:sp macro="" textlink="">
      <xdr:nvSpPr>
        <xdr:cNvPr id="145" name="物件費該当値テキスト"/>
        <xdr:cNvSpPr txBox="1"/>
      </xdr:nvSpPr>
      <xdr:spPr>
        <a:xfrm>
          <a:off x="16598900" y="31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112776</xdr:rowOff>
    </xdr:from>
    <xdr:to>
      <xdr:col>22</xdr:col>
      <xdr:colOff>615950</xdr:colOff>
      <xdr:row>19</xdr:row>
      <xdr:rowOff>42926</xdr:rowOff>
    </xdr:to>
    <xdr:sp macro="" textlink="">
      <xdr:nvSpPr>
        <xdr:cNvPr id="146" name="円/楕円 145"/>
        <xdr:cNvSpPr/>
      </xdr:nvSpPr>
      <xdr:spPr>
        <a:xfrm>
          <a:off x="15621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27703</xdr:rowOff>
    </xdr:from>
    <xdr:ext cx="736600" cy="259045"/>
    <xdr:sp macro="" textlink="">
      <xdr:nvSpPr>
        <xdr:cNvPr id="147" name="テキスト ボックス 146"/>
        <xdr:cNvSpPr txBox="1"/>
      </xdr:nvSpPr>
      <xdr:spPr>
        <a:xfrm>
          <a:off x="15290800" y="328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57912</xdr:rowOff>
    </xdr:from>
    <xdr:to>
      <xdr:col>21</xdr:col>
      <xdr:colOff>412750</xdr:colOff>
      <xdr:row>18</xdr:row>
      <xdr:rowOff>159512</xdr:rowOff>
    </xdr:to>
    <xdr:sp macro="" textlink="">
      <xdr:nvSpPr>
        <xdr:cNvPr id="148" name="円/楕円 147"/>
        <xdr:cNvSpPr/>
      </xdr:nvSpPr>
      <xdr:spPr>
        <a:xfrm>
          <a:off x="14732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144289</xdr:rowOff>
    </xdr:from>
    <xdr:ext cx="762000" cy="259045"/>
    <xdr:sp macro="" textlink="">
      <xdr:nvSpPr>
        <xdr:cNvPr id="149" name="テキスト ボックス 148"/>
        <xdr:cNvSpPr txBox="1"/>
      </xdr:nvSpPr>
      <xdr:spPr>
        <a:xfrm>
          <a:off x="14401800" y="323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12192</xdr:rowOff>
    </xdr:from>
    <xdr:to>
      <xdr:col>20</xdr:col>
      <xdr:colOff>209550</xdr:colOff>
      <xdr:row>18</xdr:row>
      <xdr:rowOff>113792</xdr:rowOff>
    </xdr:to>
    <xdr:sp macro="" textlink="">
      <xdr:nvSpPr>
        <xdr:cNvPr id="150" name="円/楕円 149"/>
        <xdr:cNvSpPr/>
      </xdr:nvSpPr>
      <xdr:spPr>
        <a:xfrm>
          <a:off x="13843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98569</xdr:rowOff>
    </xdr:from>
    <xdr:ext cx="762000" cy="259045"/>
    <xdr:sp macro="" textlink="">
      <xdr:nvSpPr>
        <xdr:cNvPr id="151" name="テキスト ボックス 150"/>
        <xdr:cNvSpPr txBox="1"/>
      </xdr:nvSpPr>
      <xdr:spPr>
        <a:xfrm>
          <a:off x="13512800" y="31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64770</xdr:rowOff>
    </xdr:from>
    <xdr:to>
      <xdr:col>19</xdr:col>
      <xdr:colOff>6350</xdr:colOff>
      <xdr:row>17</xdr:row>
      <xdr:rowOff>166370</xdr:rowOff>
    </xdr:to>
    <xdr:sp macro="" textlink="">
      <xdr:nvSpPr>
        <xdr:cNvPr id="152" name="円/楕円 151"/>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151147</xdr:rowOff>
    </xdr:from>
    <xdr:ext cx="762000" cy="259045"/>
    <xdr:sp macro="" textlink="">
      <xdr:nvSpPr>
        <xdr:cNvPr id="153" name="テキスト ボックス 152"/>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扶助費</a:t>
          </a:r>
          <a:r>
            <a:rPr kumimoji="1" lang="ja-JP" altLang="ja-JP" sz="1300">
              <a:solidFill>
                <a:schemeClr val="dk1"/>
              </a:solidFill>
              <a:effectLst/>
              <a:latin typeface="+mn-lt"/>
              <a:ea typeface="+mn-ea"/>
              <a:cs typeface="+mn-cs"/>
            </a:rPr>
            <a:t>に係る経常収支比率は</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類似団体平均及び埼玉県平均を</a:t>
          </a:r>
          <a:r>
            <a:rPr kumimoji="1" lang="ja-JP" altLang="en-US" sz="1300">
              <a:solidFill>
                <a:schemeClr val="dk1"/>
              </a:solidFill>
              <a:effectLst/>
              <a:latin typeface="+mn-lt"/>
              <a:ea typeface="+mn-ea"/>
              <a:cs typeface="+mn-cs"/>
            </a:rPr>
            <a:t>上</a:t>
          </a:r>
          <a:r>
            <a:rPr kumimoji="1" lang="ja-JP" altLang="ja-JP" sz="1300">
              <a:solidFill>
                <a:schemeClr val="dk1"/>
              </a:solidFill>
              <a:effectLst/>
              <a:latin typeface="+mn-lt"/>
              <a:ea typeface="+mn-ea"/>
              <a:cs typeface="+mn-cs"/>
            </a:rPr>
            <a:t>回っており、年々</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している。</a:t>
          </a:r>
          <a:r>
            <a:rPr kumimoji="1" lang="ja-JP" altLang="en-US" sz="1300">
              <a:solidFill>
                <a:schemeClr val="dk1"/>
              </a:solidFill>
              <a:effectLst/>
              <a:latin typeface="+mn-lt"/>
              <a:ea typeface="+mn-ea"/>
              <a:cs typeface="+mn-cs"/>
            </a:rPr>
            <a:t>主な要因は、待機児童対策などの子育て支援施策に係る費用や障がい者医療費、子ども医療費が増加していることが挙げられる。今後も費用の拡大が見込まれるため、審査の適正化や単独事業の見直しなどにより、財政健全化に努め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127000</xdr:rowOff>
    </xdr:to>
    <xdr:cxnSp macro="">
      <xdr:nvCxnSpPr>
        <xdr:cNvPr id="181" name="直線コネクタ 180"/>
        <xdr:cNvCxnSpPr/>
      </xdr:nvCxnSpPr>
      <xdr:spPr>
        <a:xfrm flipV="1">
          <a:off x="4826000" y="9118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2"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3" name="直線コネクタ 182"/>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76200</xdr:rowOff>
    </xdr:to>
    <xdr:cxnSp macro="">
      <xdr:nvCxnSpPr>
        <xdr:cNvPr id="186" name="直線コネクタ 185"/>
        <xdr:cNvCxnSpPr/>
      </xdr:nvCxnSpPr>
      <xdr:spPr>
        <a:xfrm>
          <a:off x="3987800" y="9613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7"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8" name="フローチャート : 判断 187"/>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133350</xdr:rowOff>
    </xdr:from>
    <xdr:to>
      <xdr:col>5</xdr:col>
      <xdr:colOff>549275</xdr:colOff>
      <xdr:row>56</xdr:row>
      <xdr:rowOff>12700</xdr:rowOff>
    </xdr:to>
    <xdr:cxnSp macro="">
      <xdr:nvCxnSpPr>
        <xdr:cNvPr id="189" name="直線コネクタ 188"/>
        <xdr:cNvCxnSpPr/>
      </xdr:nvCxnSpPr>
      <xdr:spPr>
        <a:xfrm>
          <a:off x="3098800" y="9563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191" name="テキスト ボックス 190"/>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133350</xdr:rowOff>
    </xdr:from>
    <xdr:to>
      <xdr:col>4</xdr:col>
      <xdr:colOff>346075</xdr:colOff>
      <xdr:row>55</xdr:row>
      <xdr:rowOff>158750</xdr:rowOff>
    </xdr:to>
    <xdr:cxnSp macro="">
      <xdr:nvCxnSpPr>
        <xdr:cNvPr id="192" name="直線コネクタ 191"/>
        <xdr:cNvCxnSpPr/>
      </xdr:nvCxnSpPr>
      <xdr:spPr>
        <a:xfrm flipV="1">
          <a:off x="2209800" y="9563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88900</xdr:rowOff>
    </xdr:from>
    <xdr:to>
      <xdr:col>4</xdr:col>
      <xdr:colOff>396875</xdr:colOff>
      <xdr:row>55</xdr:row>
      <xdr:rowOff>19050</xdr:rowOff>
    </xdr:to>
    <xdr:sp macro="" textlink="">
      <xdr:nvSpPr>
        <xdr:cNvPr id="193" name="フローチャート : 判断 192"/>
        <xdr:cNvSpPr/>
      </xdr:nvSpPr>
      <xdr:spPr>
        <a:xfrm>
          <a:off x="3048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29227</xdr:rowOff>
    </xdr:from>
    <xdr:ext cx="762000" cy="259045"/>
    <xdr:sp macro="" textlink="">
      <xdr:nvSpPr>
        <xdr:cNvPr id="194" name="テキスト ボックス 193"/>
        <xdr:cNvSpPr txBox="1"/>
      </xdr:nvSpPr>
      <xdr:spPr>
        <a:xfrm>
          <a:off x="2717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82550</xdr:rowOff>
    </xdr:from>
    <xdr:to>
      <xdr:col>3</xdr:col>
      <xdr:colOff>142875</xdr:colOff>
      <xdr:row>55</xdr:row>
      <xdr:rowOff>158750</xdr:rowOff>
    </xdr:to>
    <xdr:cxnSp macro="">
      <xdr:nvCxnSpPr>
        <xdr:cNvPr id="195" name="直線コネクタ 194"/>
        <xdr:cNvCxnSpPr/>
      </xdr:nvCxnSpPr>
      <xdr:spPr>
        <a:xfrm>
          <a:off x="1320800" y="9512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38100</xdr:rowOff>
    </xdr:from>
    <xdr:to>
      <xdr:col>3</xdr:col>
      <xdr:colOff>193675</xdr:colOff>
      <xdr:row>54</xdr:row>
      <xdr:rowOff>139700</xdr:rowOff>
    </xdr:to>
    <xdr:sp macro="" textlink="">
      <xdr:nvSpPr>
        <xdr:cNvPr id="196" name="フローチャート : 判断 195"/>
        <xdr:cNvSpPr/>
      </xdr:nvSpPr>
      <xdr:spPr>
        <a:xfrm>
          <a:off x="2159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149877</xdr:rowOff>
    </xdr:from>
    <xdr:ext cx="762000" cy="259045"/>
    <xdr:sp macro="" textlink="">
      <xdr:nvSpPr>
        <xdr:cNvPr id="197" name="テキスト ボックス 196"/>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25400</xdr:rowOff>
    </xdr:from>
    <xdr:to>
      <xdr:col>1</xdr:col>
      <xdr:colOff>676275</xdr:colOff>
      <xdr:row>54</xdr:row>
      <xdr:rowOff>127000</xdr:rowOff>
    </xdr:to>
    <xdr:sp macro="" textlink="">
      <xdr:nvSpPr>
        <xdr:cNvPr id="198" name="フローチャート : 判断 197"/>
        <xdr:cNvSpPr/>
      </xdr:nvSpPr>
      <xdr:spPr>
        <a:xfrm>
          <a:off x="1270000" y="928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137177</xdr:rowOff>
    </xdr:from>
    <xdr:ext cx="762000" cy="259045"/>
    <xdr:sp macro="" textlink="">
      <xdr:nvSpPr>
        <xdr:cNvPr id="199" name="テキスト ボックス 198"/>
        <xdr:cNvSpPr txBox="1"/>
      </xdr:nvSpPr>
      <xdr:spPr>
        <a:xfrm>
          <a:off x="939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25400</xdr:rowOff>
    </xdr:from>
    <xdr:to>
      <xdr:col>7</xdr:col>
      <xdr:colOff>66675</xdr:colOff>
      <xdr:row>56</xdr:row>
      <xdr:rowOff>127000</xdr:rowOff>
    </xdr:to>
    <xdr:sp macro="" textlink="">
      <xdr:nvSpPr>
        <xdr:cNvPr id="205" name="円/楕円 204"/>
        <xdr:cNvSpPr/>
      </xdr:nvSpPr>
      <xdr:spPr>
        <a:xfrm>
          <a:off x="4775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168927</xdr:rowOff>
    </xdr:from>
    <xdr:ext cx="762000" cy="259045"/>
    <xdr:sp macro="" textlink="">
      <xdr:nvSpPr>
        <xdr:cNvPr id="206" name="扶助費該当値テキスト"/>
        <xdr:cNvSpPr txBox="1"/>
      </xdr:nvSpPr>
      <xdr:spPr>
        <a:xfrm>
          <a:off x="4914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07" name="円/楕円 206"/>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208" name="テキスト ボックス 207"/>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82550</xdr:rowOff>
    </xdr:from>
    <xdr:to>
      <xdr:col>4</xdr:col>
      <xdr:colOff>396875</xdr:colOff>
      <xdr:row>56</xdr:row>
      <xdr:rowOff>12700</xdr:rowOff>
    </xdr:to>
    <xdr:sp macro="" textlink="">
      <xdr:nvSpPr>
        <xdr:cNvPr id="209" name="円/楕円 208"/>
        <xdr:cNvSpPr/>
      </xdr:nvSpPr>
      <xdr:spPr>
        <a:xfrm>
          <a:off x="3048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168927</xdr:rowOff>
    </xdr:from>
    <xdr:ext cx="762000" cy="259045"/>
    <xdr:sp macro="" textlink="">
      <xdr:nvSpPr>
        <xdr:cNvPr id="210" name="テキスト ボックス 209"/>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107950</xdr:rowOff>
    </xdr:from>
    <xdr:to>
      <xdr:col>3</xdr:col>
      <xdr:colOff>193675</xdr:colOff>
      <xdr:row>56</xdr:row>
      <xdr:rowOff>38100</xdr:rowOff>
    </xdr:to>
    <xdr:sp macro="" textlink="">
      <xdr:nvSpPr>
        <xdr:cNvPr id="211" name="円/楕円 210"/>
        <xdr:cNvSpPr/>
      </xdr:nvSpPr>
      <xdr:spPr>
        <a:xfrm>
          <a:off x="2159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22877</xdr:rowOff>
    </xdr:from>
    <xdr:ext cx="762000" cy="259045"/>
    <xdr:sp macro="" textlink="">
      <xdr:nvSpPr>
        <xdr:cNvPr id="212" name="テキスト ボックス 211"/>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13" name="円/楕円 212"/>
        <xdr:cNvSpPr/>
      </xdr:nvSpPr>
      <xdr:spPr>
        <a:xfrm>
          <a:off x="1270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118127</xdr:rowOff>
    </xdr:from>
    <xdr:ext cx="762000" cy="259045"/>
    <xdr:sp macro="" textlink="">
      <xdr:nvSpPr>
        <xdr:cNvPr id="214" name="テキスト ボックス 213"/>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a:t>
          </a:r>
          <a:r>
            <a:rPr kumimoji="1" lang="ja-JP" altLang="ja-JP" sz="1300" b="0" i="0" u="none" strike="noStrike" kern="0" cap="none" spc="0" normalizeH="0" baseline="0" noProof="0">
              <a:ln>
                <a:noFill/>
              </a:ln>
              <a:solidFill>
                <a:prstClr val="black"/>
              </a:solidFill>
              <a:effectLst/>
              <a:uLnTx/>
              <a:uFillTx/>
              <a:latin typeface="+mn-lt"/>
              <a:ea typeface="+mn-ea"/>
              <a:cs typeface="+mn-cs"/>
            </a:rPr>
            <a:t>、類似団体平均及び埼玉県平均を</a:t>
          </a:r>
          <a:r>
            <a:rPr kumimoji="1" lang="ja-JP" altLang="en-US" sz="1300" b="0" i="0" u="none" strike="noStrike" kern="0" cap="none" spc="0" normalizeH="0" baseline="0" noProof="0">
              <a:ln>
                <a:noFill/>
              </a:ln>
              <a:solidFill>
                <a:prstClr val="black"/>
              </a:solidFill>
              <a:effectLst/>
              <a:uLnTx/>
              <a:uFillTx/>
              <a:latin typeface="+mn-lt"/>
              <a:ea typeface="+mn-ea"/>
              <a:cs typeface="+mn-cs"/>
            </a:rPr>
            <a:t>下回</a:t>
          </a:r>
          <a:r>
            <a:rPr kumimoji="1" lang="ja-JP" altLang="ja-JP" sz="1300" b="0" i="0" u="none" strike="noStrike" kern="0" cap="none" spc="0" normalizeH="0" baseline="0" noProof="0">
              <a:ln>
                <a:noFill/>
              </a:ln>
              <a:solidFill>
                <a:prstClr val="black"/>
              </a:solidFill>
              <a:effectLst/>
              <a:uLnTx/>
              <a:uFillTx/>
              <a:latin typeface="+mn-lt"/>
              <a:ea typeface="+mn-ea"/>
              <a:cs typeface="+mn-cs"/>
            </a:rPr>
            <a:t>って</a:t>
          </a:r>
          <a:r>
            <a:rPr kumimoji="1" lang="ja-JP" altLang="en-US" sz="1300" b="0" i="0" u="none" strike="noStrike" kern="0" cap="none" spc="0" normalizeH="0" baseline="0" noProof="0">
              <a:ln>
                <a:noFill/>
              </a:ln>
              <a:solidFill>
                <a:prstClr val="black"/>
              </a:solidFill>
              <a:effectLst/>
              <a:uLnTx/>
              <a:uFillTx/>
              <a:latin typeface="+mn-lt"/>
              <a:ea typeface="+mn-ea"/>
              <a:cs typeface="+mn-cs"/>
            </a:rPr>
            <a:t>いる。しかし、依然として</a:t>
          </a:r>
          <a:r>
            <a:rPr kumimoji="1" lang="ja-JP" altLang="en-US" sz="1300">
              <a:latin typeface="ＭＳ Ｐゴシック"/>
            </a:rPr>
            <a:t>国民健康保険、介護保険及び後期高齢者医療事業の各特別会計への繰出金が多額となっているため、保険税の適正化や医療費等の抑制により各特別会計の収支均衡に努め、繰出し金の抑制を図る。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158750</xdr:rowOff>
    </xdr:from>
    <xdr:to>
      <xdr:col>24</xdr:col>
      <xdr:colOff>31750</xdr:colOff>
      <xdr:row>62</xdr:row>
      <xdr:rowOff>25400</xdr:rowOff>
    </xdr:to>
    <xdr:cxnSp macro="">
      <xdr:nvCxnSpPr>
        <xdr:cNvPr id="242" name="直線コネクタ 241"/>
        <xdr:cNvCxnSpPr/>
      </xdr:nvCxnSpPr>
      <xdr:spPr>
        <a:xfrm flipV="1">
          <a:off x="16510000" y="9245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168927</xdr:rowOff>
    </xdr:from>
    <xdr:ext cx="762000" cy="259045"/>
    <xdr:sp macro="" textlink="">
      <xdr:nvSpPr>
        <xdr:cNvPr id="243" name="その他最小値テキスト"/>
        <xdr:cNvSpPr txBox="1"/>
      </xdr:nvSpPr>
      <xdr:spPr>
        <a:xfrm>
          <a:off x="16598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25400</xdr:rowOff>
    </xdr:from>
    <xdr:to>
      <xdr:col>24</xdr:col>
      <xdr:colOff>120650</xdr:colOff>
      <xdr:row>62</xdr:row>
      <xdr:rowOff>25400</xdr:rowOff>
    </xdr:to>
    <xdr:cxnSp macro="">
      <xdr:nvCxnSpPr>
        <xdr:cNvPr id="244" name="直線コネクタ 243"/>
        <xdr:cNvCxnSpPr/>
      </xdr:nvCxnSpPr>
      <xdr:spPr>
        <a:xfrm>
          <a:off x="16421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73677</xdr:rowOff>
    </xdr:from>
    <xdr:ext cx="762000" cy="259045"/>
    <xdr:sp macro="" textlink="">
      <xdr:nvSpPr>
        <xdr:cNvPr id="245" name="その他最大値テキスト"/>
        <xdr:cNvSpPr txBox="1"/>
      </xdr:nvSpPr>
      <xdr:spPr>
        <a:xfrm>
          <a:off x="16598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23</xdr:col>
      <xdr:colOff>628650</xdr:colOff>
      <xdr:row>53</xdr:row>
      <xdr:rowOff>158750</xdr:rowOff>
    </xdr:from>
    <xdr:to>
      <xdr:col>24</xdr:col>
      <xdr:colOff>120650</xdr:colOff>
      <xdr:row>53</xdr:row>
      <xdr:rowOff>158750</xdr:rowOff>
    </xdr:to>
    <xdr:cxnSp macro="">
      <xdr:nvCxnSpPr>
        <xdr:cNvPr id="246" name="直線コネクタ 245"/>
        <xdr:cNvCxnSpPr/>
      </xdr:nvCxnSpPr>
      <xdr:spPr>
        <a:xfrm>
          <a:off x="16421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38100</xdr:rowOff>
    </xdr:from>
    <xdr:to>
      <xdr:col>24</xdr:col>
      <xdr:colOff>31750</xdr:colOff>
      <xdr:row>54</xdr:row>
      <xdr:rowOff>101600</xdr:rowOff>
    </xdr:to>
    <xdr:cxnSp macro="">
      <xdr:nvCxnSpPr>
        <xdr:cNvPr id="247" name="直線コネクタ 246"/>
        <xdr:cNvCxnSpPr/>
      </xdr:nvCxnSpPr>
      <xdr:spPr>
        <a:xfrm flipV="1">
          <a:off x="15671800" y="92964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99077</xdr:rowOff>
    </xdr:from>
    <xdr:ext cx="762000" cy="259045"/>
    <xdr:sp macro="" textlink="">
      <xdr:nvSpPr>
        <xdr:cNvPr id="248" name="その他平均値テキスト"/>
        <xdr:cNvSpPr txBox="1"/>
      </xdr:nvSpPr>
      <xdr:spPr>
        <a:xfrm>
          <a:off x="16598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49" name="フローチャート : 判断 248"/>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50800</xdr:rowOff>
    </xdr:from>
    <xdr:to>
      <xdr:col>22</xdr:col>
      <xdr:colOff>565150</xdr:colOff>
      <xdr:row>54</xdr:row>
      <xdr:rowOff>101600</xdr:rowOff>
    </xdr:to>
    <xdr:cxnSp macro="">
      <xdr:nvCxnSpPr>
        <xdr:cNvPr id="250" name="直線コネクタ 249"/>
        <xdr:cNvCxnSpPr/>
      </xdr:nvCxnSpPr>
      <xdr:spPr>
        <a:xfrm>
          <a:off x="14782800" y="9309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101600</xdr:rowOff>
    </xdr:from>
    <xdr:to>
      <xdr:col>22</xdr:col>
      <xdr:colOff>615950</xdr:colOff>
      <xdr:row>57</xdr:row>
      <xdr:rowOff>31750</xdr:rowOff>
    </xdr:to>
    <xdr:sp macro="" textlink="">
      <xdr:nvSpPr>
        <xdr:cNvPr id="251" name="フローチャート : 判断 250"/>
        <xdr:cNvSpPr/>
      </xdr:nvSpPr>
      <xdr:spPr>
        <a:xfrm>
          <a:off x="15621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16527</xdr:rowOff>
    </xdr:from>
    <xdr:ext cx="736600" cy="259045"/>
    <xdr:sp macro="" textlink="">
      <xdr:nvSpPr>
        <xdr:cNvPr id="252" name="テキスト ボックス 251"/>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0</xdr:rowOff>
    </xdr:from>
    <xdr:to>
      <xdr:col>21</xdr:col>
      <xdr:colOff>361950</xdr:colOff>
      <xdr:row>54</xdr:row>
      <xdr:rowOff>50800</xdr:rowOff>
    </xdr:to>
    <xdr:cxnSp macro="">
      <xdr:nvCxnSpPr>
        <xdr:cNvPr id="253" name="直線コネクタ 252"/>
        <xdr:cNvCxnSpPr/>
      </xdr:nvCxnSpPr>
      <xdr:spPr>
        <a:xfrm>
          <a:off x="13893800" y="9258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4" name="フローチャート : 判断 253"/>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5" name="テキスト ボックス 254"/>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158750</xdr:rowOff>
    </xdr:from>
    <xdr:to>
      <xdr:col>20</xdr:col>
      <xdr:colOff>158750</xdr:colOff>
      <xdr:row>54</xdr:row>
      <xdr:rowOff>0</xdr:rowOff>
    </xdr:to>
    <xdr:cxnSp macro="">
      <xdr:nvCxnSpPr>
        <xdr:cNvPr id="256" name="直線コネクタ 255"/>
        <xdr:cNvCxnSpPr/>
      </xdr:nvCxnSpPr>
      <xdr:spPr>
        <a:xfrm>
          <a:off x="13004800" y="9245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57" name="フローチャート : 判断 256"/>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111777</xdr:rowOff>
    </xdr:from>
    <xdr:ext cx="762000" cy="259045"/>
    <xdr:sp macro="" textlink="">
      <xdr:nvSpPr>
        <xdr:cNvPr id="258" name="テキスト ボックス 257"/>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59" name="フローチャート : 判断 258"/>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60" name="テキスト ボックス 259"/>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53</xdr:row>
      <xdr:rowOff>158750</xdr:rowOff>
    </xdr:from>
    <xdr:to>
      <xdr:col>24</xdr:col>
      <xdr:colOff>82550</xdr:colOff>
      <xdr:row>54</xdr:row>
      <xdr:rowOff>88900</xdr:rowOff>
    </xdr:to>
    <xdr:sp macro="" textlink="">
      <xdr:nvSpPr>
        <xdr:cNvPr id="266" name="円/楕円 265"/>
        <xdr:cNvSpPr/>
      </xdr:nvSpPr>
      <xdr:spPr>
        <a:xfrm>
          <a:off x="164592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67327</xdr:rowOff>
    </xdr:from>
    <xdr:ext cx="762000" cy="259045"/>
    <xdr:sp macro="" textlink="">
      <xdr:nvSpPr>
        <xdr:cNvPr id="267" name="その他該当値テキスト"/>
        <xdr:cNvSpPr txBox="1"/>
      </xdr:nvSpPr>
      <xdr:spPr>
        <a:xfrm>
          <a:off x="165989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50800</xdr:rowOff>
    </xdr:from>
    <xdr:to>
      <xdr:col>22</xdr:col>
      <xdr:colOff>615950</xdr:colOff>
      <xdr:row>54</xdr:row>
      <xdr:rowOff>152400</xdr:rowOff>
    </xdr:to>
    <xdr:sp macro="" textlink="">
      <xdr:nvSpPr>
        <xdr:cNvPr id="268" name="円/楕円 267"/>
        <xdr:cNvSpPr/>
      </xdr:nvSpPr>
      <xdr:spPr>
        <a:xfrm>
          <a:off x="15621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162577</xdr:rowOff>
    </xdr:from>
    <xdr:ext cx="736600" cy="259045"/>
    <xdr:sp macro="" textlink="">
      <xdr:nvSpPr>
        <xdr:cNvPr id="269" name="テキスト ボックス 268"/>
        <xdr:cNvSpPr txBox="1"/>
      </xdr:nvSpPr>
      <xdr:spPr>
        <a:xfrm>
          <a:off x="15290800" y="907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0</xdr:rowOff>
    </xdr:from>
    <xdr:to>
      <xdr:col>21</xdr:col>
      <xdr:colOff>412750</xdr:colOff>
      <xdr:row>54</xdr:row>
      <xdr:rowOff>101600</xdr:rowOff>
    </xdr:to>
    <xdr:sp macro="" textlink="">
      <xdr:nvSpPr>
        <xdr:cNvPr id="270" name="円/楕円 269"/>
        <xdr:cNvSpPr/>
      </xdr:nvSpPr>
      <xdr:spPr>
        <a:xfrm>
          <a:off x="14732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111777</xdr:rowOff>
    </xdr:from>
    <xdr:ext cx="762000" cy="259045"/>
    <xdr:sp macro="" textlink="">
      <xdr:nvSpPr>
        <xdr:cNvPr id="271" name="テキスト ボックス 270"/>
        <xdr:cNvSpPr txBox="1"/>
      </xdr:nvSpPr>
      <xdr:spPr>
        <a:xfrm>
          <a:off x="14401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120650</xdr:rowOff>
    </xdr:from>
    <xdr:to>
      <xdr:col>20</xdr:col>
      <xdr:colOff>209550</xdr:colOff>
      <xdr:row>54</xdr:row>
      <xdr:rowOff>50800</xdr:rowOff>
    </xdr:to>
    <xdr:sp macro="" textlink="">
      <xdr:nvSpPr>
        <xdr:cNvPr id="272" name="円/楕円 271"/>
        <xdr:cNvSpPr/>
      </xdr:nvSpPr>
      <xdr:spPr>
        <a:xfrm>
          <a:off x="13843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60977</xdr:rowOff>
    </xdr:from>
    <xdr:ext cx="762000" cy="259045"/>
    <xdr:sp macro="" textlink="">
      <xdr:nvSpPr>
        <xdr:cNvPr id="273" name="テキスト ボックス 272"/>
        <xdr:cNvSpPr txBox="1"/>
      </xdr:nvSpPr>
      <xdr:spPr>
        <a:xfrm>
          <a:off x="13512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107950</xdr:rowOff>
    </xdr:from>
    <xdr:to>
      <xdr:col>19</xdr:col>
      <xdr:colOff>6350</xdr:colOff>
      <xdr:row>54</xdr:row>
      <xdr:rowOff>38100</xdr:rowOff>
    </xdr:to>
    <xdr:sp macro="" textlink="">
      <xdr:nvSpPr>
        <xdr:cNvPr id="274" name="円/楕円 273"/>
        <xdr:cNvSpPr/>
      </xdr:nvSpPr>
      <xdr:spPr>
        <a:xfrm>
          <a:off x="12954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48277</xdr:rowOff>
    </xdr:from>
    <xdr:ext cx="762000" cy="259045"/>
    <xdr:sp macro="" textlink="">
      <xdr:nvSpPr>
        <xdr:cNvPr id="275" name="テキスト ボックス 274"/>
        <xdr:cNvSpPr txBox="1"/>
      </xdr:nvSpPr>
      <xdr:spPr>
        <a:xfrm>
          <a:off x="12623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chemeClr val="dk1"/>
              </a:solidFill>
              <a:effectLst/>
              <a:latin typeface="+mn-lt"/>
              <a:ea typeface="+mn-ea"/>
              <a:cs typeface="+mn-cs"/>
            </a:rPr>
            <a:t>補助費等</a:t>
          </a:r>
          <a:r>
            <a:rPr kumimoji="1" lang="ja-JP" altLang="ja-JP" sz="1300">
              <a:solidFill>
                <a:schemeClr val="dk1"/>
              </a:solidFill>
              <a:effectLst/>
              <a:latin typeface="+mn-lt"/>
              <a:ea typeface="+mn-ea"/>
              <a:cs typeface="+mn-cs"/>
            </a:rPr>
            <a:t>に係る経常収支比率は、類似団体平均及び埼玉県平均を</a:t>
          </a:r>
          <a:r>
            <a:rPr kumimoji="1" lang="ja-JP" altLang="en-US" sz="1300">
              <a:solidFill>
                <a:schemeClr val="dk1"/>
              </a:solidFill>
              <a:effectLst/>
              <a:latin typeface="+mn-lt"/>
              <a:ea typeface="+mn-ea"/>
              <a:cs typeface="+mn-cs"/>
            </a:rPr>
            <a:t>上</a:t>
          </a:r>
          <a:r>
            <a:rPr kumimoji="1" lang="ja-JP" altLang="ja-JP" sz="1300">
              <a:solidFill>
                <a:schemeClr val="dk1"/>
              </a:solidFill>
              <a:effectLst/>
              <a:latin typeface="+mn-lt"/>
              <a:ea typeface="+mn-ea"/>
              <a:cs typeface="+mn-cs"/>
            </a:rPr>
            <a:t>回っており、年々</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している。</a:t>
          </a:r>
          <a:r>
            <a:rPr kumimoji="1" lang="ja-JP" altLang="en-US" sz="1300">
              <a:solidFill>
                <a:schemeClr val="dk1"/>
              </a:solidFill>
              <a:effectLst/>
              <a:latin typeface="+mn-lt"/>
              <a:ea typeface="+mn-ea"/>
              <a:cs typeface="+mn-cs"/>
            </a:rPr>
            <a:t>主な要因は、</a:t>
          </a:r>
          <a:r>
            <a:rPr kumimoji="1" lang="ja-JP" altLang="en-US" sz="1300" b="0" i="0" u="none" strike="noStrike" kern="0" cap="none" spc="0" normalizeH="0" baseline="0" noProof="0">
              <a:ln>
                <a:noFill/>
              </a:ln>
              <a:solidFill>
                <a:prstClr val="black"/>
              </a:solidFill>
              <a:effectLst/>
              <a:uLnTx/>
              <a:uFillTx/>
              <a:latin typeface="+mn-lt"/>
              <a:ea typeface="+mn-ea"/>
              <a:cs typeface="+mn-cs"/>
            </a:rPr>
            <a:t>待機児童対策として民間保育園運営費の補助金が増加していることによる。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152400</xdr:rowOff>
    </xdr:from>
    <xdr:to>
      <xdr:col>24</xdr:col>
      <xdr:colOff>31750</xdr:colOff>
      <xdr:row>41</xdr:row>
      <xdr:rowOff>133350</xdr:rowOff>
    </xdr:to>
    <xdr:cxnSp macro="">
      <xdr:nvCxnSpPr>
        <xdr:cNvPr id="303" name="直線コネクタ 302"/>
        <xdr:cNvCxnSpPr/>
      </xdr:nvCxnSpPr>
      <xdr:spPr>
        <a:xfrm flipV="1">
          <a:off x="16510000" y="56388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105427</xdr:rowOff>
    </xdr:from>
    <xdr:ext cx="762000" cy="259045"/>
    <xdr:sp macro="" textlink="">
      <xdr:nvSpPr>
        <xdr:cNvPr id="304" name="補助費等最小値テキスト"/>
        <xdr:cNvSpPr txBox="1"/>
      </xdr:nvSpPr>
      <xdr:spPr>
        <a:xfrm>
          <a:off x="16598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23</xdr:col>
      <xdr:colOff>628650</xdr:colOff>
      <xdr:row>41</xdr:row>
      <xdr:rowOff>133350</xdr:rowOff>
    </xdr:from>
    <xdr:to>
      <xdr:col>24</xdr:col>
      <xdr:colOff>120650</xdr:colOff>
      <xdr:row>41</xdr:row>
      <xdr:rowOff>133350</xdr:rowOff>
    </xdr:to>
    <xdr:cxnSp macro="">
      <xdr:nvCxnSpPr>
        <xdr:cNvPr id="305" name="直線コネクタ 304"/>
        <xdr:cNvCxnSpPr/>
      </xdr:nvCxnSpPr>
      <xdr:spPr>
        <a:xfrm>
          <a:off x="16421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67327</xdr:rowOff>
    </xdr:from>
    <xdr:ext cx="762000" cy="259045"/>
    <xdr:sp macro="" textlink="">
      <xdr:nvSpPr>
        <xdr:cNvPr id="306" name="補助費等最大値テキスト"/>
        <xdr:cNvSpPr txBox="1"/>
      </xdr:nvSpPr>
      <xdr:spPr>
        <a:xfrm>
          <a:off x="16598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152400</xdr:rowOff>
    </xdr:from>
    <xdr:to>
      <xdr:col>24</xdr:col>
      <xdr:colOff>120650</xdr:colOff>
      <xdr:row>32</xdr:row>
      <xdr:rowOff>152400</xdr:rowOff>
    </xdr:to>
    <xdr:cxnSp macro="">
      <xdr:nvCxnSpPr>
        <xdr:cNvPr id="307" name="直線コネクタ 306"/>
        <xdr:cNvCxnSpPr/>
      </xdr:nvCxnSpPr>
      <xdr:spPr>
        <a:xfrm>
          <a:off x="16421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152400</xdr:rowOff>
    </xdr:from>
    <xdr:to>
      <xdr:col>24</xdr:col>
      <xdr:colOff>31750</xdr:colOff>
      <xdr:row>39</xdr:row>
      <xdr:rowOff>69850</xdr:rowOff>
    </xdr:to>
    <xdr:cxnSp macro="">
      <xdr:nvCxnSpPr>
        <xdr:cNvPr id="308" name="直線コネクタ 307"/>
        <xdr:cNvCxnSpPr/>
      </xdr:nvCxnSpPr>
      <xdr:spPr>
        <a:xfrm>
          <a:off x="15671800" y="66675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124477</xdr:rowOff>
    </xdr:from>
    <xdr:ext cx="762000" cy="259045"/>
    <xdr:sp macro="" textlink="">
      <xdr:nvSpPr>
        <xdr:cNvPr id="309" name="補助費等平均値テキスト"/>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107950</xdr:rowOff>
    </xdr:from>
    <xdr:to>
      <xdr:col>24</xdr:col>
      <xdr:colOff>82550</xdr:colOff>
      <xdr:row>38</xdr:row>
      <xdr:rowOff>38100</xdr:rowOff>
    </xdr:to>
    <xdr:sp macro="" textlink="">
      <xdr:nvSpPr>
        <xdr:cNvPr id="310" name="フローチャート : 判断 309"/>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63500</xdr:rowOff>
    </xdr:from>
    <xdr:to>
      <xdr:col>22</xdr:col>
      <xdr:colOff>565150</xdr:colOff>
      <xdr:row>38</xdr:row>
      <xdr:rowOff>152400</xdr:rowOff>
    </xdr:to>
    <xdr:cxnSp macro="">
      <xdr:nvCxnSpPr>
        <xdr:cNvPr id="311" name="直線コネクタ 310"/>
        <xdr:cNvCxnSpPr/>
      </xdr:nvCxnSpPr>
      <xdr:spPr>
        <a:xfrm>
          <a:off x="14782800" y="6578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6350</xdr:rowOff>
    </xdr:from>
    <xdr:to>
      <xdr:col>22</xdr:col>
      <xdr:colOff>615950</xdr:colOff>
      <xdr:row>37</xdr:row>
      <xdr:rowOff>107950</xdr:rowOff>
    </xdr:to>
    <xdr:sp macro="" textlink="">
      <xdr:nvSpPr>
        <xdr:cNvPr id="312" name="フローチャート : 判断 311"/>
        <xdr:cNvSpPr/>
      </xdr:nvSpPr>
      <xdr:spPr>
        <a:xfrm>
          <a:off x="15621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118127</xdr:rowOff>
    </xdr:from>
    <xdr:ext cx="736600" cy="259045"/>
    <xdr:sp macro="" textlink="">
      <xdr:nvSpPr>
        <xdr:cNvPr id="313" name="テキスト ボックス 312"/>
        <xdr:cNvSpPr txBox="1"/>
      </xdr:nvSpPr>
      <xdr:spPr>
        <a:xfrm>
          <a:off x="15290800" y="611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19050</xdr:rowOff>
    </xdr:from>
    <xdr:to>
      <xdr:col>21</xdr:col>
      <xdr:colOff>361950</xdr:colOff>
      <xdr:row>38</xdr:row>
      <xdr:rowOff>63500</xdr:rowOff>
    </xdr:to>
    <xdr:cxnSp macro="">
      <xdr:nvCxnSpPr>
        <xdr:cNvPr id="314" name="直線コネクタ 313"/>
        <xdr:cNvCxnSpPr/>
      </xdr:nvCxnSpPr>
      <xdr:spPr>
        <a:xfrm>
          <a:off x="13893800" y="63627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19050</xdr:rowOff>
    </xdr:from>
    <xdr:to>
      <xdr:col>21</xdr:col>
      <xdr:colOff>412750</xdr:colOff>
      <xdr:row>37</xdr:row>
      <xdr:rowOff>120650</xdr:rowOff>
    </xdr:to>
    <xdr:sp macro="" textlink="">
      <xdr:nvSpPr>
        <xdr:cNvPr id="315" name="フローチャート : 判断 314"/>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130827</xdr:rowOff>
    </xdr:from>
    <xdr:ext cx="762000" cy="259045"/>
    <xdr:sp macro="" textlink="">
      <xdr:nvSpPr>
        <xdr:cNvPr id="316" name="テキスト ボックス 315"/>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19050</xdr:rowOff>
    </xdr:from>
    <xdr:to>
      <xdr:col>20</xdr:col>
      <xdr:colOff>158750</xdr:colOff>
      <xdr:row>38</xdr:row>
      <xdr:rowOff>88900</xdr:rowOff>
    </xdr:to>
    <xdr:cxnSp macro="">
      <xdr:nvCxnSpPr>
        <xdr:cNvPr id="317" name="直線コネクタ 316"/>
        <xdr:cNvCxnSpPr/>
      </xdr:nvCxnSpPr>
      <xdr:spPr>
        <a:xfrm flipV="1">
          <a:off x="13004800" y="63627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6350</xdr:rowOff>
    </xdr:from>
    <xdr:to>
      <xdr:col>20</xdr:col>
      <xdr:colOff>209550</xdr:colOff>
      <xdr:row>37</xdr:row>
      <xdr:rowOff>107950</xdr:rowOff>
    </xdr:to>
    <xdr:sp macro="" textlink="">
      <xdr:nvSpPr>
        <xdr:cNvPr id="318" name="フローチャート : 判断 317"/>
        <xdr:cNvSpPr/>
      </xdr:nvSpPr>
      <xdr:spPr>
        <a:xfrm>
          <a:off x="13843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92727</xdr:rowOff>
    </xdr:from>
    <xdr:ext cx="762000" cy="259045"/>
    <xdr:sp macro="" textlink="">
      <xdr:nvSpPr>
        <xdr:cNvPr id="319" name="テキスト ボックス 318"/>
        <xdr:cNvSpPr txBox="1"/>
      </xdr:nvSpPr>
      <xdr:spPr>
        <a:xfrm>
          <a:off x="13512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165100</xdr:rowOff>
    </xdr:from>
    <xdr:to>
      <xdr:col>19</xdr:col>
      <xdr:colOff>6350</xdr:colOff>
      <xdr:row>37</xdr:row>
      <xdr:rowOff>95250</xdr:rowOff>
    </xdr:to>
    <xdr:sp macro="" textlink="">
      <xdr:nvSpPr>
        <xdr:cNvPr id="320" name="フローチャート : 判断 319"/>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105427</xdr:rowOff>
    </xdr:from>
    <xdr:ext cx="762000" cy="259045"/>
    <xdr:sp macro="" textlink="">
      <xdr:nvSpPr>
        <xdr:cNvPr id="321" name="テキスト ボックス 320"/>
        <xdr:cNvSpPr txBox="1"/>
      </xdr:nvSpPr>
      <xdr:spPr>
        <a:xfrm>
          <a:off x="12623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19050</xdr:rowOff>
    </xdr:from>
    <xdr:to>
      <xdr:col>24</xdr:col>
      <xdr:colOff>82550</xdr:colOff>
      <xdr:row>39</xdr:row>
      <xdr:rowOff>120650</xdr:rowOff>
    </xdr:to>
    <xdr:sp macro="" textlink="">
      <xdr:nvSpPr>
        <xdr:cNvPr id="327" name="円/楕円 326"/>
        <xdr:cNvSpPr/>
      </xdr:nvSpPr>
      <xdr:spPr>
        <a:xfrm>
          <a:off x="16459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162577</xdr:rowOff>
    </xdr:from>
    <xdr:ext cx="762000" cy="259045"/>
    <xdr:sp macro="" textlink="">
      <xdr:nvSpPr>
        <xdr:cNvPr id="328" name="補助費等該当値テキスト"/>
        <xdr:cNvSpPr txBox="1"/>
      </xdr:nvSpPr>
      <xdr:spPr>
        <a:xfrm>
          <a:off x="16598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101600</xdr:rowOff>
    </xdr:from>
    <xdr:to>
      <xdr:col>22</xdr:col>
      <xdr:colOff>615950</xdr:colOff>
      <xdr:row>39</xdr:row>
      <xdr:rowOff>31750</xdr:rowOff>
    </xdr:to>
    <xdr:sp macro="" textlink="">
      <xdr:nvSpPr>
        <xdr:cNvPr id="329" name="円/楕円 328"/>
        <xdr:cNvSpPr/>
      </xdr:nvSpPr>
      <xdr:spPr>
        <a:xfrm>
          <a:off x="15621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16527</xdr:rowOff>
    </xdr:from>
    <xdr:ext cx="736600" cy="259045"/>
    <xdr:sp macro="" textlink="">
      <xdr:nvSpPr>
        <xdr:cNvPr id="330" name="テキスト ボックス 329"/>
        <xdr:cNvSpPr txBox="1"/>
      </xdr:nvSpPr>
      <xdr:spPr>
        <a:xfrm>
          <a:off x="15290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12700</xdr:rowOff>
    </xdr:from>
    <xdr:to>
      <xdr:col>21</xdr:col>
      <xdr:colOff>412750</xdr:colOff>
      <xdr:row>38</xdr:row>
      <xdr:rowOff>114300</xdr:rowOff>
    </xdr:to>
    <xdr:sp macro="" textlink="">
      <xdr:nvSpPr>
        <xdr:cNvPr id="331" name="円/楕円 330"/>
        <xdr:cNvSpPr/>
      </xdr:nvSpPr>
      <xdr:spPr>
        <a:xfrm>
          <a:off x="147320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99077</xdr:rowOff>
    </xdr:from>
    <xdr:ext cx="762000" cy="259045"/>
    <xdr:sp macro="" textlink="">
      <xdr:nvSpPr>
        <xdr:cNvPr id="332" name="テキスト ボックス 331"/>
        <xdr:cNvSpPr txBox="1"/>
      </xdr:nvSpPr>
      <xdr:spPr>
        <a:xfrm>
          <a:off x="14401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139700</xdr:rowOff>
    </xdr:from>
    <xdr:to>
      <xdr:col>20</xdr:col>
      <xdr:colOff>209550</xdr:colOff>
      <xdr:row>37</xdr:row>
      <xdr:rowOff>69850</xdr:rowOff>
    </xdr:to>
    <xdr:sp macro="" textlink="">
      <xdr:nvSpPr>
        <xdr:cNvPr id="333" name="円/楕円 332"/>
        <xdr:cNvSpPr/>
      </xdr:nvSpPr>
      <xdr:spPr>
        <a:xfrm>
          <a:off x="138430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80027</xdr:rowOff>
    </xdr:from>
    <xdr:ext cx="762000" cy="259045"/>
    <xdr:sp macro="" textlink="">
      <xdr:nvSpPr>
        <xdr:cNvPr id="334" name="テキスト ボックス 333"/>
        <xdr:cNvSpPr txBox="1"/>
      </xdr:nvSpPr>
      <xdr:spPr>
        <a:xfrm>
          <a:off x="13512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38100</xdr:rowOff>
    </xdr:from>
    <xdr:to>
      <xdr:col>19</xdr:col>
      <xdr:colOff>6350</xdr:colOff>
      <xdr:row>38</xdr:row>
      <xdr:rowOff>139700</xdr:rowOff>
    </xdr:to>
    <xdr:sp macro="" textlink="">
      <xdr:nvSpPr>
        <xdr:cNvPr id="335" name="円/楕円 334"/>
        <xdr:cNvSpPr/>
      </xdr:nvSpPr>
      <xdr:spPr>
        <a:xfrm>
          <a:off x="12954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124477</xdr:rowOff>
    </xdr:from>
    <xdr:ext cx="762000" cy="259045"/>
    <xdr:sp macro="" textlink="">
      <xdr:nvSpPr>
        <xdr:cNvPr id="336" name="テキスト ボックス 335"/>
        <xdr:cNvSpPr txBox="1"/>
      </xdr:nvSpPr>
      <xdr:spPr>
        <a:xfrm>
          <a:off x="12623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公債</a:t>
          </a:r>
          <a:r>
            <a:rPr kumimoji="1" lang="ja-JP" altLang="ja-JP" sz="1300">
              <a:solidFill>
                <a:schemeClr val="dk1"/>
              </a:solidFill>
              <a:effectLst/>
              <a:latin typeface="+mn-lt"/>
              <a:ea typeface="+mn-ea"/>
              <a:cs typeface="+mn-cs"/>
            </a:rPr>
            <a:t>費に係る経常収支比率は</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で類似団体平均及び埼玉県平均を上回った。主な要因は、大規模な建設事業に係る合併特例債の発行が増加していることによる。今後も公債費の増加が見込まれるため、将来世代への負担を考慮し、計画的な基金管理及び地方債の借入れに努める。</a:t>
          </a:r>
          <a:endParaRPr kumimoji="1" lang="en-US" altLang="ja-JP" sz="1300">
            <a:solidFill>
              <a:schemeClr val="dk1"/>
            </a:solidFill>
            <a:effectLst/>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104140</xdr:rowOff>
    </xdr:from>
    <xdr:to>
      <xdr:col>7</xdr:col>
      <xdr:colOff>15875</xdr:colOff>
      <xdr:row>80</xdr:row>
      <xdr:rowOff>58420</xdr:rowOff>
    </xdr:to>
    <xdr:cxnSp macro="">
      <xdr:nvCxnSpPr>
        <xdr:cNvPr id="361" name="直線コネクタ 360"/>
        <xdr:cNvCxnSpPr/>
      </xdr:nvCxnSpPr>
      <xdr:spPr>
        <a:xfrm flipV="1">
          <a:off x="4826000" y="1279144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30497</xdr:rowOff>
    </xdr:from>
    <xdr:ext cx="762000" cy="259045"/>
    <xdr:sp macro="" textlink="">
      <xdr:nvSpPr>
        <xdr:cNvPr id="362"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6</xdr:col>
      <xdr:colOff>612775</xdr:colOff>
      <xdr:row>80</xdr:row>
      <xdr:rowOff>58420</xdr:rowOff>
    </xdr:from>
    <xdr:to>
      <xdr:col>7</xdr:col>
      <xdr:colOff>104775</xdr:colOff>
      <xdr:row>80</xdr:row>
      <xdr:rowOff>58420</xdr:rowOff>
    </xdr:to>
    <xdr:cxnSp macro="">
      <xdr:nvCxnSpPr>
        <xdr:cNvPr id="363" name="直線コネクタ 362"/>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19067</xdr:rowOff>
    </xdr:from>
    <xdr:ext cx="762000" cy="259045"/>
    <xdr:sp macro="" textlink="">
      <xdr:nvSpPr>
        <xdr:cNvPr id="364"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74</xdr:row>
      <xdr:rowOff>104140</xdr:rowOff>
    </xdr:from>
    <xdr:to>
      <xdr:col>7</xdr:col>
      <xdr:colOff>104775</xdr:colOff>
      <xdr:row>74</xdr:row>
      <xdr:rowOff>104140</xdr:rowOff>
    </xdr:to>
    <xdr:cxnSp macro="">
      <xdr:nvCxnSpPr>
        <xdr:cNvPr id="365" name="直線コネクタ 364"/>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136144</xdr:rowOff>
    </xdr:from>
    <xdr:to>
      <xdr:col>7</xdr:col>
      <xdr:colOff>15875</xdr:colOff>
      <xdr:row>77</xdr:row>
      <xdr:rowOff>88137</xdr:rowOff>
    </xdr:to>
    <xdr:cxnSp macro="">
      <xdr:nvCxnSpPr>
        <xdr:cNvPr id="366" name="直線コネクタ 365"/>
        <xdr:cNvCxnSpPr/>
      </xdr:nvCxnSpPr>
      <xdr:spPr>
        <a:xfrm>
          <a:off x="3987800" y="13166344"/>
          <a:ext cx="8382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40149</xdr:rowOff>
    </xdr:from>
    <xdr:ext cx="762000" cy="259045"/>
    <xdr:sp macro="" textlink="">
      <xdr:nvSpPr>
        <xdr:cNvPr id="367"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8" name="フローチャート : 判断 367"/>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136144</xdr:rowOff>
    </xdr:from>
    <xdr:to>
      <xdr:col>5</xdr:col>
      <xdr:colOff>549275</xdr:colOff>
      <xdr:row>76</xdr:row>
      <xdr:rowOff>136144</xdr:rowOff>
    </xdr:to>
    <xdr:cxnSp macro="">
      <xdr:nvCxnSpPr>
        <xdr:cNvPr id="369" name="直線コネクタ 368"/>
        <xdr:cNvCxnSpPr/>
      </xdr:nvCxnSpPr>
      <xdr:spPr>
        <a:xfrm>
          <a:off x="3098800" y="13166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167639</xdr:rowOff>
    </xdr:from>
    <xdr:to>
      <xdr:col>5</xdr:col>
      <xdr:colOff>600075</xdr:colOff>
      <xdr:row>77</xdr:row>
      <xdr:rowOff>97789</xdr:rowOff>
    </xdr:to>
    <xdr:sp macro="" textlink="">
      <xdr:nvSpPr>
        <xdr:cNvPr id="370" name="フローチャート : 判断 369"/>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82566</xdr:rowOff>
    </xdr:from>
    <xdr:ext cx="736600" cy="259045"/>
    <xdr:sp macro="" textlink="">
      <xdr:nvSpPr>
        <xdr:cNvPr id="371" name="テキスト ボックス 370"/>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136144</xdr:rowOff>
    </xdr:from>
    <xdr:to>
      <xdr:col>4</xdr:col>
      <xdr:colOff>346075</xdr:colOff>
      <xdr:row>76</xdr:row>
      <xdr:rowOff>154432</xdr:rowOff>
    </xdr:to>
    <xdr:cxnSp macro="">
      <xdr:nvCxnSpPr>
        <xdr:cNvPr id="372" name="直線コネクタ 371"/>
        <xdr:cNvCxnSpPr/>
      </xdr:nvCxnSpPr>
      <xdr:spPr>
        <a:xfrm flipV="1">
          <a:off x="2209800" y="131663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3" name="フローチャート : 判断 372"/>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7129</xdr:rowOff>
    </xdr:from>
    <xdr:ext cx="762000" cy="259045"/>
    <xdr:sp macro="" textlink="">
      <xdr:nvSpPr>
        <xdr:cNvPr id="374" name="テキスト ボックス 373"/>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154432</xdr:rowOff>
    </xdr:from>
    <xdr:to>
      <xdr:col>3</xdr:col>
      <xdr:colOff>142875</xdr:colOff>
      <xdr:row>76</xdr:row>
      <xdr:rowOff>168148</xdr:rowOff>
    </xdr:to>
    <xdr:cxnSp macro="">
      <xdr:nvCxnSpPr>
        <xdr:cNvPr id="375" name="直線コネクタ 374"/>
        <xdr:cNvCxnSpPr/>
      </xdr:nvCxnSpPr>
      <xdr:spPr>
        <a:xfrm flipV="1">
          <a:off x="1320800" y="131846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105918</xdr:rowOff>
    </xdr:from>
    <xdr:to>
      <xdr:col>3</xdr:col>
      <xdr:colOff>193675</xdr:colOff>
      <xdr:row>78</xdr:row>
      <xdr:rowOff>36068</xdr:rowOff>
    </xdr:to>
    <xdr:sp macro="" textlink="">
      <xdr:nvSpPr>
        <xdr:cNvPr id="376" name="フローチャート : 判断 375"/>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20845</xdr:rowOff>
    </xdr:from>
    <xdr:ext cx="762000" cy="259045"/>
    <xdr:sp macro="" textlink="">
      <xdr:nvSpPr>
        <xdr:cNvPr id="377" name="テキスト ボックス 376"/>
        <xdr:cNvSpPr txBox="1"/>
      </xdr:nvSpPr>
      <xdr:spPr>
        <a:xfrm>
          <a:off x="1828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8" name="フローチャート : 判断 377"/>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79" name="テキスト ボックス 378"/>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85" name="円/楕円 384"/>
        <xdr:cNvSpPr/>
      </xdr:nvSpPr>
      <xdr:spPr>
        <a:xfrm>
          <a:off x="4775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9414</xdr:rowOff>
    </xdr:from>
    <xdr:ext cx="762000" cy="259045"/>
    <xdr:sp macro="" textlink="">
      <xdr:nvSpPr>
        <xdr:cNvPr id="386" name="公債費該当値テキスト"/>
        <xdr:cNvSpPr txBox="1"/>
      </xdr:nvSpPr>
      <xdr:spPr>
        <a:xfrm>
          <a:off x="49149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85344</xdr:rowOff>
    </xdr:from>
    <xdr:to>
      <xdr:col>5</xdr:col>
      <xdr:colOff>600075</xdr:colOff>
      <xdr:row>77</xdr:row>
      <xdr:rowOff>15494</xdr:rowOff>
    </xdr:to>
    <xdr:sp macro="" textlink="">
      <xdr:nvSpPr>
        <xdr:cNvPr id="387" name="円/楕円 386"/>
        <xdr:cNvSpPr/>
      </xdr:nvSpPr>
      <xdr:spPr>
        <a:xfrm>
          <a:off x="3937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25671</xdr:rowOff>
    </xdr:from>
    <xdr:ext cx="736600" cy="259045"/>
    <xdr:sp macro="" textlink="">
      <xdr:nvSpPr>
        <xdr:cNvPr id="388" name="テキスト ボックス 387"/>
        <xdr:cNvSpPr txBox="1"/>
      </xdr:nvSpPr>
      <xdr:spPr>
        <a:xfrm>
          <a:off x="3606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85344</xdr:rowOff>
    </xdr:from>
    <xdr:to>
      <xdr:col>4</xdr:col>
      <xdr:colOff>396875</xdr:colOff>
      <xdr:row>77</xdr:row>
      <xdr:rowOff>15494</xdr:rowOff>
    </xdr:to>
    <xdr:sp macro="" textlink="">
      <xdr:nvSpPr>
        <xdr:cNvPr id="389" name="円/楕円 388"/>
        <xdr:cNvSpPr/>
      </xdr:nvSpPr>
      <xdr:spPr>
        <a:xfrm>
          <a:off x="3048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25671</xdr:rowOff>
    </xdr:from>
    <xdr:ext cx="762000" cy="259045"/>
    <xdr:sp macro="" textlink="">
      <xdr:nvSpPr>
        <xdr:cNvPr id="390" name="テキスト ボックス 389"/>
        <xdr:cNvSpPr txBox="1"/>
      </xdr:nvSpPr>
      <xdr:spPr>
        <a:xfrm>
          <a:off x="2717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103632</xdr:rowOff>
    </xdr:from>
    <xdr:to>
      <xdr:col>3</xdr:col>
      <xdr:colOff>193675</xdr:colOff>
      <xdr:row>77</xdr:row>
      <xdr:rowOff>33782</xdr:rowOff>
    </xdr:to>
    <xdr:sp macro="" textlink="">
      <xdr:nvSpPr>
        <xdr:cNvPr id="391" name="円/楕円 390"/>
        <xdr:cNvSpPr/>
      </xdr:nvSpPr>
      <xdr:spPr>
        <a:xfrm>
          <a:off x="2159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43959</xdr:rowOff>
    </xdr:from>
    <xdr:ext cx="762000" cy="259045"/>
    <xdr:sp macro="" textlink="">
      <xdr:nvSpPr>
        <xdr:cNvPr id="392" name="テキスト ボックス 391"/>
        <xdr:cNvSpPr txBox="1"/>
      </xdr:nvSpPr>
      <xdr:spPr>
        <a:xfrm>
          <a:off x="1828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117348</xdr:rowOff>
    </xdr:from>
    <xdr:to>
      <xdr:col>1</xdr:col>
      <xdr:colOff>676275</xdr:colOff>
      <xdr:row>77</xdr:row>
      <xdr:rowOff>47498</xdr:rowOff>
    </xdr:to>
    <xdr:sp macro="" textlink="">
      <xdr:nvSpPr>
        <xdr:cNvPr id="393" name="円/楕円 392"/>
        <xdr:cNvSpPr/>
      </xdr:nvSpPr>
      <xdr:spPr>
        <a:xfrm>
          <a:off x="1270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57675</xdr:rowOff>
    </xdr:from>
    <xdr:ext cx="762000" cy="259045"/>
    <xdr:sp macro="" textlink="">
      <xdr:nvSpPr>
        <xdr:cNvPr id="394" name="テキスト ボックス 393"/>
        <xdr:cNvSpPr txBox="1"/>
      </xdr:nvSpPr>
      <xdr:spPr>
        <a:xfrm>
          <a:off x="939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公債費以外に係る経常収支比率は</a:t>
          </a:r>
          <a:r>
            <a:rPr kumimoji="1" lang="ja-JP" altLang="ja-JP" sz="1300" b="0" i="0" u="none" strike="noStrike" kern="0" cap="none" spc="0" normalizeH="0" baseline="0" noProof="0">
              <a:ln>
                <a:noFill/>
              </a:ln>
              <a:solidFill>
                <a:prstClr val="black"/>
              </a:solidFill>
              <a:effectLst/>
              <a:uLnTx/>
              <a:uFillTx/>
              <a:latin typeface="+mn-lt"/>
              <a:ea typeface="+mn-ea"/>
              <a:cs typeface="+mn-cs"/>
            </a:rPr>
            <a:t>、</a:t>
          </a:r>
          <a:r>
            <a:rPr kumimoji="1" lang="ja-JP" altLang="en-US" sz="1300" b="0" i="0" u="none" strike="noStrike" kern="0" cap="none" spc="0" normalizeH="0" baseline="0" noProof="0">
              <a:ln>
                <a:noFill/>
              </a:ln>
              <a:solidFill>
                <a:prstClr val="black"/>
              </a:solidFill>
              <a:effectLst/>
              <a:uLnTx/>
              <a:uFillTx/>
              <a:latin typeface="+mn-lt"/>
              <a:ea typeface="+mn-ea"/>
              <a:cs typeface="+mn-cs"/>
            </a:rPr>
            <a:t>平成</a:t>
          </a:r>
          <a:r>
            <a:rPr kumimoji="1" lang="en-US" altLang="ja-JP" sz="1300" b="0" i="0" u="none" strike="noStrike" kern="0" cap="none" spc="0" normalizeH="0" baseline="0" noProof="0">
              <a:ln>
                <a:noFill/>
              </a:ln>
              <a:solidFill>
                <a:prstClr val="black"/>
              </a:solidFill>
              <a:effectLst/>
              <a:uLnTx/>
              <a:uFillTx/>
              <a:latin typeface="+mn-lt"/>
              <a:ea typeface="+mn-ea"/>
              <a:cs typeface="+mn-cs"/>
            </a:rPr>
            <a:t>28</a:t>
          </a:r>
          <a:r>
            <a:rPr kumimoji="1" lang="ja-JP" altLang="en-US" sz="1300" b="0" i="0" u="none" strike="noStrike" kern="0" cap="none" spc="0" normalizeH="0" baseline="0" noProof="0">
              <a:ln>
                <a:noFill/>
              </a:ln>
              <a:solidFill>
                <a:prstClr val="black"/>
              </a:solidFill>
              <a:effectLst/>
              <a:uLnTx/>
              <a:uFillTx/>
              <a:latin typeface="+mn-lt"/>
              <a:ea typeface="+mn-ea"/>
              <a:cs typeface="+mn-cs"/>
            </a:rPr>
            <a:t>年度で類似団体平均を下回った。人件費は減少しているものの、その他については、全体的に増加傾向であり、その要因は、社会保障関連経費の増による扶助費及び補助費等の増である。経常収支比率のさらなる良化に向けて、扶助費や補助費等が過大な財政負担とならないように努め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131572</xdr:rowOff>
    </xdr:from>
    <xdr:to>
      <xdr:col>24</xdr:col>
      <xdr:colOff>31750</xdr:colOff>
      <xdr:row>81</xdr:row>
      <xdr:rowOff>5842</xdr:rowOff>
    </xdr:to>
    <xdr:cxnSp macro="">
      <xdr:nvCxnSpPr>
        <xdr:cNvPr id="420" name="直線コネクタ 419"/>
        <xdr:cNvCxnSpPr/>
      </xdr:nvCxnSpPr>
      <xdr:spPr>
        <a:xfrm flipV="1">
          <a:off x="16510000" y="12818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149369</xdr:rowOff>
    </xdr:from>
    <xdr:ext cx="762000" cy="259045"/>
    <xdr:sp macro="" textlink="">
      <xdr:nvSpPr>
        <xdr:cNvPr id="421" name="公債費以外最小値テキスト"/>
        <xdr:cNvSpPr txBox="1"/>
      </xdr:nvSpPr>
      <xdr:spPr>
        <a:xfrm>
          <a:off x="16598900" y="138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628650</xdr:colOff>
      <xdr:row>81</xdr:row>
      <xdr:rowOff>5842</xdr:rowOff>
    </xdr:from>
    <xdr:to>
      <xdr:col>24</xdr:col>
      <xdr:colOff>120650</xdr:colOff>
      <xdr:row>81</xdr:row>
      <xdr:rowOff>5842</xdr:rowOff>
    </xdr:to>
    <xdr:cxnSp macro="">
      <xdr:nvCxnSpPr>
        <xdr:cNvPr id="422" name="直線コネクタ 421"/>
        <xdr:cNvCxnSpPr/>
      </xdr:nvCxnSpPr>
      <xdr:spPr>
        <a:xfrm>
          <a:off x="16421100" y="1389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46499</xdr:rowOff>
    </xdr:from>
    <xdr:ext cx="762000" cy="259045"/>
    <xdr:sp macro="" textlink="">
      <xdr:nvSpPr>
        <xdr:cNvPr id="423"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23</xdr:col>
      <xdr:colOff>628650</xdr:colOff>
      <xdr:row>74</xdr:row>
      <xdr:rowOff>131572</xdr:rowOff>
    </xdr:from>
    <xdr:to>
      <xdr:col>24</xdr:col>
      <xdr:colOff>120650</xdr:colOff>
      <xdr:row>74</xdr:row>
      <xdr:rowOff>131572</xdr:rowOff>
    </xdr:to>
    <xdr:cxnSp macro="">
      <xdr:nvCxnSpPr>
        <xdr:cNvPr id="424" name="直線コネクタ 423"/>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3556</xdr:rowOff>
    </xdr:from>
    <xdr:to>
      <xdr:col>24</xdr:col>
      <xdr:colOff>31750</xdr:colOff>
      <xdr:row>78</xdr:row>
      <xdr:rowOff>8128</xdr:rowOff>
    </xdr:to>
    <xdr:cxnSp macro="">
      <xdr:nvCxnSpPr>
        <xdr:cNvPr id="425" name="直線コネクタ 424"/>
        <xdr:cNvCxnSpPr/>
      </xdr:nvCxnSpPr>
      <xdr:spPr>
        <a:xfrm>
          <a:off x="15671800" y="133766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151147</xdr:rowOff>
    </xdr:from>
    <xdr:ext cx="762000" cy="259045"/>
    <xdr:sp macro="" textlink="">
      <xdr:nvSpPr>
        <xdr:cNvPr id="426" name="公債費以外平均値テキスト"/>
        <xdr:cNvSpPr txBox="1"/>
      </xdr:nvSpPr>
      <xdr:spPr>
        <a:xfrm>
          <a:off x="16598900" y="1335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78.5</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27" name="フローチャート : 判断 426"/>
        <xdr:cNvSpPr/>
      </xdr:nvSpPr>
      <xdr:spPr>
        <a:xfrm>
          <a:off x="16459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129287</xdr:rowOff>
    </xdr:from>
    <xdr:to>
      <xdr:col>22</xdr:col>
      <xdr:colOff>565150</xdr:colOff>
      <xdr:row>78</xdr:row>
      <xdr:rowOff>3556</xdr:rowOff>
    </xdr:to>
    <xdr:cxnSp macro="">
      <xdr:nvCxnSpPr>
        <xdr:cNvPr id="428" name="直線コネクタ 427"/>
        <xdr:cNvCxnSpPr/>
      </xdr:nvCxnSpPr>
      <xdr:spPr>
        <a:xfrm>
          <a:off x="14782800" y="1333093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101346</xdr:rowOff>
    </xdr:from>
    <xdr:to>
      <xdr:col>22</xdr:col>
      <xdr:colOff>615950</xdr:colOff>
      <xdr:row>78</xdr:row>
      <xdr:rowOff>31496</xdr:rowOff>
    </xdr:to>
    <xdr:sp macro="" textlink="">
      <xdr:nvSpPr>
        <xdr:cNvPr id="429" name="フローチャート : 判断 428"/>
        <xdr:cNvSpPr/>
      </xdr:nvSpPr>
      <xdr:spPr>
        <a:xfrm>
          <a:off x="15621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41673</xdr:rowOff>
    </xdr:from>
    <xdr:ext cx="736600" cy="259045"/>
    <xdr:sp macro="" textlink="">
      <xdr:nvSpPr>
        <xdr:cNvPr id="430" name="テキスト ボックス 429"/>
        <xdr:cNvSpPr txBox="1"/>
      </xdr:nvSpPr>
      <xdr:spPr>
        <a:xfrm>
          <a:off x="15290800" y="13071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28702</xdr:rowOff>
    </xdr:from>
    <xdr:to>
      <xdr:col>21</xdr:col>
      <xdr:colOff>361950</xdr:colOff>
      <xdr:row>77</xdr:row>
      <xdr:rowOff>129287</xdr:rowOff>
    </xdr:to>
    <xdr:cxnSp macro="">
      <xdr:nvCxnSpPr>
        <xdr:cNvPr id="431" name="直線コネクタ 430"/>
        <xdr:cNvCxnSpPr/>
      </xdr:nvCxnSpPr>
      <xdr:spPr>
        <a:xfrm>
          <a:off x="13893800" y="13230352"/>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153924</xdr:rowOff>
    </xdr:from>
    <xdr:to>
      <xdr:col>21</xdr:col>
      <xdr:colOff>412750</xdr:colOff>
      <xdr:row>77</xdr:row>
      <xdr:rowOff>84074</xdr:rowOff>
    </xdr:to>
    <xdr:sp macro="" textlink="">
      <xdr:nvSpPr>
        <xdr:cNvPr id="432" name="フローチャート : 判断 431"/>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94251</xdr:rowOff>
    </xdr:from>
    <xdr:ext cx="762000" cy="259045"/>
    <xdr:sp macro="" textlink="">
      <xdr:nvSpPr>
        <xdr:cNvPr id="433" name="テキスト ボックス 432"/>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28702</xdr:rowOff>
    </xdr:from>
    <xdr:to>
      <xdr:col>20</xdr:col>
      <xdr:colOff>158750</xdr:colOff>
      <xdr:row>77</xdr:row>
      <xdr:rowOff>106426</xdr:rowOff>
    </xdr:to>
    <xdr:cxnSp macro="">
      <xdr:nvCxnSpPr>
        <xdr:cNvPr id="434" name="直線コネクタ 433"/>
        <xdr:cNvCxnSpPr/>
      </xdr:nvCxnSpPr>
      <xdr:spPr>
        <a:xfrm flipV="1">
          <a:off x="13004800" y="132303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112776</xdr:rowOff>
    </xdr:from>
    <xdr:to>
      <xdr:col>19</xdr:col>
      <xdr:colOff>6350</xdr:colOff>
      <xdr:row>77</xdr:row>
      <xdr:rowOff>42926</xdr:rowOff>
    </xdr:to>
    <xdr:sp macro="" textlink="">
      <xdr:nvSpPr>
        <xdr:cNvPr id="437" name="フローチャート : 判断 436"/>
        <xdr:cNvSpPr/>
      </xdr:nvSpPr>
      <xdr:spPr>
        <a:xfrm>
          <a:off x="12954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53103</xdr:rowOff>
    </xdr:from>
    <xdr:ext cx="762000" cy="259045"/>
    <xdr:sp macro="" textlink="">
      <xdr:nvSpPr>
        <xdr:cNvPr id="438" name="テキスト ボックス 437"/>
        <xdr:cNvSpPr txBox="1"/>
      </xdr:nvSpPr>
      <xdr:spPr>
        <a:xfrm>
          <a:off x="12623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128778</xdr:rowOff>
    </xdr:from>
    <xdr:to>
      <xdr:col>24</xdr:col>
      <xdr:colOff>82550</xdr:colOff>
      <xdr:row>78</xdr:row>
      <xdr:rowOff>58928</xdr:rowOff>
    </xdr:to>
    <xdr:sp macro="" textlink="">
      <xdr:nvSpPr>
        <xdr:cNvPr id="444" name="円/楕円 443"/>
        <xdr:cNvSpPr/>
      </xdr:nvSpPr>
      <xdr:spPr>
        <a:xfrm>
          <a:off x="16459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145305</xdr:rowOff>
    </xdr:from>
    <xdr:ext cx="762000" cy="259045"/>
    <xdr:sp macro="" textlink="">
      <xdr:nvSpPr>
        <xdr:cNvPr id="445" name="公債費以外該当値テキスト"/>
        <xdr:cNvSpPr txBox="1"/>
      </xdr:nvSpPr>
      <xdr:spPr>
        <a:xfrm>
          <a:off x="16598900" y="1317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124206</xdr:rowOff>
    </xdr:from>
    <xdr:to>
      <xdr:col>22</xdr:col>
      <xdr:colOff>615950</xdr:colOff>
      <xdr:row>78</xdr:row>
      <xdr:rowOff>54356</xdr:rowOff>
    </xdr:to>
    <xdr:sp macro="" textlink="">
      <xdr:nvSpPr>
        <xdr:cNvPr id="446" name="円/楕円 445"/>
        <xdr:cNvSpPr/>
      </xdr:nvSpPr>
      <xdr:spPr>
        <a:xfrm>
          <a:off x="15621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39133</xdr:rowOff>
    </xdr:from>
    <xdr:ext cx="736600" cy="259045"/>
    <xdr:sp macro="" textlink="">
      <xdr:nvSpPr>
        <xdr:cNvPr id="447" name="テキスト ボックス 446"/>
        <xdr:cNvSpPr txBox="1"/>
      </xdr:nvSpPr>
      <xdr:spPr>
        <a:xfrm>
          <a:off x="15290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78487</xdr:rowOff>
    </xdr:from>
    <xdr:to>
      <xdr:col>21</xdr:col>
      <xdr:colOff>412750</xdr:colOff>
      <xdr:row>78</xdr:row>
      <xdr:rowOff>8637</xdr:rowOff>
    </xdr:to>
    <xdr:sp macro="" textlink="">
      <xdr:nvSpPr>
        <xdr:cNvPr id="448" name="円/楕円 447"/>
        <xdr:cNvSpPr/>
      </xdr:nvSpPr>
      <xdr:spPr>
        <a:xfrm>
          <a:off x="14732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164864</xdr:rowOff>
    </xdr:from>
    <xdr:ext cx="762000" cy="259045"/>
    <xdr:sp macro="" textlink="">
      <xdr:nvSpPr>
        <xdr:cNvPr id="449" name="テキスト ボックス 448"/>
        <xdr:cNvSpPr txBox="1"/>
      </xdr:nvSpPr>
      <xdr:spPr>
        <a:xfrm>
          <a:off x="14401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149352</xdr:rowOff>
    </xdr:from>
    <xdr:to>
      <xdr:col>20</xdr:col>
      <xdr:colOff>209550</xdr:colOff>
      <xdr:row>77</xdr:row>
      <xdr:rowOff>79502</xdr:rowOff>
    </xdr:to>
    <xdr:sp macro="" textlink="">
      <xdr:nvSpPr>
        <xdr:cNvPr id="450" name="円/楕円 449"/>
        <xdr:cNvSpPr/>
      </xdr:nvSpPr>
      <xdr:spPr>
        <a:xfrm>
          <a:off x="13843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64279</xdr:rowOff>
    </xdr:from>
    <xdr:ext cx="762000" cy="259045"/>
    <xdr:sp macro="" textlink="">
      <xdr:nvSpPr>
        <xdr:cNvPr id="451" name="テキスト ボックス 450"/>
        <xdr:cNvSpPr txBox="1"/>
      </xdr:nvSpPr>
      <xdr:spPr>
        <a:xfrm>
          <a:off x="13512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55626</xdr:rowOff>
    </xdr:from>
    <xdr:to>
      <xdr:col>19</xdr:col>
      <xdr:colOff>6350</xdr:colOff>
      <xdr:row>77</xdr:row>
      <xdr:rowOff>157226</xdr:rowOff>
    </xdr:to>
    <xdr:sp macro="" textlink="">
      <xdr:nvSpPr>
        <xdr:cNvPr id="452" name="円/楕円 451"/>
        <xdr:cNvSpPr/>
      </xdr:nvSpPr>
      <xdr:spPr>
        <a:xfrm>
          <a:off x="12954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142003</xdr:rowOff>
    </xdr:from>
    <xdr:ext cx="762000" cy="259045"/>
    <xdr:sp macro="" textlink="">
      <xdr:nvSpPr>
        <xdr:cNvPr id="453" name="テキスト ボックス 452"/>
        <xdr:cNvSpPr txBox="1"/>
      </xdr:nvSpPr>
      <xdr:spPr>
        <a:xfrm>
          <a:off x="12623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埼玉県ふじみ野市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31260</xdr:rowOff>
    </xdr:from>
    <xdr:to>
      <xdr:col>4</xdr:col>
      <xdr:colOff>1117600</xdr:colOff>
      <xdr:row>20</xdr:row>
      <xdr:rowOff>87626</xdr:rowOff>
    </xdr:to>
    <xdr:cxnSp macro="">
      <xdr:nvCxnSpPr>
        <xdr:cNvPr id="47" name="直線コネクタ 46"/>
        <xdr:cNvCxnSpPr/>
      </xdr:nvCxnSpPr>
      <xdr:spPr bwMode="auto">
        <a:xfrm flipV="1">
          <a:off x="5651500" y="2136285"/>
          <a:ext cx="0" cy="1427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59703</xdr:rowOff>
    </xdr:from>
    <xdr:ext cx="762000" cy="259045"/>
    <xdr:sp macro="" textlink="">
      <xdr:nvSpPr>
        <xdr:cNvPr id="48" name="人口1人当たり決算額の推移最小値テキスト130"/>
        <xdr:cNvSpPr txBox="1"/>
      </xdr:nvSpPr>
      <xdr:spPr>
        <a:xfrm>
          <a:off x="5740400" y="353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41,414</a:t>
          </a:r>
          <a:endParaRPr kumimoji="1" lang="ja-JP" altLang="en-US" sz="1000" b="1">
            <a:latin typeface="ＭＳ Ｐゴシック"/>
          </a:endParaRPr>
        </a:p>
      </xdr:txBody>
    </xdr:sp>
    <xdr:clientData/>
  </xdr:oneCellAnchor>
  <xdr:twoCellAnchor>
    <xdr:from>
      <xdr:col>4</xdr:col>
      <xdr:colOff>1028700</xdr:colOff>
      <xdr:row>20</xdr:row>
      <xdr:rowOff>87626</xdr:rowOff>
    </xdr:from>
    <xdr:to>
      <xdr:col>5</xdr:col>
      <xdr:colOff>73025</xdr:colOff>
      <xdr:row>20</xdr:row>
      <xdr:rowOff>87626</xdr:rowOff>
    </xdr:to>
    <xdr:cxnSp macro="">
      <xdr:nvCxnSpPr>
        <xdr:cNvPr id="49" name="直線コネクタ 48"/>
        <xdr:cNvCxnSpPr/>
      </xdr:nvCxnSpPr>
      <xdr:spPr bwMode="auto">
        <a:xfrm>
          <a:off x="5562600" y="3564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117637</xdr:rowOff>
    </xdr:from>
    <xdr:ext cx="762000" cy="259045"/>
    <xdr:sp macro="" textlink="">
      <xdr:nvSpPr>
        <xdr:cNvPr id="50" name="人口1人当たり決算額の推移最大値テキスト130"/>
        <xdr:cNvSpPr txBox="1"/>
      </xdr:nvSpPr>
      <xdr:spPr>
        <a:xfrm>
          <a:off x="5740400" y="187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85,140</a:t>
          </a:r>
          <a:endParaRPr kumimoji="1" lang="ja-JP" altLang="en-US" sz="1000" b="1">
            <a:latin typeface="ＭＳ Ｐゴシック"/>
          </a:endParaRPr>
        </a:p>
      </xdr:txBody>
    </xdr:sp>
    <xdr:clientData/>
  </xdr:oneCellAnchor>
  <xdr:twoCellAnchor>
    <xdr:from>
      <xdr:col>4</xdr:col>
      <xdr:colOff>1028700</xdr:colOff>
      <xdr:row>12</xdr:row>
      <xdr:rowOff>31260</xdr:rowOff>
    </xdr:from>
    <xdr:to>
      <xdr:col>5</xdr:col>
      <xdr:colOff>73025</xdr:colOff>
      <xdr:row>12</xdr:row>
      <xdr:rowOff>31260</xdr:rowOff>
    </xdr:to>
    <xdr:cxnSp macro="">
      <xdr:nvCxnSpPr>
        <xdr:cNvPr id="51" name="直線コネクタ 50"/>
        <xdr:cNvCxnSpPr/>
      </xdr:nvCxnSpPr>
      <xdr:spPr bwMode="auto">
        <a:xfrm>
          <a:off x="5562600" y="2136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147683</xdr:rowOff>
    </xdr:from>
    <xdr:to>
      <xdr:col>4</xdr:col>
      <xdr:colOff>1117600</xdr:colOff>
      <xdr:row>17</xdr:row>
      <xdr:rowOff>84916</xdr:rowOff>
    </xdr:to>
    <xdr:cxnSp macro="">
      <xdr:nvCxnSpPr>
        <xdr:cNvPr id="52" name="直線コネクタ 51"/>
        <xdr:cNvCxnSpPr/>
      </xdr:nvCxnSpPr>
      <xdr:spPr bwMode="auto">
        <a:xfrm>
          <a:off x="5003800" y="2938508"/>
          <a:ext cx="647700" cy="108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41205</xdr:rowOff>
    </xdr:from>
    <xdr:ext cx="762000" cy="259045"/>
    <xdr:sp macro="" textlink="">
      <xdr:nvSpPr>
        <xdr:cNvPr id="53" name="人口1人当たり決算額の推移平均値テキスト130"/>
        <xdr:cNvSpPr txBox="1"/>
      </xdr:nvSpPr>
      <xdr:spPr>
        <a:xfrm>
          <a:off x="5740400" y="2660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62,786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24678</xdr:rowOff>
    </xdr:from>
    <xdr:to>
      <xdr:col>5</xdr:col>
      <xdr:colOff>34925</xdr:colOff>
      <xdr:row>16</xdr:row>
      <xdr:rowOff>126278</xdr:rowOff>
    </xdr:to>
    <xdr:sp macro="" textlink="">
      <xdr:nvSpPr>
        <xdr:cNvPr id="54" name="フローチャート : 判断 53"/>
        <xdr:cNvSpPr/>
      </xdr:nvSpPr>
      <xdr:spPr bwMode="auto">
        <a:xfrm>
          <a:off x="56007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147683</xdr:rowOff>
    </xdr:from>
    <xdr:to>
      <xdr:col>4</xdr:col>
      <xdr:colOff>469900</xdr:colOff>
      <xdr:row>17</xdr:row>
      <xdr:rowOff>2097</xdr:rowOff>
    </xdr:to>
    <xdr:cxnSp macro="">
      <xdr:nvCxnSpPr>
        <xdr:cNvPr id="55" name="直線コネクタ 54"/>
        <xdr:cNvCxnSpPr/>
      </xdr:nvCxnSpPr>
      <xdr:spPr bwMode="auto">
        <a:xfrm flipV="1">
          <a:off x="4305300" y="2938508"/>
          <a:ext cx="698500" cy="25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3973</xdr:rowOff>
    </xdr:from>
    <xdr:to>
      <xdr:col>4</xdr:col>
      <xdr:colOff>520700</xdr:colOff>
      <xdr:row>16</xdr:row>
      <xdr:rowOff>105573</xdr:rowOff>
    </xdr:to>
    <xdr:sp macro="" textlink="">
      <xdr:nvSpPr>
        <xdr:cNvPr id="56" name="フローチャート : 判断 55"/>
        <xdr:cNvSpPr/>
      </xdr:nvSpPr>
      <xdr:spPr bwMode="auto">
        <a:xfrm>
          <a:off x="49530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115750</xdr:rowOff>
    </xdr:from>
    <xdr:ext cx="736600" cy="259045"/>
    <xdr:sp macro="" textlink="">
      <xdr:nvSpPr>
        <xdr:cNvPr id="57" name="テキスト ボックス 56"/>
        <xdr:cNvSpPr txBox="1"/>
      </xdr:nvSpPr>
      <xdr:spPr>
        <a:xfrm>
          <a:off x="4622800" y="2563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2097</xdr:rowOff>
    </xdr:from>
    <xdr:to>
      <xdr:col>3</xdr:col>
      <xdr:colOff>904875</xdr:colOff>
      <xdr:row>17</xdr:row>
      <xdr:rowOff>87626</xdr:rowOff>
    </xdr:to>
    <xdr:cxnSp macro="">
      <xdr:nvCxnSpPr>
        <xdr:cNvPr id="58" name="直線コネクタ 57"/>
        <xdr:cNvCxnSpPr/>
      </xdr:nvCxnSpPr>
      <xdr:spPr bwMode="auto">
        <a:xfrm flipV="1">
          <a:off x="3606800" y="2964372"/>
          <a:ext cx="698500" cy="85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118698</xdr:rowOff>
    </xdr:from>
    <xdr:to>
      <xdr:col>3</xdr:col>
      <xdr:colOff>955675</xdr:colOff>
      <xdr:row>16</xdr:row>
      <xdr:rowOff>48848</xdr:rowOff>
    </xdr:to>
    <xdr:sp macro="" textlink="">
      <xdr:nvSpPr>
        <xdr:cNvPr id="59" name="フローチャート : 判断 58"/>
        <xdr:cNvSpPr/>
      </xdr:nvSpPr>
      <xdr:spPr bwMode="auto">
        <a:xfrm>
          <a:off x="42545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59025</xdr:rowOff>
    </xdr:from>
    <xdr:ext cx="762000" cy="259045"/>
    <xdr:sp macro="" textlink="">
      <xdr:nvSpPr>
        <xdr:cNvPr id="60" name="テキスト ボックス 59"/>
        <xdr:cNvSpPr txBox="1"/>
      </xdr:nvSpPr>
      <xdr:spPr>
        <a:xfrm>
          <a:off x="3924300" y="250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45923</xdr:rowOff>
    </xdr:from>
    <xdr:to>
      <xdr:col>3</xdr:col>
      <xdr:colOff>206375</xdr:colOff>
      <xdr:row>17</xdr:row>
      <xdr:rowOff>87626</xdr:rowOff>
    </xdr:to>
    <xdr:cxnSp macro="">
      <xdr:nvCxnSpPr>
        <xdr:cNvPr id="61" name="直線コネクタ 60"/>
        <xdr:cNvCxnSpPr/>
      </xdr:nvCxnSpPr>
      <xdr:spPr bwMode="auto">
        <a:xfrm>
          <a:off x="2908300" y="2836748"/>
          <a:ext cx="698500" cy="213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162556</xdr:rowOff>
    </xdr:from>
    <xdr:to>
      <xdr:col>3</xdr:col>
      <xdr:colOff>257175</xdr:colOff>
      <xdr:row>16</xdr:row>
      <xdr:rowOff>92706</xdr:rowOff>
    </xdr:to>
    <xdr:sp macro="" textlink="">
      <xdr:nvSpPr>
        <xdr:cNvPr id="62" name="フローチャート : 判断 61"/>
        <xdr:cNvSpPr/>
      </xdr:nvSpPr>
      <xdr:spPr bwMode="auto">
        <a:xfrm>
          <a:off x="3556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102883</xdr:rowOff>
    </xdr:from>
    <xdr:ext cx="762000" cy="259045"/>
    <xdr:sp macro="" textlink="">
      <xdr:nvSpPr>
        <xdr:cNvPr id="63" name="テキスト ボックス 62"/>
        <xdr:cNvSpPr txBox="1"/>
      </xdr:nvSpPr>
      <xdr:spPr>
        <a:xfrm>
          <a:off x="3225800" y="255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93356</xdr:rowOff>
    </xdr:from>
    <xdr:to>
      <xdr:col>2</xdr:col>
      <xdr:colOff>692150</xdr:colOff>
      <xdr:row>16</xdr:row>
      <xdr:rowOff>23506</xdr:rowOff>
    </xdr:to>
    <xdr:sp macro="" textlink="">
      <xdr:nvSpPr>
        <xdr:cNvPr id="64" name="フローチャート : 判断 63"/>
        <xdr:cNvSpPr/>
      </xdr:nvSpPr>
      <xdr:spPr bwMode="auto">
        <a:xfrm>
          <a:off x="2857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33683</xdr:rowOff>
    </xdr:from>
    <xdr:ext cx="762000" cy="259045"/>
    <xdr:sp macro="" textlink="">
      <xdr:nvSpPr>
        <xdr:cNvPr id="65" name="テキスト ボックス 64"/>
        <xdr:cNvSpPr txBox="1"/>
      </xdr:nvSpPr>
      <xdr:spPr>
        <a:xfrm>
          <a:off x="2527300" y="24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34116</xdr:rowOff>
    </xdr:from>
    <xdr:to>
      <xdr:col>5</xdr:col>
      <xdr:colOff>34925</xdr:colOff>
      <xdr:row>17</xdr:row>
      <xdr:rowOff>135716</xdr:rowOff>
    </xdr:to>
    <xdr:sp macro="" textlink="">
      <xdr:nvSpPr>
        <xdr:cNvPr id="71" name="円/楕円 70"/>
        <xdr:cNvSpPr/>
      </xdr:nvSpPr>
      <xdr:spPr bwMode="auto">
        <a:xfrm>
          <a:off x="5600700" y="2996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6193</xdr:rowOff>
    </xdr:from>
    <xdr:ext cx="762000" cy="259045"/>
    <xdr:sp macro="" textlink="">
      <xdr:nvSpPr>
        <xdr:cNvPr id="72" name="人口1人当たり決算額の推移該当値テキスト130"/>
        <xdr:cNvSpPr txBox="1"/>
      </xdr:nvSpPr>
      <xdr:spPr>
        <a:xfrm>
          <a:off x="5740400" y="29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57,247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96883</xdr:rowOff>
    </xdr:from>
    <xdr:to>
      <xdr:col>4</xdr:col>
      <xdr:colOff>520700</xdr:colOff>
      <xdr:row>17</xdr:row>
      <xdr:rowOff>27033</xdr:rowOff>
    </xdr:to>
    <xdr:sp macro="" textlink="">
      <xdr:nvSpPr>
        <xdr:cNvPr id="73" name="円/楕円 72"/>
        <xdr:cNvSpPr/>
      </xdr:nvSpPr>
      <xdr:spPr bwMode="auto">
        <a:xfrm>
          <a:off x="4953000" y="2887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11810</xdr:rowOff>
    </xdr:from>
    <xdr:ext cx="736600" cy="259045"/>
    <xdr:sp macro="" textlink="">
      <xdr:nvSpPr>
        <xdr:cNvPr id="74" name="テキスト ボックス 73"/>
        <xdr:cNvSpPr txBox="1"/>
      </xdr:nvSpPr>
      <xdr:spPr>
        <a:xfrm>
          <a:off x="4622800" y="297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60,575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122747</xdr:rowOff>
    </xdr:from>
    <xdr:to>
      <xdr:col>3</xdr:col>
      <xdr:colOff>955675</xdr:colOff>
      <xdr:row>17</xdr:row>
      <xdr:rowOff>52897</xdr:rowOff>
    </xdr:to>
    <xdr:sp macro="" textlink="">
      <xdr:nvSpPr>
        <xdr:cNvPr id="75" name="円/楕円 74"/>
        <xdr:cNvSpPr/>
      </xdr:nvSpPr>
      <xdr:spPr bwMode="auto">
        <a:xfrm>
          <a:off x="4254500" y="2913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37674</xdr:rowOff>
    </xdr:from>
    <xdr:ext cx="762000" cy="259045"/>
    <xdr:sp macro="" textlink="">
      <xdr:nvSpPr>
        <xdr:cNvPr id="76" name="テキスト ボックス 75"/>
        <xdr:cNvSpPr txBox="1"/>
      </xdr:nvSpPr>
      <xdr:spPr>
        <a:xfrm>
          <a:off x="3924300" y="299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59,783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36826</xdr:rowOff>
    </xdr:from>
    <xdr:to>
      <xdr:col>3</xdr:col>
      <xdr:colOff>257175</xdr:colOff>
      <xdr:row>17</xdr:row>
      <xdr:rowOff>138426</xdr:rowOff>
    </xdr:to>
    <xdr:sp macro="" textlink="">
      <xdr:nvSpPr>
        <xdr:cNvPr id="77" name="円/楕円 76"/>
        <xdr:cNvSpPr/>
      </xdr:nvSpPr>
      <xdr:spPr bwMode="auto">
        <a:xfrm>
          <a:off x="3556000" y="2999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123203</xdr:rowOff>
    </xdr:from>
    <xdr:ext cx="762000" cy="259045"/>
    <xdr:sp macro="" textlink="">
      <xdr:nvSpPr>
        <xdr:cNvPr id="78" name="テキスト ボックス 77"/>
        <xdr:cNvSpPr txBox="1"/>
      </xdr:nvSpPr>
      <xdr:spPr>
        <a:xfrm>
          <a:off x="3225800" y="308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57,164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166573</xdr:rowOff>
    </xdr:from>
    <xdr:to>
      <xdr:col>2</xdr:col>
      <xdr:colOff>692150</xdr:colOff>
      <xdr:row>16</xdr:row>
      <xdr:rowOff>96723</xdr:rowOff>
    </xdr:to>
    <xdr:sp macro="" textlink="">
      <xdr:nvSpPr>
        <xdr:cNvPr id="79" name="円/楕円 78"/>
        <xdr:cNvSpPr/>
      </xdr:nvSpPr>
      <xdr:spPr bwMode="auto">
        <a:xfrm>
          <a:off x="2857500" y="2785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81500</xdr:rowOff>
    </xdr:from>
    <xdr:ext cx="762000" cy="259045"/>
    <xdr:sp macro="" textlink="">
      <xdr:nvSpPr>
        <xdr:cNvPr id="80" name="テキスト ボックス 79"/>
        <xdr:cNvSpPr txBox="1"/>
      </xdr:nvSpPr>
      <xdr:spPr>
        <a:xfrm>
          <a:off x="2527300" y="287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63,691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180591</xdr:rowOff>
    </xdr:from>
    <xdr:to>
      <xdr:col>4</xdr:col>
      <xdr:colOff>1117600</xdr:colOff>
      <xdr:row>37</xdr:row>
      <xdr:rowOff>275558</xdr:rowOff>
    </xdr:to>
    <xdr:cxnSp macro="">
      <xdr:nvCxnSpPr>
        <xdr:cNvPr id="110" name="直線コネクタ 109"/>
        <xdr:cNvCxnSpPr/>
      </xdr:nvCxnSpPr>
      <xdr:spPr bwMode="auto">
        <a:xfrm flipV="1">
          <a:off x="5651500" y="6105141"/>
          <a:ext cx="0" cy="12951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247635</xdr:rowOff>
    </xdr:from>
    <xdr:ext cx="762000" cy="259045"/>
    <xdr:sp macro="" textlink="">
      <xdr:nvSpPr>
        <xdr:cNvPr id="111" name="人口1人当たり決算額の推移最小値テキスト445"/>
        <xdr:cNvSpPr txBox="1"/>
      </xdr:nvSpPr>
      <xdr:spPr>
        <a:xfrm>
          <a:off x="5740400" y="73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a:t>
          </a:r>
          <a:endParaRPr kumimoji="1" lang="ja-JP" altLang="en-US" sz="1000" b="1">
            <a:latin typeface="ＭＳ Ｐゴシック"/>
          </a:endParaRPr>
        </a:p>
      </xdr:txBody>
    </xdr:sp>
    <xdr:clientData/>
  </xdr:oneCellAnchor>
  <xdr:twoCellAnchor>
    <xdr:from>
      <xdr:col>4</xdr:col>
      <xdr:colOff>1028700</xdr:colOff>
      <xdr:row>37</xdr:row>
      <xdr:rowOff>275558</xdr:rowOff>
    </xdr:from>
    <xdr:to>
      <xdr:col>5</xdr:col>
      <xdr:colOff>73025</xdr:colOff>
      <xdr:row>37</xdr:row>
      <xdr:rowOff>275558</xdr:rowOff>
    </xdr:to>
    <xdr:cxnSp macro="">
      <xdr:nvCxnSpPr>
        <xdr:cNvPr id="112" name="直線コネクタ 111"/>
        <xdr:cNvCxnSpPr/>
      </xdr:nvCxnSpPr>
      <xdr:spPr bwMode="auto">
        <a:xfrm>
          <a:off x="5562600" y="74002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95518</xdr:rowOff>
    </xdr:from>
    <xdr:ext cx="762000" cy="259045"/>
    <xdr:sp macro="" textlink="">
      <xdr:nvSpPr>
        <xdr:cNvPr id="113" name="人口1人当たり決算額の推移最大値テキスト445"/>
        <xdr:cNvSpPr txBox="1"/>
      </xdr:nvSpPr>
      <xdr:spPr>
        <a:xfrm>
          <a:off x="5740400" y="5848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36,109</a:t>
          </a:r>
          <a:endParaRPr kumimoji="1" lang="ja-JP" altLang="en-US" sz="1000" b="1">
            <a:latin typeface="ＭＳ Ｐゴシック"/>
          </a:endParaRPr>
        </a:p>
      </xdr:txBody>
    </xdr:sp>
    <xdr:clientData/>
  </xdr:oneCellAnchor>
  <xdr:twoCellAnchor>
    <xdr:from>
      <xdr:col>4</xdr:col>
      <xdr:colOff>1028700</xdr:colOff>
      <xdr:row>33</xdr:row>
      <xdr:rowOff>180591</xdr:rowOff>
    </xdr:from>
    <xdr:to>
      <xdr:col>5</xdr:col>
      <xdr:colOff>73025</xdr:colOff>
      <xdr:row>33</xdr:row>
      <xdr:rowOff>180591</xdr:rowOff>
    </xdr:to>
    <xdr:cxnSp macro="">
      <xdr:nvCxnSpPr>
        <xdr:cNvPr id="114" name="直線コネクタ 113"/>
        <xdr:cNvCxnSpPr/>
      </xdr:nvCxnSpPr>
      <xdr:spPr bwMode="auto">
        <a:xfrm>
          <a:off x="5562600" y="6105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56297</xdr:rowOff>
    </xdr:from>
    <xdr:to>
      <xdr:col>4</xdr:col>
      <xdr:colOff>1117600</xdr:colOff>
      <xdr:row>37</xdr:row>
      <xdr:rowOff>171120</xdr:rowOff>
    </xdr:to>
    <xdr:cxnSp macro="">
      <xdr:nvCxnSpPr>
        <xdr:cNvPr id="115" name="直線コネクタ 114"/>
        <xdr:cNvCxnSpPr/>
      </xdr:nvCxnSpPr>
      <xdr:spPr bwMode="auto">
        <a:xfrm flipV="1">
          <a:off x="5003800" y="7180997"/>
          <a:ext cx="647700" cy="114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182339</xdr:rowOff>
    </xdr:from>
    <xdr:ext cx="762000" cy="259045"/>
    <xdr:sp macro="" textlink="">
      <xdr:nvSpPr>
        <xdr:cNvPr id="116" name="人口1人当たり決算額の推移平均値テキスト445"/>
        <xdr:cNvSpPr txBox="1"/>
      </xdr:nvSpPr>
      <xdr:spPr>
        <a:xfrm>
          <a:off x="5740400" y="67926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337262</xdr:rowOff>
    </xdr:from>
    <xdr:to>
      <xdr:col>5</xdr:col>
      <xdr:colOff>34925</xdr:colOff>
      <xdr:row>36</xdr:row>
      <xdr:rowOff>95962</xdr:rowOff>
    </xdr:to>
    <xdr:sp macro="" textlink="">
      <xdr:nvSpPr>
        <xdr:cNvPr id="117" name="フローチャート : 判断 116"/>
        <xdr:cNvSpPr/>
      </xdr:nvSpPr>
      <xdr:spPr bwMode="auto">
        <a:xfrm>
          <a:off x="5600700" y="6947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171120</xdr:rowOff>
    </xdr:from>
    <xdr:to>
      <xdr:col>4</xdr:col>
      <xdr:colOff>469900</xdr:colOff>
      <xdr:row>37</xdr:row>
      <xdr:rowOff>183660</xdr:rowOff>
    </xdr:to>
    <xdr:cxnSp macro="">
      <xdr:nvCxnSpPr>
        <xdr:cNvPr id="118" name="直線コネクタ 117"/>
        <xdr:cNvCxnSpPr/>
      </xdr:nvCxnSpPr>
      <xdr:spPr bwMode="auto">
        <a:xfrm flipV="1">
          <a:off x="4305300" y="7295820"/>
          <a:ext cx="698500" cy="12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337033</xdr:rowOff>
    </xdr:from>
    <xdr:to>
      <xdr:col>4</xdr:col>
      <xdr:colOff>520700</xdr:colOff>
      <xdr:row>36</xdr:row>
      <xdr:rowOff>95733</xdr:rowOff>
    </xdr:to>
    <xdr:sp macro="" textlink="">
      <xdr:nvSpPr>
        <xdr:cNvPr id="119" name="フローチャート : 判断 118"/>
        <xdr:cNvSpPr/>
      </xdr:nvSpPr>
      <xdr:spPr bwMode="auto">
        <a:xfrm>
          <a:off x="4953000" y="694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105910</xdr:rowOff>
    </xdr:from>
    <xdr:ext cx="736600" cy="259045"/>
    <xdr:sp macro="" textlink="">
      <xdr:nvSpPr>
        <xdr:cNvPr id="120" name="テキスト ボックス 119"/>
        <xdr:cNvSpPr txBox="1"/>
      </xdr:nvSpPr>
      <xdr:spPr>
        <a:xfrm>
          <a:off x="4622800" y="6716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69589</xdr:rowOff>
    </xdr:from>
    <xdr:to>
      <xdr:col>3</xdr:col>
      <xdr:colOff>904875</xdr:colOff>
      <xdr:row>37</xdr:row>
      <xdr:rowOff>183660</xdr:rowOff>
    </xdr:to>
    <xdr:cxnSp macro="">
      <xdr:nvCxnSpPr>
        <xdr:cNvPr id="121" name="直線コネクタ 120"/>
        <xdr:cNvCxnSpPr/>
      </xdr:nvCxnSpPr>
      <xdr:spPr bwMode="auto">
        <a:xfrm>
          <a:off x="3606800" y="7194289"/>
          <a:ext cx="698500" cy="114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241576</xdr:rowOff>
    </xdr:from>
    <xdr:to>
      <xdr:col>3</xdr:col>
      <xdr:colOff>955675</xdr:colOff>
      <xdr:row>36</xdr:row>
      <xdr:rowOff>276</xdr:rowOff>
    </xdr:to>
    <xdr:sp macro="" textlink="">
      <xdr:nvSpPr>
        <xdr:cNvPr id="122" name="フローチャート : 判断 121"/>
        <xdr:cNvSpPr/>
      </xdr:nvSpPr>
      <xdr:spPr bwMode="auto">
        <a:xfrm>
          <a:off x="42545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10453</xdr:rowOff>
    </xdr:from>
    <xdr:ext cx="762000" cy="259045"/>
    <xdr:sp macro="" textlink="">
      <xdr:nvSpPr>
        <xdr:cNvPr id="123" name="テキスト ボックス 122"/>
        <xdr:cNvSpPr txBox="1"/>
      </xdr:nvSpPr>
      <xdr:spPr>
        <a:xfrm>
          <a:off x="3924300" y="6620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25110</xdr:rowOff>
    </xdr:from>
    <xdr:to>
      <xdr:col>3</xdr:col>
      <xdr:colOff>206375</xdr:colOff>
      <xdr:row>37</xdr:row>
      <xdr:rowOff>69589</xdr:rowOff>
    </xdr:to>
    <xdr:cxnSp macro="">
      <xdr:nvCxnSpPr>
        <xdr:cNvPr id="124" name="直線コネクタ 123"/>
        <xdr:cNvCxnSpPr/>
      </xdr:nvCxnSpPr>
      <xdr:spPr bwMode="auto">
        <a:xfrm>
          <a:off x="2908300" y="7149810"/>
          <a:ext cx="698500" cy="44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178482</xdr:rowOff>
    </xdr:from>
    <xdr:to>
      <xdr:col>3</xdr:col>
      <xdr:colOff>257175</xdr:colOff>
      <xdr:row>35</xdr:row>
      <xdr:rowOff>280082</xdr:rowOff>
    </xdr:to>
    <xdr:sp macro="" textlink="">
      <xdr:nvSpPr>
        <xdr:cNvPr id="125" name="フローチャート : 判断 124"/>
        <xdr:cNvSpPr/>
      </xdr:nvSpPr>
      <xdr:spPr bwMode="auto">
        <a:xfrm>
          <a:off x="3556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290259</xdr:rowOff>
    </xdr:from>
    <xdr:ext cx="762000" cy="259045"/>
    <xdr:sp macro="" textlink="">
      <xdr:nvSpPr>
        <xdr:cNvPr id="126" name="テキスト ボックス 125"/>
        <xdr:cNvSpPr txBox="1"/>
      </xdr:nvSpPr>
      <xdr:spPr>
        <a:xfrm>
          <a:off x="3225800" y="655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148601</xdr:rowOff>
    </xdr:from>
    <xdr:to>
      <xdr:col>2</xdr:col>
      <xdr:colOff>692150</xdr:colOff>
      <xdr:row>35</xdr:row>
      <xdr:rowOff>250201</xdr:rowOff>
    </xdr:to>
    <xdr:sp macro="" textlink="">
      <xdr:nvSpPr>
        <xdr:cNvPr id="127" name="フローチャート : 判断 126"/>
        <xdr:cNvSpPr/>
      </xdr:nvSpPr>
      <xdr:spPr bwMode="auto">
        <a:xfrm>
          <a:off x="2857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260378</xdr:rowOff>
    </xdr:from>
    <xdr:ext cx="762000" cy="259045"/>
    <xdr:sp macro="" textlink="">
      <xdr:nvSpPr>
        <xdr:cNvPr id="128" name="テキスト ボックス 127"/>
        <xdr:cNvSpPr txBox="1"/>
      </xdr:nvSpPr>
      <xdr:spPr>
        <a:xfrm>
          <a:off x="2527300" y="652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5497</xdr:rowOff>
    </xdr:from>
    <xdr:to>
      <xdr:col>5</xdr:col>
      <xdr:colOff>34925</xdr:colOff>
      <xdr:row>37</xdr:row>
      <xdr:rowOff>107097</xdr:rowOff>
    </xdr:to>
    <xdr:sp macro="" textlink="">
      <xdr:nvSpPr>
        <xdr:cNvPr id="134" name="円/楕円 133"/>
        <xdr:cNvSpPr/>
      </xdr:nvSpPr>
      <xdr:spPr bwMode="auto">
        <a:xfrm>
          <a:off x="5600700" y="7130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149024</xdr:rowOff>
    </xdr:from>
    <xdr:ext cx="762000" cy="259045"/>
    <xdr:sp macro="" textlink="">
      <xdr:nvSpPr>
        <xdr:cNvPr id="135" name="人口1人当たり決算額の推移該当値テキスト445"/>
        <xdr:cNvSpPr txBox="1"/>
      </xdr:nvSpPr>
      <xdr:spPr>
        <a:xfrm>
          <a:off x="5740400" y="7102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3,165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120320</xdr:rowOff>
    </xdr:from>
    <xdr:to>
      <xdr:col>4</xdr:col>
      <xdr:colOff>520700</xdr:colOff>
      <xdr:row>37</xdr:row>
      <xdr:rowOff>221920</xdr:rowOff>
    </xdr:to>
    <xdr:sp macro="" textlink="">
      <xdr:nvSpPr>
        <xdr:cNvPr id="136" name="円/楕円 135"/>
        <xdr:cNvSpPr/>
      </xdr:nvSpPr>
      <xdr:spPr bwMode="auto">
        <a:xfrm>
          <a:off x="4953000" y="7245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206697</xdr:rowOff>
    </xdr:from>
    <xdr:ext cx="736600" cy="259045"/>
    <xdr:sp macro="" textlink="">
      <xdr:nvSpPr>
        <xdr:cNvPr id="137" name="テキスト ボックス 136"/>
        <xdr:cNvSpPr txBox="1"/>
      </xdr:nvSpPr>
      <xdr:spPr>
        <a:xfrm>
          <a:off x="4622800" y="733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132860</xdr:rowOff>
    </xdr:from>
    <xdr:to>
      <xdr:col>3</xdr:col>
      <xdr:colOff>955675</xdr:colOff>
      <xdr:row>37</xdr:row>
      <xdr:rowOff>234460</xdr:rowOff>
    </xdr:to>
    <xdr:sp macro="" textlink="">
      <xdr:nvSpPr>
        <xdr:cNvPr id="138" name="円/楕円 137"/>
        <xdr:cNvSpPr/>
      </xdr:nvSpPr>
      <xdr:spPr bwMode="auto">
        <a:xfrm>
          <a:off x="4254500" y="7257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219237</xdr:rowOff>
    </xdr:from>
    <xdr:ext cx="762000" cy="259045"/>
    <xdr:sp macro="" textlink="">
      <xdr:nvSpPr>
        <xdr:cNvPr id="139" name="テキスト ボックス 138"/>
        <xdr:cNvSpPr txBox="1"/>
      </xdr:nvSpPr>
      <xdr:spPr>
        <a:xfrm>
          <a:off x="3924300" y="734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18789</xdr:rowOff>
    </xdr:from>
    <xdr:to>
      <xdr:col>3</xdr:col>
      <xdr:colOff>257175</xdr:colOff>
      <xdr:row>37</xdr:row>
      <xdr:rowOff>120389</xdr:rowOff>
    </xdr:to>
    <xdr:sp macro="" textlink="">
      <xdr:nvSpPr>
        <xdr:cNvPr id="140" name="円/楕円 139"/>
        <xdr:cNvSpPr/>
      </xdr:nvSpPr>
      <xdr:spPr bwMode="auto">
        <a:xfrm>
          <a:off x="3556000" y="7143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105166</xdr:rowOff>
    </xdr:from>
    <xdr:ext cx="762000" cy="259045"/>
    <xdr:sp macro="" textlink="">
      <xdr:nvSpPr>
        <xdr:cNvPr id="141" name="テキスト ボックス 140"/>
        <xdr:cNvSpPr txBox="1"/>
      </xdr:nvSpPr>
      <xdr:spPr>
        <a:xfrm>
          <a:off x="3225800" y="722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2,758</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145760</xdr:rowOff>
    </xdr:from>
    <xdr:to>
      <xdr:col>2</xdr:col>
      <xdr:colOff>692150</xdr:colOff>
      <xdr:row>37</xdr:row>
      <xdr:rowOff>75910</xdr:rowOff>
    </xdr:to>
    <xdr:sp macro="" textlink="">
      <xdr:nvSpPr>
        <xdr:cNvPr id="142" name="円/楕円 141"/>
        <xdr:cNvSpPr/>
      </xdr:nvSpPr>
      <xdr:spPr bwMode="auto">
        <a:xfrm>
          <a:off x="2857500" y="7099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60687</xdr:rowOff>
    </xdr:from>
    <xdr:ext cx="762000" cy="259045"/>
    <xdr:sp macro="" textlink="">
      <xdr:nvSpPr>
        <xdr:cNvPr id="143" name="テキスト ボックス 142"/>
        <xdr:cNvSpPr txBox="1"/>
      </xdr:nvSpPr>
      <xdr:spPr>
        <a:xfrm>
          <a:off x="2527300" y="71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4,120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埼玉県ふじみ野市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113,553
111,314
14.64
42,333,340
40,766,328
1,203,987
21,890,877
38,694,036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138426</xdr:rowOff>
    </xdr:from>
    <xdr:to>
      <xdr:col>6</xdr:col>
      <xdr:colOff>510540</xdr:colOff>
      <xdr:row>39</xdr:row>
      <xdr:rowOff>29384</xdr:rowOff>
    </xdr:to>
    <xdr:cxnSp macro="">
      <xdr:nvCxnSpPr>
        <xdr:cNvPr id="58" name="直線コネクタ 57"/>
        <xdr:cNvCxnSpPr/>
      </xdr:nvCxnSpPr>
      <xdr:spPr>
        <a:xfrm flipV="1">
          <a:off x="4633595" y="5281926"/>
          <a:ext cx="1270" cy="1434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33211</xdr:rowOff>
    </xdr:from>
    <xdr:ext cx="534377" cy="259045"/>
    <xdr:sp macro="" textlink="">
      <xdr:nvSpPr>
        <xdr:cNvPr id="59" name="人件費最小値テキスト"/>
        <xdr:cNvSpPr txBox="1"/>
      </xdr:nvSpPr>
      <xdr:spPr>
        <a:xfrm>
          <a:off x="4686300" y="671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32,128</a:t>
          </a:r>
          <a:endParaRPr kumimoji="1" lang="ja-JP" altLang="en-US" sz="1000" b="1">
            <a:latin typeface="ＭＳ Ｐゴシック"/>
          </a:endParaRPr>
        </a:p>
      </xdr:txBody>
    </xdr:sp>
    <xdr:clientData/>
  </xdr:oneCellAnchor>
  <xdr:twoCellAnchor>
    <xdr:from>
      <xdr:col>6</xdr:col>
      <xdr:colOff>422275</xdr:colOff>
      <xdr:row>39</xdr:row>
      <xdr:rowOff>29384</xdr:rowOff>
    </xdr:from>
    <xdr:to>
      <xdr:col>6</xdr:col>
      <xdr:colOff>600075</xdr:colOff>
      <xdr:row>39</xdr:row>
      <xdr:rowOff>29384</xdr:rowOff>
    </xdr:to>
    <xdr:cxnSp macro="">
      <xdr:nvCxnSpPr>
        <xdr:cNvPr id="60" name="直線コネクタ 59"/>
        <xdr:cNvCxnSpPr/>
      </xdr:nvCxnSpPr>
      <xdr:spPr>
        <a:xfrm>
          <a:off x="4546600" y="671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85103</xdr:rowOff>
    </xdr:from>
    <xdr:ext cx="534377" cy="259045"/>
    <xdr:sp macro="" textlink="">
      <xdr:nvSpPr>
        <xdr:cNvPr id="61" name="人件費最大値テキスト"/>
        <xdr:cNvSpPr txBox="1"/>
      </xdr:nvSpPr>
      <xdr:spPr>
        <a:xfrm>
          <a:off x="4686300" y="505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76,039</a:t>
          </a:r>
          <a:endParaRPr kumimoji="1" lang="ja-JP" altLang="en-US" sz="1000" b="1">
            <a:latin typeface="ＭＳ Ｐゴシック"/>
          </a:endParaRPr>
        </a:p>
      </xdr:txBody>
    </xdr:sp>
    <xdr:clientData/>
  </xdr:oneCellAnchor>
  <xdr:twoCellAnchor>
    <xdr:from>
      <xdr:col>6</xdr:col>
      <xdr:colOff>422275</xdr:colOff>
      <xdr:row>30</xdr:row>
      <xdr:rowOff>138426</xdr:rowOff>
    </xdr:from>
    <xdr:to>
      <xdr:col>6</xdr:col>
      <xdr:colOff>600075</xdr:colOff>
      <xdr:row>30</xdr:row>
      <xdr:rowOff>138426</xdr:rowOff>
    </xdr:to>
    <xdr:cxnSp macro="">
      <xdr:nvCxnSpPr>
        <xdr:cNvPr id="62" name="直線コネクタ 61"/>
        <xdr:cNvCxnSpPr/>
      </xdr:nvCxnSpPr>
      <xdr:spPr>
        <a:xfrm>
          <a:off x="4546600" y="528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47346</xdr:rowOff>
    </xdr:from>
    <xdr:to>
      <xdr:col>6</xdr:col>
      <xdr:colOff>511175</xdr:colOff>
      <xdr:row>36</xdr:row>
      <xdr:rowOff>108414</xdr:rowOff>
    </xdr:to>
    <xdr:cxnSp macro="">
      <xdr:nvCxnSpPr>
        <xdr:cNvPr id="63" name="直線コネクタ 62"/>
        <xdr:cNvCxnSpPr/>
      </xdr:nvCxnSpPr>
      <xdr:spPr>
        <a:xfrm>
          <a:off x="3797300" y="6219546"/>
          <a:ext cx="838200" cy="6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62432</xdr:rowOff>
    </xdr:from>
    <xdr:ext cx="534377" cy="259045"/>
    <xdr:sp macro="" textlink="">
      <xdr:nvSpPr>
        <xdr:cNvPr id="64" name="人件費平均値テキスト"/>
        <xdr:cNvSpPr txBox="1"/>
      </xdr:nvSpPr>
      <xdr:spPr>
        <a:xfrm>
          <a:off x="4686300" y="572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56,511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39555</xdr:rowOff>
    </xdr:from>
    <xdr:to>
      <xdr:col>6</xdr:col>
      <xdr:colOff>561975</xdr:colOff>
      <xdr:row>34</xdr:row>
      <xdr:rowOff>141155</xdr:rowOff>
    </xdr:to>
    <xdr:sp macro="" textlink="">
      <xdr:nvSpPr>
        <xdr:cNvPr id="65" name="フローチャート : 判断 64"/>
        <xdr:cNvSpPr/>
      </xdr:nvSpPr>
      <xdr:spPr>
        <a:xfrm>
          <a:off x="45847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16811</xdr:rowOff>
    </xdr:from>
    <xdr:to>
      <xdr:col>5</xdr:col>
      <xdr:colOff>358775</xdr:colOff>
      <xdr:row>36</xdr:row>
      <xdr:rowOff>47346</xdr:rowOff>
    </xdr:to>
    <xdr:cxnSp macro="">
      <xdr:nvCxnSpPr>
        <xdr:cNvPr id="66" name="直線コネクタ 65"/>
        <xdr:cNvCxnSpPr/>
      </xdr:nvCxnSpPr>
      <xdr:spPr>
        <a:xfrm>
          <a:off x="2908300" y="6189011"/>
          <a:ext cx="889000" cy="3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170478</xdr:rowOff>
    </xdr:from>
    <xdr:to>
      <xdr:col>5</xdr:col>
      <xdr:colOff>409575</xdr:colOff>
      <xdr:row>34</xdr:row>
      <xdr:rowOff>100628</xdr:rowOff>
    </xdr:to>
    <xdr:sp macro="" textlink="">
      <xdr:nvSpPr>
        <xdr:cNvPr id="67" name="フローチャート : 判断 66"/>
        <xdr:cNvSpPr/>
      </xdr:nvSpPr>
      <xdr:spPr>
        <a:xfrm>
          <a:off x="3746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117155</xdr:rowOff>
    </xdr:from>
    <xdr:ext cx="534377" cy="259045"/>
    <xdr:sp macro="" textlink="">
      <xdr:nvSpPr>
        <xdr:cNvPr id="68" name="テキスト ボックス 67"/>
        <xdr:cNvSpPr txBox="1"/>
      </xdr:nvSpPr>
      <xdr:spPr>
        <a:xfrm>
          <a:off x="3530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57,752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160731</xdr:rowOff>
    </xdr:from>
    <xdr:to>
      <xdr:col>4</xdr:col>
      <xdr:colOff>155575</xdr:colOff>
      <xdr:row>36</xdr:row>
      <xdr:rowOff>16811</xdr:rowOff>
    </xdr:to>
    <xdr:cxnSp macro="">
      <xdr:nvCxnSpPr>
        <xdr:cNvPr id="69" name="直線コネクタ 68"/>
        <xdr:cNvCxnSpPr/>
      </xdr:nvCxnSpPr>
      <xdr:spPr>
        <a:xfrm>
          <a:off x="2019300" y="6161481"/>
          <a:ext cx="889000" cy="2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130995</xdr:rowOff>
    </xdr:from>
    <xdr:to>
      <xdr:col>4</xdr:col>
      <xdr:colOff>206375</xdr:colOff>
      <xdr:row>34</xdr:row>
      <xdr:rowOff>61145</xdr:rowOff>
    </xdr:to>
    <xdr:sp macro="" textlink="">
      <xdr:nvSpPr>
        <xdr:cNvPr id="70" name="フローチャート : 判断 69"/>
        <xdr:cNvSpPr/>
      </xdr:nvSpPr>
      <xdr:spPr>
        <a:xfrm>
          <a:off x="2857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77672</xdr:rowOff>
    </xdr:from>
    <xdr:ext cx="534377" cy="259045"/>
    <xdr:sp macro="" textlink="">
      <xdr:nvSpPr>
        <xdr:cNvPr id="71" name="テキスト ボックス 70"/>
        <xdr:cNvSpPr txBox="1"/>
      </xdr:nvSpPr>
      <xdr:spPr>
        <a:xfrm>
          <a:off x="2641111" y="55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74516</xdr:rowOff>
    </xdr:from>
    <xdr:to>
      <xdr:col>2</xdr:col>
      <xdr:colOff>638175</xdr:colOff>
      <xdr:row>35</xdr:row>
      <xdr:rowOff>160731</xdr:rowOff>
    </xdr:to>
    <xdr:cxnSp macro="">
      <xdr:nvCxnSpPr>
        <xdr:cNvPr id="72" name="直線コネクタ 71"/>
        <xdr:cNvCxnSpPr/>
      </xdr:nvCxnSpPr>
      <xdr:spPr>
        <a:xfrm>
          <a:off x="1130300" y="6075266"/>
          <a:ext cx="889000" cy="8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149251</xdr:rowOff>
    </xdr:from>
    <xdr:to>
      <xdr:col>3</xdr:col>
      <xdr:colOff>3175</xdr:colOff>
      <xdr:row>34</xdr:row>
      <xdr:rowOff>79401</xdr:rowOff>
    </xdr:to>
    <xdr:sp macro="" textlink="">
      <xdr:nvSpPr>
        <xdr:cNvPr id="73" name="フローチャート : 判断 72"/>
        <xdr:cNvSpPr/>
      </xdr:nvSpPr>
      <xdr:spPr>
        <a:xfrm>
          <a:off x="1968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95928</xdr:rowOff>
    </xdr:from>
    <xdr:ext cx="534377" cy="259045"/>
    <xdr:sp macro="" textlink="">
      <xdr:nvSpPr>
        <xdr:cNvPr id="74" name="テキスト ボックス 73"/>
        <xdr:cNvSpPr txBox="1"/>
      </xdr:nvSpPr>
      <xdr:spPr>
        <a:xfrm>
          <a:off x="1752111" y="558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53532</xdr:rowOff>
    </xdr:from>
    <xdr:to>
      <xdr:col>1</xdr:col>
      <xdr:colOff>485775</xdr:colOff>
      <xdr:row>33</xdr:row>
      <xdr:rowOff>155132</xdr:rowOff>
    </xdr:to>
    <xdr:sp macro="" textlink="">
      <xdr:nvSpPr>
        <xdr:cNvPr id="75" name="フローチャート : 判断 74"/>
        <xdr:cNvSpPr/>
      </xdr:nvSpPr>
      <xdr:spPr>
        <a:xfrm>
          <a:off x="1079500" y="5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209</xdr:rowOff>
    </xdr:from>
    <xdr:ext cx="534377" cy="259045"/>
    <xdr:sp macro="" textlink="">
      <xdr:nvSpPr>
        <xdr:cNvPr id="76" name="テキスト ボックス 75"/>
        <xdr:cNvSpPr txBox="1"/>
      </xdr:nvSpPr>
      <xdr:spPr>
        <a:xfrm>
          <a:off x="863111" y="5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57614</xdr:rowOff>
    </xdr:from>
    <xdr:to>
      <xdr:col>6</xdr:col>
      <xdr:colOff>561975</xdr:colOff>
      <xdr:row>36</xdr:row>
      <xdr:rowOff>159214</xdr:rowOff>
    </xdr:to>
    <xdr:sp macro="" textlink="">
      <xdr:nvSpPr>
        <xdr:cNvPr id="82" name="円/楕円 81"/>
        <xdr:cNvSpPr/>
      </xdr:nvSpPr>
      <xdr:spPr>
        <a:xfrm>
          <a:off x="4584700" y="622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36041</xdr:rowOff>
    </xdr:from>
    <xdr:ext cx="534377" cy="259045"/>
    <xdr:sp macro="" textlink="">
      <xdr:nvSpPr>
        <xdr:cNvPr id="83" name="人件費該当値テキスト"/>
        <xdr:cNvSpPr txBox="1"/>
      </xdr:nvSpPr>
      <xdr:spPr>
        <a:xfrm>
          <a:off x="4686300" y="620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45,458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167996</xdr:rowOff>
    </xdr:from>
    <xdr:to>
      <xdr:col>5</xdr:col>
      <xdr:colOff>409575</xdr:colOff>
      <xdr:row>36</xdr:row>
      <xdr:rowOff>98146</xdr:rowOff>
    </xdr:to>
    <xdr:sp macro="" textlink="">
      <xdr:nvSpPr>
        <xdr:cNvPr id="84" name="円/楕円 83"/>
        <xdr:cNvSpPr/>
      </xdr:nvSpPr>
      <xdr:spPr>
        <a:xfrm>
          <a:off x="3746500" y="61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89273</xdr:rowOff>
    </xdr:from>
    <xdr:ext cx="534377" cy="259045"/>
    <xdr:sp macro="" textlink="">
      <xdr:nvSpPr>
        <xdr:cNvPr id="85" name="テキスト ボックス 84"/>
        <xdr:cNvSpPr txBox="1"/>
      </xdr:nvSpPr>
      <xdr:spPr>
        <a:xfrm>
          <a:off x="3530111" y="62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47,328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137461</xdr:rowOff>
    </xdr:from>
    <xdr:to>
      <xdr:col>4</xdr:col>
      <xdr:colOff>206375</xdr:colOff>
      <xdr:row>36</xdr:row>
      <xdr:rowOff>67611</xdr:rowOff>
    </xdr:to>
    <xdr:sp macro="" textlink="">
      <xdr:nvSpPr>
        <xdr:cNvPr id="86" name="円/楕円 85"/>
        <xdr:cNvSpPr/>
      </xdr:nvSpPr>
      <xdr:spPr>
        <a:xfrm>
          <a:off x="2857500" y="613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58738</xdr:rowOff>
    </xdr:from>
    <xdr:ext cx="534377" cy="259045"/>
    <xdr:sp macro="" textlink="">
      <xdr:nvSpPr>
        <xdr:cNvPr id="87" name="テキスト ボックス 86"/>
        <xdr:cNvSpPr txBox="1"/>
      </xdr:nvSpPr>
      <xdr:spPr>
        <a:xfrm>
          <a:off x="2641111" y="623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48,263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109931</xdr:rowOff>
    </xdr:from>
    <xdr:to>
      <xdr:col>3</xdr:col>
      <xdr:colOff>3175</xdr:colOff>
      <xdr:row>36</xdr:row>
      <xdr:rowOff>40081</xdr:rowOff>
    </xdr:to>
    <xdr:sp macro="" textlink="">
      <xdr:nvSpPr>
        <xdr:cNvPr id="88" name="円/楕円 87"/>
        <xdr:cNvSpPr/>
      </xdr:nvSpPr>
      <xdr:spPr>
        <a:xfrm>
          <a:off x="1968500" y="611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31208</xdr:rowOff>
    </xdr:from>
    <xdr:ext cx="534377" cy="259045"/>
    <xdr:sp macro="" textlink="">
      <xdr:nvSpPr>
        <xdr:cNvPr id="89" name="テキスト ボックス 88"/>
        <xdr:cNvSpPr txBox="1"/>
      </xdr:nvSpPr>
      <xdr:spPr>
        <a:xfrm>
          <a:off x="1752111" y="620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49,106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23716</xdr:rowOff>
    </xdr:from>
    <xdr:to>
      <xdr:col>1</xdr:col>
      <xdr:colOff>485775</xdr:colOff>
      <xdr:row>35</xdr:row>
      <xdr:rowOff>125316</xdr:rowOff>
    </xdr:to>
    <xdr:sp macro="" textlink="">
      <xdr:nvSpPr>
        <xdr:cNvPr id="90" name="円/楕円 89"/>
        <xdr:cNvSpPr/>
      </xdr:nvSpPr>
      <xdr:spPr>
        <a:xfrm>
          <a:off x="1079500" y="602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116443</xdr:rowOff>
    </xdr:from>
    <xdr:ext cx="534377" cy="259045"/>
    <xdr:sp macro="" textlink="">
      <xdr:nvSpPr>
        <xdr:cNvPr id="91" name="テキスト ボックス 90"/>
        <xdr:cNvSpPr txBox="1"/>
      </xdr:nvSpPr>
      <xdr:spPr>
        <a:xfrm>
          <a:off x="863111" y="611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51,746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74686</xdr:rowOff>
    </xdr:from>
    <xdr:to>
      <xdr:col>6</xdr:col>
      <xdr:colOff>510540</xdr:colOff>
      <xdr:row>59</xdr:row>
      <xdr:rowOff>59644</xdr:rowOff>
    </xdr:to>
    <xdr:cxnSp macro="">
      <xdr:nvCxnSpPr>
        <xdr:cNvPr id="114" name="直線コネクタ 113"/>
        <xdr:cNvCxnSpPr/>
      </xdr:nvCxnSpPr>
      <xdr:spPr>
        <a:xfrm flipV="1">
          <a:off x="4633595" y="8818636"/>
          <a:ext cx="1270" cy="135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63471</xdr:rowOff>
    </xdr:from>
    <xdr:ext cx="534377" cy="259045"/>
    <xdr:sp macro="" textlink="">
      <xdr:nvSpPr>
        <xdr:cNvPr id="115" name="物件費最小値テキスト"/>
        <xdr:cNvSpPr txBox="1"/>
      </xdr:nvSpPr>
      <xdr:spPr>
        <a:xfrm>
          <a:off x="4686300" y="1017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36,002</a:t>
          </a:r>
          <a:endParaRPr kumimoji="1" lang="ja-JP" altLang="en-US" sz="1000" b="1">
            <a:latin typeface="ＭＳ Ｐゴシック"/>
          </a:endParaRPr>
        </a:p>
      </xdr:txBody>
    </xdr:sp>
    <xdr:clientData/>
  </xdr:oneCellAnchor>
  <xdr:twoCellAnchor>
    <xdr:from>
      <xdr:col>6</xdr:col>
      <xdr:colOff>422275</xdr:colOff>
      <xdr:row>59</xdr:row>
      <xdr:rowOff>59644</xdr:rowOff>
    </xdr:from>
    <xdr:to>
      <xdr:col>6</xdr:col>
      <xdr:colOff>600075</xdr:colOff>
      <xdr:row>59</xdr:row>
      <xdr:rowOff>59644</xdr:rowOff>
    </xdr:to>
    <xdr:cxnSp macro="">
      <xdr:nvCxnSpPr>
        <xdr:cNvPr id="116" name="直線コネクタ 115"/>
        <xdr:cNvCxnSpPr/>
      </xdr:nvCxnSpPr>
      <xdr:spPr>
        <a:xfrm>
          <a:off x="4546600" y="1017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21363</xdr:rowOff>
    </xdr:from>
    <xdr:ext cx="534377" cy="259045"/>
    <xdr:sp macro="" textlink="">
      <xdr:nvSpPr>
        <xdr:cNvPr id="117" name="物件費最大値テキスト"/>
        <xdr:cNvSpPr txBox="1"/>
      </xdr:nvSpPr>
      <xdr:spPr>
        <a:xfrm>
          <a:off x="4686300" y="859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95,344</a:t>
          </a:r>
          <a:endParaRPr kumimoji="1" lang="ja-JP" altLang="en-US" sz="1000" b="1">
            <a:latin typeface="ＭＳ Ｐゴシック"/>
          </a:endParaRPr>
        </a:p>
      </xdr:txBody>
    </xdr:sp>
    <xdr:clientData/>
  </xdr:oneCellAnchor>
  <xdr:twoCellAnchor>
    <xdr:from>
      <xdr:col>6</xdr:col>
      <xdr:colOff>422275</xdr:colOff>
      <xdr:row>51</xdr:row>
      <xdr:rowOff>74686</xdr:rowOff>
    </xdr:from>
    <xdr:to>
      <xdr:col>6</xdr:col>
      <xdr:colOff>600075</xdr:colOff>
      <xdr:row>51</xdr:row>
      <xdr:rowOff>74686</xdr:rowOff>
    </xdr:to>
    <xdr:cxnSp macro="">
      <xdr:nvCxnSpPr>
        <xdr:cNvPr id="118" name="直線コネクタ 117"/>
        <xdr:cNvCxnSpPr/>
      </xdr:nvCxnSpPr>
      <xdr:spPr>
        <a:xfrm>
          <a:off x="4546600" y="881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37356</xdr:rowOff>
    </xdr:from>
    <xdr:to>
      <xdr:col>6</xdr:col>
      <xdr:colOff>511175</xdr:colOff>
      <xdr:row>56</xdr:row>
      <xdr:rowOff>46889</xdr:rowOff>
    </xdr:to>
    <xdr:cxnSp macro="">
      <xdr:nvCxnSpPr>
        <xdr:cNvPr id="119" name="直線コネクタ 118"/>
        <xdr:cNvCxnSpPr/>
      </xdr:nvCxnSpPr>
      <xdr:spPr>
        <a:xfrm>
          <a:off x="3797300" y="9638556"/>
          <a:ext cx="8382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152755</xdr:rowOff>
    </xdr:from>
    <xdr:ext cx="534377" cy="259045"/>
    <xdr:sp macro="" textlink="">
      <xdr:nvSpPr>
        <xdr:cNvPr id="120" name="物件費平均値テキスト"/>
        <xdr:cNvSpPr txBox="1"/>
      </xdr:nvSpPr>
      <xdr:spPr>
        <a:xfrm>
          <a:off x="4686300" y="9753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51,263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2878</xdr:rowOff>
    </xdr:from>
    <xdr:to>
      <xdr:col>6</xdr:col>
      <xdr:colOff>561975</xdr:colOff>
      <xdr:row>57</xdr:row>
      <xdr:rowOff>104478</xdr:rowOff>
    </xdr:to>
    <xdr:sp macro="" textlink="">
      <xdr:nvSpPr>
        <xdr:cNvPr id="121" name="フローチャート : 判断 120"/>
        <xdr:cNvSpPr/>
      </xdr:nvSpPr>
      <xdr:spPr>
        <a:xfrm>
          <a:off x="4584700" y="97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37356</xdr:rowOff>
    </xdr:from>
    <xdr:to>
      <xdr:col>5</xdr:col>
      <xdr:colOff>358775</xdr:colOff>
      <xdr:row>56</xdr:row>
      <xdr:rowOff>118394</xdr:rowOff>
    </xdr:to>
    <xdr:cxnSp macro="">
      <xdr:nvCxnSpPr>
        <xdr:cNvPr id="122" name="直線コネクタ 121"/>
        <xdr:cNvCxnSpPr/>
      </xdr:nvCxnSpPr>
      <xdr:spPr>
        <a:xfrm flipV="1">
          <a:off x="2908300" y="9638556"/>
          <a:ext cx="889000" cy="8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36047</xdr:rowOff>
    </xdr:from>
    <xdr:to>
      <xdr:col>5</xdr:col>
      <xdr:colOff>409575</xdr:colOff>
      <xdr:row>57</xdr:row>
      <xdr:rowOff>137647</xdr:rowOff>
    </xdr:to>
    <xdr:sp macro="" textlink="">
      <xdr:nvSpPr>
        <xdr:cNvPr id="123" name="フローチャート : 判断 122"/>
        <xdr:cNvSpPr/>
      </xdr:nvSpPr>
      <xdr:spPr>
        <a:xfrm>
          <a:off x="3746500" y="980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128774</xdr:rowOff>
    </xdr:from>
    <xdr:ext cx="534377" cy="259045"/>
    <xdr:sp macro="" textlink="">
      <xdr:nvSpPr>
        <xdr:cNvPr id="124" name="テキスト ボックス 123"/>
        <xdr:cNvSpPr txBox="1"/>
      </xdr:nvSpPr>
      <xdr:spPr>
        <a:xfrm>
          <a:off x="3530111" y="990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49,812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118394</xdr:rowOff>
    </xdr:from>
    <xdr:to>
      <xdr:col>4</xdr:col>
      <xdr:colOff>155575</xdr:colOff>
      <xdr:row>57</xdr:row>
      <xdr:rowOff>44786</xdr:rowOff>
    </xdr:to>
    <xdr:cxnSp macro="">
      <xdr:nvCxnSpPr>
        <xdr:cNvPr id="125" name="直線コネクタ 124"/>
        <xdr:cNvCxnSpPr/>
      </xdr:nvCxnSpPr>
      <xdr:spPr>
        <a:xfrm flipV="1">
          <a:off x="2019300" y="9719594"/>
          <a:ext cx="889000" cy="9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26309</xdr:rowOff>
    </xdr:from>
    <xdr:to>
      <xdr:col>4</xdr:col>
      <xdr:colOff>206375</xdr:colOff>
      <xdr:row>57</xdr:row>
      <xdr:rowOff>127909</xdr:rowOff>
    </xdr:to>
    <xdr:sp macro="" textlink="">
      <xdr:nvSpPr>
        <xdr:cNvPr id="126" name="フローチャート : 判断 125"/>
        <xdr:cNvSpPr/>
      </xdr:nvSpPr>
      <xdr:spPr>
        <a:xfrm>
          <a:off x="2857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119036</xdr:rowOff>
    </xdr:from>
    <xdr:ext cx="534377" cy="259045"/>
    <xdr:sp macro="" textlink="">
      <xdr:nvSpPr>
        <xdr:cNvPr id="127" name="テキスト ボックス 126"/>
        <xdr:cNvSpPr txBox="1"/>
      </xdr:nvSpPr>
      <xdr:spPr>
        <a:xfrm>
          <a:off x="2641111" y="989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22589</xdr:rowOff>
    </xdr:from>
    <xdr:to>
      <xdr:col>2</xdr:col>
      <xdr:colOff>638175</xdr:colOff>
      <xdr:row>57</xdr:row>
      <xdr:rowOff>44786</xdr:rowOff>
    </xdr:to>
    <xdr:cxnSp macro="">
      <xdr:nvCxnSpPr>
        <xdr:cNvPr id="128" name="直線コネクタ 127"/>
        <xdr:cNvCxnSpPr/>
      </xdr:nvCxnSpPr>
      <xdr:spPr>
        <a:xfrm>
          <a:off x="1130300" y="9795239"/>
          <a:ext cx="889000" cy="2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85745</xdr:rowOff>
    </xdr:from>
    <xdr:to>
      <xdr:col>3</xdr:col>
      <xdr:colOff>3175</xdr:colOff>
      <xdr:row>58</xdr:row>
      <xdr:rowOff>15895</xdr:rowOff>
    </xdr:to>
    <xdr:sp macro="" textlink="">
      <xdr:nvSpPr>
        <xdr:cNvPr id="129" name="フローチャート : 判断 128"/>
        <xdr:cNvSpPr/>
      </xdr:nvSpPr>
      <xdr:spPr>
        <a:xfrm>
          <a:off x="1968500" y="985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7022</xdr:rowOff>
    </xdr:from>
    <xdr:ext cx="534377" cy="259045"/>
    <xdr:sp macro="" textlink="">
      <xdr:nvSpPr>
        <xdr:cNvPr id="130" name="テキスト ボックス 129"/>
        <xdr:cNvSpPr txBox="1"/>
      </xdr:nvSpPr>
      <xdr:spPr>
        <a:xfrm>
          <a:off x="1752111" y="995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101381</xdr:rowOff>
    </xdr:from>
    <xdr:to>
      <xdr:col>1</xdr:col>
      <xdr:colOff>485775</xdr:colOff>
      <xdr:row>58</xdr:row>
      <xdr:rowOff>31531</xdr:rowOff>
    </xdr:to>
    <xdr:sp macro="" textlink="">
      <xdr:nvSpPr>
        <xdr:cNvPr id="131" name="フローチャート : 判断 130"/>
        <xdr:cNvSpPr/>
      </xdr:nvSpPr>
      <xdr:spPr>
        <a:xfrm>
          <a:off x="1079500" y="987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22658</xdr:rowOff>
    </xdr:from>
    <xdr:ext cx="534377" cy="259045"/>
    <xdr:sp macro="" textlink="">
      <xdr:nvSpPr>
        <xdr:cNvPr id="132" name="テキスト ボックス 131"/>
        <xdr:cNvSpPr txBox="1"/>
      </xdr:nvSpPr>
      <xdr:spPr>
        <a:xfrm>
          <a:off x="863111" y="996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167539</xdr:rowOff>
    </xdr:from>
    <xdr:to>
      <xdr:col>6</xdr:col>
      <xdr:colOff>561975</xdr:colOff>
      <xdr:row>56</xdr:row>
      <xdr:rowOff>97689</xdr:rowOff>
    </xdr:to>
    <xdr:sp macro="" textlink="">
      <xdr:nvSpPr>
        <xdr:cNvPr id="138" name="円/楕円 137"/>
        <xdr:cNvSpPr/>
      </xdr:nvSpPr>
      <xdr:spPr>
        <a:xfrm>
          <a:off x="4584700" y="959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18966</xdr:rowOff>
    </xdr:from>
    <xdr:ext cx="534377" cy="259045"/>
    <xdr:sp macro="" textlink="">
      <xdr:nvSpPr>
        <xdr:cNvPr id="139" name="物件費該当値テキスト"/>
        <xdr:cNvSpPr txBox="1"/>
      </xdr:nvSpPr>
      <xdr:spPr>
        <a:xfrm>
          <a:off x="4686300" y="944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59,060</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158006</xdr:rowOff>
    </xdr:from>
    <xdr:to>
      <xdr:col>5</xdr:col>
      <xdr:colOff>409575</xdr:colOff>
      <xdr:row>56</xdr:row>
      <xdr:rowOff>88156</xdr:rowOff>
    </xdr:to>
    <xdr:sp macro="" textlink="">
      <xdr:nvSpPr>
        <xdr:cNvPr id="140" name="円/楕円 139"/>
        <xdr:cNvSpPr/>
      </xdr:nvSpPr>
      <xdr:spPr>
        <a:xfrm>
          <a:off x="3746500" y="958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104683</xdr:rowOff>
    </xdr:from>
    <xdr:ext cx="534377" cy="259045"/>
    <xdr:sp macro="" textlink="">
      <xdr:nvSpPr>
        <xdr:cNvPr id="141" name="テキスト ボックス 140"/>
        <xdr:cNvSpPr txBox="1"/>
      </xdr:nvSpPr>
      <xdr:spPr>
        <a:xfrm>
          <a:off x="3530111" y="936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59,477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67594</xdr:rowOff>
    </xdr:from>
    <xdr:to>
      <xdr:col>4</xdr:col>
      <xdr:colOff>206375</xdr:colOff>
      <xdr:row>56</xdr:row>
      <xdr:rowOff>169194</xdr:rowOff>
    </xdr:to>
    <xdr:sp macro="" textlink="">
      <xdr:nvSpPr>
        <xdr:cNvPr id="142" name="円/楕円 141"/>
        <xdr:cNvSpPr/>
      </xdr:nvSpPr>
      <xdr:spPr>
        <a:xfrm>
          <a:off x="2857500" y="966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14271</xdr:rowOff>
    </xdr:from>
    <xdr:ext cx="534377" cy="259045"/>
    <xdr:sp macro="" textlink="">
      <xdr:nvSpPr>
        <xdr:cNvPr id="143" name="テキスト ボックス 142"/>
        <xdr:cNvSpPr txBox="1"/>
      </xdr:nvSpPr>
      <xdr:spPr>
        <a:xfrm>
          <a:off x="2641111" y="944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55,932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165436</xdr:rowOff>
    </xdr:from>
    <xdr:to>
      <xdr:col>3</xdr:col>
      <xdr:colOff>3175</xdr:colOff>
      <xdr:row>57</xdr:row>
      <xdr:rowOff>95586</xdr:rowOff>
    </xdr:to>
    <xdr:sp macro="" textlink="">
      <xdr:nvSpPr>
        <xdr:cNvPr id="144" name="円/楕円 143"/>
        <xdr:cNvSpPr/>
      </xdr:nvSpPr>
      <xdr:spPr>
        <a:xfrm>
          <a:off x="1968500" y="97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112113</xdr:rowOff>
    </xdr:from>
    <xdr:ext cx="534377" cy="259045"/>
    <xdr:sp macro="" textlink="">
      <xdr:nvSpPr>
        <xdr:cNvPr id="145" name="テキスト ボックス 144"/>
        <xdr:cNvSpPr txBox="1"/>
      </xdr:nvSpPr>
      <xdr:spPr>
        <a:xfrm>
          <a:off x="1752111" y="954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51,652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143239</xdr:rowOff>
    </xdr:from>
    <xdr:to>
      <xdr:col>1</xdr:col>
      <xdr:colOff>485775</xdr:colOff>
      <xdr:row>57</xdr:row>
      <xdr:rowOff>73389</xdr:rowOff>
    </xdr:to>
    <xdr:sp macro="" textlink="">
      <xdr:nvSpPr>
        <xdr:cNvPr id="146" name="円/楕円 145"/>
        <xdr:cNvSpPr/>
      </xdr:nvSpPr>
      <xdr:spPr>
        <a:xfrm>
          <a:off x="1079500" y="974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89916</xdr:rowOff>
    </xdr:from>
    <xdr:ext cx="534377" cy="259045"/>
    <xdr:sp macro="" textlink="">
      <xdr:nvSpPr>
        <xdr:cNvPr id="147" name="テキスト ボックス 146"/>
        <xdr:cNvSpPr txBox="1"/>
      </xdr:nvSpPr>
      <xdr:spPr>
        <a:xfrm>
          <a:off x="863111" y="951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52,623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127127</xdr:rowOff>
    </xdr:from>
    <xdr:to>
      <xdr:col>6</xdr:col>
      <xdr:colOff>510540</xdr:colOff>
      <xdr:row>78</xdr:row>
      <xdr:rowOff>139319</xdr:rowOff>
    </xdr:to>
    <xdr:cxnSp macro="">
      <xdr:nvCxnSpPr>
        <xdr:cNvPr id="171" name="直線コネクタ 170"/>
        <xdr:cNvCxnSpPr/>
      </xdr:nvCxnSpPr>
      <xdr:spPr>
        <a:xfrm flipV="1">
          <a:off x="4633595" y="12128627"/>
          <a:ext cx="1270" cy="1383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143146</xdr:rowOff>
    </xdr:from>
    <xdr:ext cx="378565" cy="259045"/>
    <xdr:sp macro="" textlink="">
      <xdr:nvSpPr>
        <xdr:cNvPr id="172" name="維持補修費最小値テキスト"/>
        <xdr:cNvSpPr txBox="1"/>
      </xdr:nvSpPr>
      <xdr:spPr>
        <a:xfrm>
          <a:off x="4686300" y="13516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603</a:t>
          </a:r>
          <a:endParaRPr kumimoji="1" lang="ja-JP" altLang="en-US" sz="1000" b="1">
            <a:latin typeface="ＭＳ Ｐゴシック"/>
          </a:endParaRPr>
        </a:p>
      </xdr:txBody>
    </xdr:sp>
    <xdr:clientData/>
  </xdr:oneCellAnchor>
  <xdr:twoCellAnchor>
    <xdr:from>
      <xdr:col>6</xdr:col>
      <xdr:colOff>422275</xdr:colOff>
      <xdr:row>78</xdr:row>
      <xdr:rowOff>139319</xdr:rowOff>
    </xdr:from>
    <xdr:to>
      <xdr:col>6</xdr:col>
      <xdr:colOff>600075</xdr:colOff>
      <xdr:row>78</xdr:row>
      <xdr:rowOff>139319</xdr:rowOff>
    </xdr:to>
    <xdr:cxnSp macro="">
      <xdr:nvCxnSpPr>
        <xdr:cNvPr id="173" name="直線コネクタ 172"/>
        <xdr:cNvCxnSpPr/>
      </xdr:nvCxnSpPr>
      <xdr:spPr>
        <a:xfrm>
          <a:off x="4546600" y="13512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73804</xdr:rowOff>
    </xdr:from>
    <xdr:ext cx="534377" cy="259045"/>
    <xdr:sp macro="" textlink="">
      <xdr:nvSpPr>
        <xdr:cNvPr id="174" name="維持補修費最大値テキスト"/>
        <xdr:cNvSpPr txBox="1"/>
      </xdr:nvSpPr>
      <xdr:spPr>
        <a:xfrm>
          <a:off x="4686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11,499</a:t>
          </a:r>
          <a:endParaRPr kumimoji="1" lang="ja-JP" altLang="en-US" sz="1000" b="1">
            <a:latin typeface="ＭＳ Ｐゴシック"/>
          </a:endParaRPr>
        </a:p>
      </xdr:txBody>
    </xdr:sp>
    <xdr:clientData/>
  </xdr:oneCellAnchor>
  <xdr:twoCellAnchor>
    <xdr:from>
      <xdr:col>6</xdr:col>
      <xdr:colOff>422275</xdr:colOff>
      <xdr:row>70</xdr:row>
      <xdr:rowOff>127127</xdr:rowOff>
    </xdr:from>
    <xdr:to>
      <xdr:col>6</xdr:col>
      <xdr:colOff>600075</xdr:colOff>
      <xdr:row>70</xdr:row>
      <xdr:rowOff>127127</xdr:rowOff>
    </xdr:to>
    <xdr:cxnSp macro="">
      <xdr:nvCxnSpPr>
        <xdr:cNvPr id="175" name="直線コネクタ 174"/>
        <xdr:cNvCxnSpPr/>
      </xdr:nvCxnSpPr>
      <xdr:spPr>
        <a:xfrm>
          <a:off x="4546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20065</xdr:rowOff>
    </xdr:from>
    <xdr:to>
      <xdr:col>6</xdr:col>
      <xdr:colOff>511175</xdr:colOff>
      <xdr:row>78</xdr:row>
      <xdr:rowOff>42672</xdr:rowOff>
    </xdr:to>
    <xdr:cxnSp macro="">
      <xdr:nvCxnSpPr>
        <xdr:cNvPr id="176" name="直線コネクタ 175"/>
        <xdr:cNvCxnSpPr/>
      </xdr:nvCxnSpPr>
      <xdr:spPr>
        <a:xfrm>
          <a:off x="3797300" y="13393165"/>
          <a:ext cx="838200" cy="2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113047</xdr:rowOff>
    </xdr:from>
    <xdr:ext cx="469744" cy="259045"/>
    <xdr:sp macro="" textlink="">
      <xdr:nvSpPr>
        <xdr:cNvPr id="177" name="維持補修費平均値テキスト"/>
        <xdr:cNvSpPr txBox="1"/>
      </xdr:nvSpPr>
      <xdr:spPr>
        <a:xfrm>
          <a:off x="4686300" y="1297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90170</xdr:rowOff>
    </xdr:from>
    <xdr:to>
      <xdr:col>6</xdr:col>
      <xdr:colOff>561975</xdr:colOff>
      <xdr:row>77</xdr:row>
      <xdr:rowOff>20320</xdr:rowOff>
    </xdr:to>
    <xdr:sp macro="" textlink="">
      <xdr:nvSpPr>
        <xdr:cNvPr id="178" name="フローチャート : 判断 177"/>
        <xdr:cNvSpPr/>
      </xdr:nvSpPr>
      <xdr:spPr>
        <a:xfrm>
          <a:off x="45847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10668</xdr:rowOff>
    </xdr:from>
    <xdr:to>
      <xdr:col>5</xdr:col>
      <xdr:colOff>358775</xdr:colOff>
      <xdr:row>78</xdr:row>
      <xdr:rowOff>20065</xdr:rowOff>
    </xdr:to>
    <xdr:cxnSp macro="">
      <xdr:nvCxnSpPr>
        <xdr:cNvPr id="179" name="直線コネクタ 178"/>
        <xdr:cNvCxnSpPr/>
      </xdr:nvCxnSpPr>
      <xdr:spPr>
        <a:xfrm>
          <a:off x="2908300" y="13383768"/>
          <a:ext cx="889000" cy="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92838</xdr:rowOff>
    </xdr:from>
    <xdr:to>
      <xdr:col>5</xdr:col>
      <xdr:colOff>409575</xdr:colOff>
      <xdr:row>77</xdr:row>
      <xdr:rowOff>22988</xdr:rowOff>
    </xdr:to>
    <xdr:sp macro="" textlink="">
      <xdr:nvSpPr>
        <xdr:cNvPr id="180" name="フローチャート : 判断 179"/>
        <xdr:cNvSpPr/>
      </xdr:nvSpPr>
      <xdr:spPr>
        <a:xfrm>
          <a:off x="3746500" y="131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39514</xdr:rowOff>
    </xdr:from>
    <xdr:ext cx="469744" cy="259045"/>
    <xdr:sp macro="" textlink="">
      <xdr:nvSpPr>
        <xdr:cNvPr id="181" name="テキスト ボックス 180"/>
        <xdr:cNvSpPr txBox="1"/>
      </xdr:nvSpPr>
      <xdr:spPr>
        <a:xfrm>
          <a:off x="3562427" y="1289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10668</xdr:rowOff>
    </xdr:from>
    <xdr:to>
      <xdr:col>4</xdr:col>
      <xdr:colOff>155575</xdr:colOff>
      <xdr:row>78</xdr:row>
      <xdr:rowOff>43942</xdr:rowOff>
    </xdr:to>
    <xdr:cxnSp macro="">
      <xdr:nvCxnSpPr>
        <xdr:cNvPr id="182" name="直線コネクタ 181"/>
        <xdr:cNvCxnSpPr/>
      </xdr:nvCxnSpPr>
      <xdr:spPr>
        <a:xfrm flipV="1">
          <a:off x="2019300" y="13383768"/>
          <a:ext cx="889000" cy="3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3811</xdr:rowOff>
    </xdr:from>
    <xdr:to>
      <xdr:col>4</xdr:col>
      <xdr:colOff>206375</xdr:colOff>
      <xdr:row>76</xdr:row>
      <xdr:rowOff>105411</xdr:rowOff>
    </xdr:to>
    <xdr:sp macro="" textlink="">
      <xdr:nvSpPr>
        <xdr:cNvPr id="183" name="フローチャート : 判断 182"/>
        <xdr:cNvSpPr/>
      </xdr:nvSpPr>
      <xdr:spPr>
        <a:xfrm>
          <a:off x="28575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121937</xdr:rowOff>
    </xdr:from>
    <xdr:ext cx="469744" cy="259045"/>
    <xdr:sp macro="" textlink="">
      <xdr:nvSpPr>
        <xdr:cNvPr id="184" name="テキスト ボックス 183"/>
        <xdr:cNvSpPr txBox="1"/>
      </xdr:nvSpPr>
      <xdr:spPr>
        <a:xfrm>
          <a:off x="2673427" y="1280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143129</xdr:rowOff>
    </xdr:from>
    <xdr:to>
      <xdr:col>2</xdr:col>
      <xdr:colOff>638175</xdr:colOff>
      <xdr:row>78</xdr:row>
      <xdr:rowOff>43942</xdr:rowOff>
    </xdr:to>
    <xdr:cxnSp macro="">
      <xdr:nvCxnSpPr>
        <xdr:cNvPr id="185" name="直線コネクタ 184"/>
        <xdr:cNvCxnSpPr/>
      </xdr:nvCxnSpPr>
      <xdr:spPr>
        <a:xfrm>
          <a:off x="1130300" y="13344779"/>
          <a:ext cx="889000" cy="7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32258</xdr:rowOff>
    </xdr:from>
    <xdr:to>
      <xdr:col>3</xdr:col>
      <xdr:colOff>3175</xdr:colOff>
      <xdr:row>76</xdr:row>
      <xdr:rowOff>133858</xdr:rowOff>
    </xdr:to>
    <xdr:sp macro="" textlink="">
      <xdr:nvSpPr>
        <xdr:cNvPr id="186" name="フローチャート : 判断 185"/>
        <xdr:cNvSpPr/>
      </xdr:nvSpPr>
      <xdr:spPr>
        <a:xfrm>
          <a:off x="1968500" y="1306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150385</xdr:rowOff>
    </xdr:from>
    <xdr:ext cx="469744" cy="259045"/>
    <xdr:sp macro="" textlink="">
      <xdr:nvSpPr>
        <xdr:cNvPr id="187" name="テキスト ボックス 186"/>
        <xdr:cNvSpPr txBox="1"/>
      </xdr:nvSpPr>
      <xdr:spPr>
        <a:xfrm>
          <a:off x="1784427" y="1283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26163</xdr:rowOff>
    </xdr:from>
    <xdr:to>
      <xdr:col>1</xdr:col>
      <xdr:colOff>485775</xdr:colOff>
      <xdr:row>76</xdr:row>
      <xdr:rowOff>127763</xdr:rowOff>
    </xdr:to>
    <xdr:sp macro="" textlink="">
      <xdr:nvSpPr>
        <xdr:cNvPr id="188" name="フローチャート : 判断 187"/>
        <xdr:cNvSpPr/>
      </xdr:nvSpPr>
      <xdr:spPr>
        <a:xfrm>
          <a:off x="1079500" y="130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144289</xdr:rowOff>
    </xdr:from>
    <xdr:ext cx="469744" cy="259045"/>
    <xdr:sp macro="" textlink="">
      <xdr:nvSpPr>
        <xdr:cNvPr id="189" name="テキスト ボックス 188"/>
        <xdr:cNvSpPr txBox="1"/>
      </xdr:nvSpPr>
      <xdr:spPr>
        <a:xfrm>
          <a:off x="895427" y="1283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163322</xdr:rowOff>
    </xdr:from>
    <xdr:to>
      <xdr:col>6</xdr:col>
      <xdr:colOff>561975</xdr:colOff>
      <xdr:row>78</xdr:row>
      <xdr:rowOff>93472</xdr:rowOff>
    </xdr:to>
    <xdr:sp macro="" textlink="">
      <xdr:nvSpPr>
        <xdr:cNvPr id="195" name="円/楕円 194"/>
        <xdr:cNvSpPr/>
      </xdr:nvSpPr>
      <xdr:spPr>
        <a:xfrm>
          <a:off x="4584700" y="1336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78249</xdr:rowOff>
    </xdr:from>
    <xdr:ext cx="469744" cy="259045"/>
    <xdr:sp macro="" textlink="">
      <xdr:nvSpPr>
        <xdr:cNvPr id="196" name="維持補修費該当値テキスト"/>
        <xdr:cNvSpPr txBox="1"/>
      </xdr:nvSpPr>
      <xdr:spPr>
        <a:xfrm>
          <a:off x="4686300" y="1327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140715</xdr:rowOff>
    </xdr:from>
    <xdr:to>
      <xdr:col>5</xdr:col>
      <xdr:colOff>409575</xdr:colOff>
      <xdr:row>78</xdr:row>
      <xdr:rowOff>70865</xdr:rowOff>
    </xdr:to>
    <xdr:sp macro="" textlink="">
      <xdr:nvSpPr>
        <xdr:cNvPr id="197" name="円/楕円 196"/>
        <xdr:cNvSpPr/>
      </xdr:nvSpPr>
      <xdr:spPr>
        <a:xfrm>
          <a:off x="3746500" y="1334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61992</xdr:rowOff>
    </xdr:from>
    <xdr:ext cx="469744" cy="259045"/>
    <xdr:sp macro="" textlink="">
      <xdr:nvSpPr>
        <xdr:cNvPr id="198" name="テキスト ボックス 197"/>
        <xdr:cNvSpPr txBox="1"/>
      </xdr:nvSpPr>
      <xdr:spPr>
        <a:xfrm>
          <a:off x="3562427" y="1343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131318</xdr:rowOff>
    </xdr:from>
    <xdr:to>
      <xdr:col>4</xdr:col>
      <xdr:colOff>206375</xdr:colOff>
      <xdr:row>78</xdr:row>
      <xdr:rowOff>61468</xdr:rowOff>
    </xdr:to>
    <xdr:sp macro="" textlink="">
      <xdr:nvSpPr>
        <xdr:cNvPr id="199" name="円/楕円 198"/>
        <xdr:cNvSpPr/>
      </xdr:nvSpPr>
      <xdr:spPr>
        <a:xfrm>
          <a:off x="2857500" y="1333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52595</xdr:rowOff>
    </xdr:from>
    <xdr:ext cx="469744" cy="259045"/>
    <xdr:sp macro="" textlink="">
      <xdr:nvSpPr>
        <xdr:cNvPr id="200" name="テキスト ボックス 199"/>
        <xdr:cNvSpPr txBox="1"/>
      </xdr:nvSpPr>
      <xdr:spPr>
        <a:xfrm>
          <a:off x="2673427" y="13425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164592</xdr:rowOff>
    </xdr:from>
    <xdr:to>
      <xdr:col>3</xdr:col>
      <xdr:colOff>3175</xdr:colOff>
      <xdr:row>78</xdr:row>
      <xdr:rowOff>94742</xdr:rowOff>
    </xdr:to>
    <xdr:sp macro="" textlink="">
      <xdr:nvSpPr>
        <xdr:cNvPr id="201" name="円/楕円 200"/>
        <xdr:cNvSpPr/>
      </xdr:nvSpPr>
      <xdr:spPr>
        <a:xfrm>
          <a:off x="1968500" y="1336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85869</xdr:rowOff>
    </xdr:from>
    <xdr:ext cx="469744" cy="259045"/>
    <xdr:sp macro="" textlink="">
      <xdr:nvSpPr>
        <xdr:cNvPr id="202" name="テキスト ボックス 201"/>
        <xdr:cNvSpPr txBox="1"/>
      </xdr:nvSpPr>
      <xdr:spPr>
        <a:xfrm>
          <a:off x="1784427" y="13458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92329</xdr:rowOff>
    </xdr:from>
    <xdr:to>
      <xdr:col>1</xdr:col>
      <xdr:colOff>485775</xdr:colOff>
      <xdr:row>78</xdr:row>
      <xdr:rowOff>22479</xdr:rowOff>
    </xdr:to>
    <xdr:sp macro="" textlink="">
      <xdr:nvSpPr>
        <xdr:cNvPr id="203" name="円/楕円 202"/>
        <xdr:cNvSpPr/>
      </xdr:nvSpPr>
      <xdr:spPr>
        <a:xfrm>
          <a:off x="1079500" y="1329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13606</xdr:rowOff>
    </xdr:from>
    <xdr:ext cx="469744" cy="259045"/>
    <xdr:sp macro="" textlink="">
      <xdr:nvSpPr>
        <xdr:cNvPr id="204" name="テキスト ボックス 203"/>
        <xdr:cNvSpPr txBox="1"/>
      </xdr:nvSpPr>
      <xdr:spPr>
        <a:xfrm>
          <a:off x="895427" y="1338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102108</xdr:rowOff>
    </xdr:from>
    <xdr:to>
      <xdr:col>6</xdr:col>
      <xdr:colOff>510540</xdr:colOff>
      <xdr:row>99</xdr:row>
      <xdr:rowOff>46710</xdr:rowOff>
    </xdr:to>
    <xdr:cxnSp macro="">
      <xdr:nvCxnSpPr>
        <xdr:cNvPr id="229" name="直線コネクタ 228"/>
        <xdr:cNvCxnSpPr/>
      </xdr:nvCxnSpPr>
      <xdr:spPr>
        <a:xfrm flipV="1">
          <a:off x="4633595" y="15704058"/>
          <a:ext cx="1270" cy="1316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50537</xdr:rowOff>
    </xdr:from>
    <xdr:ext cx="534377" cy="259045"/>
    <xdr:sp macro="" textlink="">
      <xdr:nvSpPr>
        <xdr:cNvPr id="230" name="扶助費最小値テキスト"/>
        <xdr:cNvSpPr txBox="1"/>
      </xdr:nvSpPr>
      <xdr:spPr>
        <a:xfrm>
          <a:off x="4686300" y="1702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59,822</a:t>
          </a:r>
          <a:endParaRPr kumimoji="1" lang="ja-JP" altLang="en-US" sz="1000" b="1">
            <a:latin typeface="ＭＳ Ｐゴシック"/>
          </a:endParaRPr>
        </a:p>
      </xdr:txBody>
    </xdr:sp>
    <xdr:clientData/>
  </xdr:oneCellAnchor>
  <xdr:twoCellAnchor>
    <xdr:from>
      <xdr:col>6</xdr:col>
      <xdr:colOff>422275</xdr:colOff>
      <xdr:row>99</xdr:row>
      <xdr:rowOff>46710</xdr:rowOff>
    </xdr:from>
    <xdr:to>
      <xdr:col>6</xdr:col>
      <xdr:colOff>600075</xdr:colOff>
      <xdr:row>99</xdr:row>
      <xdr:rowOff>46710</xdr:rowOff>
    </xdr:to>
    <xdr:cxnSp macro="">
      <xdr:nvCxnSpPr>
        <xdr:cNvPr id="231" name="直線コネクタ 230"/>
        <xdr:cNvCxnSpPr/>
      </xdr:nvCxnSpPr>
      <xdr:spPr>
        <a:xfrm>
          <a:off x="4546600" y="1702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48785</xdr:rowOff>
    </xdr:from>
    <xdr:ext cx="599010" cy="259045"/>
    <xdr:sp macro="" textlink="">
      <xdr:nvSpPr>
        <xdr:cNvPr id="232" name="扶助費最大値テキスト"/>
        <xdr:cNvSpPr txBox="1"/>
      </xdr:nvSpPr>
      <xdr:spPr>
        <a:xfrm>
          <a:off x="4686300" y="1547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163,460</a:t>
          </a:r>
          <a:endParaRPr kumimoji="1" lang="ja-JP" altLang="en-US" sz="1000" b="1">
            <a:latin typeface="ＭＳ Ｐゴシック"/>
          </a:endParaRPr>
        </a:p>
      </xdr:txBody>
    </xdr:sp>
    <xdr:clientData/>
  </xdr:oneCellAnchor>
  <xdr:twoCellAnchor>
    <xdr:from>
      <xdr:col>6</xdr:col>
      <xdr:colOff>422275</xdr:colOff>
      <xdr:row>91</xdr:row>
      <xdr:rowOff>102108</xdr:rowOff>
    </xdr:from>
    <xdr:to>
      <xdr:col>6</xdr:col>
      <xdr:colOff>600075</xdr:colOff>
      <xdr:row>91</xdr:row>
      <xdr:rowOff>102108</xdr:rowOff>
    </xdr:to>
    <xdr:cxnSp macro="">
      <xdr:nvCxnSpPr>
        <xdr:cNvPr id="233" name="直線コネクタ 232"/>
        <xdr:cNvCxnSpPr/>
      </xdr:nvCxnSpPr>
      <xdr:spPr>
        <a:xfrm>
          <a:off x="4546600" y="1570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57341</xdr:rowOff>
    </xdr:from>
    <xdr:to>
      <xdr:col>6</xdr:col>
      <xdr:colOff>511175</xdr:colOff>
      <xdr:row>97</xdr:row>
      <xdr:rowOff>137122</xdr:rowOff>
    </xdr:to>
    <xdr:cxnSp macro="">
      <xdr:nvCxnSpPr>
        <xdr:cNvPr id="234" name="直線コネクタ 233"/>
        <xdr:cNvCxnSpPr/>
      </xdr:nvCxnSpPr>
      <xdr:spPr>
        <a:xfrm flipV="1">
          <a:off x="3797300" y="16687991"/>
          <a:ext cx="838200" cy="7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37343</xdr:rowOff>
    </xdr:from>
    <xdr:ext cx="534377" cy="259045"/>
    <xdr:sp macro="" textlink="">
      <xdr:nvSpPr>
        <xdr:cNvPr id="235" name="扶助費平均値テキスト"/>
        <xdr:cNvSpPr txBox="1"/>
      </xdr:nvSpPr>
      <xdr:spPr>
        <a:xfrm>
          <a:off x="4686300" y="1632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98,861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14466</xdr:rowOff>
    </xdr:from>
    <xdr:to>
      <xdr:col>6</xdr:col>
      <xdr:colOff>561975</xdr:colOff>
      <xdr:row>96</xdr:row>
      <xdr:rowOff>116066</xdr:rowOff>
    </xdr:to>
    <xdr:sp macro="" textlink="">
      <xdr:nvSpPr>
        <xdr:cNvPr id="236" name="フローチャート : 判断 235"/>
        <xdr:cNvSpPr/>
      </xdr:nvSpPr>
      <xdr:spPr>
        <a:xfrm>
          <a:off x="45847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137122</xdr:rowOff>
    </xdr:from>
    <xdr:to>
      <xdr:col>5</xdr:col>
      <xdr:colOff>358775</xdr:colOff>
      <xdr:row>98</xdr:row>
      <xdr:rowOff>22365</xdr:rowOff>
    </xdr:to>
    <xdr:cxnSp macro="">
      <xdr:nvCxnSpPr>
        <xdr:cNvPr id="237" name="直線コネクタ 236"/>
        <xdr:cNvCxnSpPr/>
      </xdr:nvCxnSpPr>
      <xdr:spPr>
        <a:xfrm flipV="1">
          <a:off x="2908300" y="16767772"/>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133438</xdr:rowOff>
    </xdr:from>
    <xdr:to>
      <xdr:col>5</xdr:col>
      <xdr:colOff>409575</xdr:colOff>
      <xdr:row>97</xdr:row>
      <xdr:rowOff>63588</xdr:rowOff>
    </xdr:to>
    <xdr:sp macro="" textlink="">
      <xdr:nvSpPr>
        <xdr:cNvPr id="238" name="フローチャート : 判断 237"/>
        <xdr:cNvSpPr/>
      </xdr:nvSpPr>
      <xdr:spPr>
        <a:xfrm>
          <a:off x="3746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80115</xdr:rowOff>
    </xdr:from>
    <xdr:ext cx="534377" cy="259045"/>
    <xdr:sp macro="" textlink="">
      <xdr:nvSpPr>
        <xdr:cNvPr id="239" name="テキスト ボックス 238"/>
        <xdr:cNvSpPr txBox="1"/>
      </xdr:nvSpPr>
      <xdr:spPr>
        <a:xfrm>
          <a:off x="3530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89,493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22365</xdr:rowOff>
    </xdr:from>
    <xdr:to>
      <xdr:col>4</xdr:col>
      <xdr:colOff>155575</xdr:colOff>
      <xdr:row>98</xdr:row>
      <xdr:rowOff>71679</xdr:rowOff>
    </xdr:to>
    <xdr:cxnSp macro="">
      <xdr:nvCxnSpPr>
        <xdr:cNvPr id="240" name="直線コネクタ 239"/>
        <xdr:cNvCxnSpPr/>
      </xdr:nvCxnSpPr>
      <xdr:spPr>
        <a:xfrm flipV="1">
          <a:off x="2019300" y="16824465"/>
          <a:ext cx="889000" cy="4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5728</xdr:rowOff>
    </xdr:from>
    <xdr:to>
      <xdr:col>4</xdr:col>
      <xdr:colOff>206375</xdr:colOff>
      <xdr:row>97</xdr:row>
      <xdr:rowOff>107328</xdr:rowOff>
    </xdr:to>
    <xdr:sp macro="" textlink="">
      <xdr:nvSpPr>
        <xdr:cNvPr id="241" name="フローチャート : 判断 240"/>
        <xdr:cNvSpPr/>
      </xdr:nvSpPr>
      <xdr:spPr>
        <a:xfrm>
          <a:off x="2857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123855</xdr:rowOff>
    </xdr:from>
    <xdr:ext cx="534377" cy="259045"/>
    <xdr:sp macro="" textlink="">
      <xdr:nvSpPr>
        <xdr:cNvPr id="242" name="テキスト ボックス 241"/>
        <xdr:cNvSpPr txBox="1"/>
      </xdr:nvSpPr>
      <xdr:spPr>
        <a:xfrm>
          <a:off x="2641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71679</xdr:rowOff>
    </xdr:from>
    <xdr:to>
      <xdr:col>2</xdr:col>
      <xdr:colOff>638175</xdr:colOff>
      <xdr:row>98</xdr:row>
      <xdr:rowOff>89739</xdr:rowOff>
    </xdr:to>
    <xdr:cxnSp macro="">
      <xdr:nvCxnSpPr>
        <xdr:cNvPr id="243" name="直線コネクタ 242"/>
        <xdr:cNvCxnSpPr/>
      </xdr:nvCxnSpPr>
      <xdr:spPr>
        <a:xfrm flipV="1">
          <a:off x="1130300" y="16873779"/>
          <a:ext cx="8890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81662</xdr:rowOff>
    </xdr:from>
    <xdr:to>
      <xdr:col>3</xdr:col>
      <xdr:colOff>3175</xdr:colOff>
      <xdr:row>98</xdr:row>
      <xdr:rowOff>11812</xdr:rowOff>
    </xdr:to>
    <xdr:sp macro="" textlink="">
      <xdr:nvSpPr>
        <xdr:cNvPr id="244" name="フローチャート : 判断 243"/>
        <xdr:cNvSpPr/>
      </xdr:nvSpPr>
      <xdr:spPr>
        <a:xfrm>
          <a:off x="1968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28339</xdr:rowOff>
    </xdr:from>
    <xdr:ext cx="534377" cy="259045"/>
    <xdr:sp macro="" textlink="">
      <xdr:nvSpPr>
        <xdr:cNvPr id="245" name="テキスト ボックス 244"/>
        <xdr:cNvSpPr txBox="1"/>
      </xdr:nvSpPr>
      <xdr:spPr>
        <a:xfrm>
          <a:off x="1752111" y="164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91199</xdr:rowOff>
    </xdr:from>
    <xdr:to>
      <xdr:col>1</xdr:col>
      <xdr:colOff>485775</xdr:colOff>
      <xdr:row>98</xdr:row>
      <xdr:rowOff>21349</xdr:rowOff>
    </xdr:to>
    <xdr:sp macro="" textlink="">
      <xdr:nvSpPr>
        <xdr:cNvPr id="246" name="フローチャート : 判断 245"/>
        <xdr:cNvSpPr/>
      </xdr:nvSpPr>
      <xdr:spPr>
        <a:xfrm>
          <a:off x="1079500" y="1672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37876</xdr:rowOff>
    </xdr:from>
    <xdr:ext cx="534377" cy="259045"/>
    <xdr:sp macro="" textlink="">
      <xdr:nvSpPr>
        <xdr:cNvPr id="247" name="テキスト ボックス 246"/>
        <xdr:cNvSpPr txBox="1"/>
      </xdr:nvSpPr>
      <xdr:spPr>
        <a:xfrm>
          <a:off x="863111" y="1649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6541</xdr:rowOff>
    </xdr:from>
    <xdr:to>
      <xdr:col>6</xdr:col>
      <xdr:colOff>561975</xdr:colOff>
      <xdr:row>97</xdr:row>
      <xdr:rowOff>108141</xdr:rowOff>
    </xdr:to>
    <xdr:sp macro="" textlink="">
      <xdr:nvSpPr>
        <xdr:cNvPr id="253" name="円/楕円 252"/>
        <xdr:cNvSpPr/>
      </xdr:nvSpPr>
      <xdr:spPr>
        <a:xfrm>
          <a:off x="4584700" y="1663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156418</xdr:rowOff>
    </xdr:from>
    <xdr:ext cx="534377" cy="259045"/>
    <xdr:sp macro="" textlink="">
      <xdr:nvSpPr>
        <xdr:cNvPr id="254" name="扶助費該当値テキスト"/>
        <xdr:cNvSpPr txBox="1"/>
      </xdr:nvSpPr>
      <xdr:spPr>
        <a:xfrm>
          <a:off x="4686300" y="1661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85,985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86322</xdr:rowOff>
    </xdr:from>
    <xdr:to>
      <xdr:col>5</xdr:col>
      <xdr:colOff>409575</xdr:colOff>
      <xdr:row>98</xdr:row>
      <xdr:rowOff>16472</xdr:rowOff>
    </xdr:to>
    <xdr:sp macro="" textlink="">
      <xdr:nvSpPr>
        <xdr:cNvPr id="255" name="円/楕円 254"/>
        <xdr:cNvSpPr/>
      </xdr:nvSpPr>
      <xdr:spPr>
        <a:xfrm>
          <a:off x="3746500" y="1671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7599</xdr:rowOff>
    </xdr:from>
    <xdr:ext cx="534377" cy="259045"/>
    <xdr:sp macro="" textlink="">
      <xdr:nvSpPr>
        <xdr:cNvPr id="256" name="テキスト ボックス 255"/>
        <xdr:cNvSpPr txBox="1"/>
      </xdr:nvSpPr>
      <xdr:spPr>
        <a:xfrm>
          <a:off x="3530111" y="1680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79,703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143015</xdr:rowOff>
    </xdr:from>
    <xdr:to>
      <xdr:col>4</xdr:col>
      <xdr:colOff>206375</xdr:colOff>
      <xdr:row>98</xdr:row>
      <xdr:rowOff>73165</xdr:rowOff>
    </xdr:to>
    <xdr:sp macro="" textlink="">
      <xdr:nvSpPr>
        <xdr:cNvPr id="257" name="円/楕円 256"/>
        <xdr:cNvSpPr/>
      </xdr:nvSpPr>
      <xdr:spPr>
        <a:xfrm>
          <a:off x="2857500" y="167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64292</xdr:rowOff>
    </xdr:from>
    <xdr:ext cx="534377" cy="259045"/>
    <xdr:sp macro="" textlink="">
      <xdr:nvSpPr>
        <xdr:cNvPr id="258" name="テキスト ボックス 257"/>
        <xdr:cNvSpPr txBox="1"/>
      </xdr:nvSpPr>
      <xdr:spPr>
        <a:xfrm>
          <a:off x="2641111" y="1686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75,239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20879</xdr:rowOff>
    </xdr:from>
    <xdr:to>
      <xdr:col>3</xdr:col>
      <xdr:colOff>3175</xdr:colOff>
      <xdr:row>98</xdr:row>
      <xdr:rowOff>122479</xdr:rowOff>
    </xdr:to>
    <xdr:sp macro="" textlink="">
      <xdr:nvSpPr>
        <xdr:cNvPr id="259" name="円/楕円 258"/>
        <xdr:cNvSpPr/>
      </xdr:nvSpPr>
      <xdr:spPr>
        <a:xfrm>
          <a:off x="1968500" y="168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113606</xdr:rowOff>
    </xdr:from>
    <xdr:ext cx="534377" cy="259045"/>
    <xdr:sp macro="" textlink="">
      <xdr:nvSpPr>
        <xdr:cNvPr id="260" name="テキスト ボックス 259"/>
        <xdr:cNvSpPr txBox="1"/>
      </xdr:nvSpPr>
      <xdr:spPr>
        <a:xfrm>
          <a:off x="1752111" y="1691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71,356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38939</xdr:rowOff>
    </xdr:from>
    <xdr:to>
      <xdr:col>1</xdr:col>
      <xdr:colOff>485775</xdr:colOff>
      <xdr:row>98</xdr:row>
      <xdr:rowOff>140539</xdr:rowOff>
    </xdr:to>
    <xdr:sp macro="" textlink="">
      <xdr:nvSpPr>
        <xdr:cNvPr id="261" name="円/楕円 260"/>
        <xdr:cNvSpPr/>
      </xdr:nvSpPr>
      <xdr:spPr>
        <a:xfrm>
          <a:off x="1079500" y="1684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131666</xdr:rowOff>
    </xdr:from>
    <xdr:ext cx="534377" cy="259045"/>
    <xdr:sp macro="" textlink="">
      <xdr:nvSpPr>
        <xdr:cNvPr id="262" name="テキスト ボックス 261"/>
        <xdr:cNvSpPr txBox="1"/>
      </xdr:nvSpPr>
      <xdr:spPr>
        <a:xfrm>
          <a:off x="863111" y="1693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69,934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9261</xdr:rowOff>
    </xdr:from>
    <xdr:to>
      <xdr:col>15</xdr:col>
      <xdr:colOff>180340</xdr:colOff>
      <xdr:row>37</xdr:row>
      <xdr:rowOff>10290</xdr:rowOff>
    </xdr:to>
    <xdr:cxnSp macro="">
      <xdr:nvCxnSpPr>
        <xdr:cNvPr id="284" name="直線コネクタ 283"/>
        <xdr:cNvCxnSpPr/>
      </xdr:nvCxnSpPr>
      <xdr:spPr>
        <a:xfrm flipV="1">
          <a:off x="10475595" y="5152761"/>
          <a:ext cx="1270" cy="1201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14117</xdr:rowOff>
    </xdr:from>
    <xdr:ext cx="534377" cy="259045"/>
    <xdr:sp macro="" textlink="">
      <xdr:nvSpPr>
        <xdr:cNvPr id="285" name="補助費等最小値テキスト"/>
        <xdr:cNvSpPr txBox="1"/>
      </xdr:nvSpPr>
      <xdr:spPr>
        <a:xfrm>
          <a:off x="10528300" y="635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13,161</a:t>
          </a:r>
          <a:endParaRPr kumimoji="1" lang="ja-JP" altLang="en-US" sz="1000" b="1">
            <a:latin typeface="ＭＳ Ｐゴシック"/>
          </a:endParaRPr>
        </a:p>
      </xdr:txBody>
    </xdr:sp>
    <xdr:clientData/>
  </xdr:oneCellAnchor>
  <xdr:twoCellAnchor>
    <xdr:from>
      <xdr:col>15</xdr:col>
      <xdr:colOff>92075</xdr:colOff>
      <xdr:row>37</xdr:row>
      <xdr:rowOff>10290</xdr:rowOff>
    </xdr:from>
    <xdr:to>
      <xdr:col>15</xdr:col>
      <xdr:colOff>269875</xdr:colOff>
      <xdr:row>37</xdr:row>
      <xdr:rowOff>10290</xdr:rowOff>
    </xdr:to>
    <xdr:cxnSp macro="">
      <xdr:nvCxnSpPr>
        <xdr:cNvPr id="286" name="直線コネクタ 285"/>
        <xdr:cNvCxnSpPr/>
      </xdr:nvCxnSpPr>
      <xdr:spPr>
        <a:xfrm>
          <a:off x="10388600" y="635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127388</xdr:rowOff>
    </xdr:from>
    <xdr:ext cx="534377" cy="259045"/>
    <xdr:sp macro="" textlink="">
      <xdr:nvSpPr>
        <xdr:cNvPr id="287" name="補助費等最大値テキスト"/>
        <xdr:cNvSpPr txBox="1"/>
      </xdr:nvSpPr>
      <xdr:spPr>
        <a:xfrm>
          <a:off x="10528300" y="492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65,706</a:t>
          </a:r>
          <a:endParaRPr kumimoji="1" lang="ja-JP" altLang="en-US" sz="1000" b="1">
            <a:latin typeface="ＭＳ Ｐゴシック"/>
          </a:endParaRPr>
        </a:p>
      </xdr:txBody>
    </xdr:sp>
    <xdr:clientData/>
  </xdr:oneCellAnchor>
  <xdr:twoCellAnchor>
    <xdr:from>
      <xdr:col>15</xdr:col>
      <xdr:colOff>92075</xdr:colOff>
      <xdr:row>30</xdr:row>
      <xdr:rowOff>9261</xdr:rowOff>
    </xdr:from>
    <xdr:to>
      <xdr:col>15</xdr:col>
      <xdr:colOff>269875</xdr:colOff>
      <xdr:row>30</xdr:row>
      <xdr:rowOff>9261</xdr:rowOff>
    </xdr:to>
    <xdr:cxnSp macro="">
      <xdr:nvCxnSpPr>
        <xdr:cNvPr id="288" name="直線コネクタ 287"/>
        <xdr:cNvCxnSpPr/>
      </xdr:nvCxnSpPr>
      <xdr:spPr>
        <a:xfrm>
          <a:off x="10388600" y="515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322</xdr:rowOff>
    </xdr:from>
    <xdr:to>
      <xdr:col>15</xdr:col>
      <xdr:colOff>180975</xdr:colOff>
      <xdr:row>35</xdr:row>
      <xdr:rowOff>48328</xdr:rowOff>
    </xdr:to>
    <xdr:cxnSp macro="">
      <xdr:nvCxnSpPr>
        <xdr:cNvPr id="289" name="直線コネクタ 288"/>
        <xdr:cNvCxnSpPr/>
      </xdr:nvCxnSpPr>
      <xdr:spPr>
        <a:xfrm flipV="1">
          <a:off x="9639300" y="600107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79316</xdr:rowOff>
    </xdr:from>
    <xdr:ext cx="534377" cy="259045"/>
    <xdr:sp macro="" textlink="">
      <xdr:nvSpPr>
        <xdr:cNvPr id="290" name="補助費等平均値テキスト"/>
        <xdr:cNvSpPr txBox="1"/>
      </xdr:nvSpPr>
      <xdr:spPr>
        <a:xfrm>
          <a:off x="10528300" y="5737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31,420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56439</xdr:rowOff>
    </xdr:from>
    <xdr:to>
      <xdr:col>15</xdr:col>
      <xdr:colOff>231775</xdr:colOff>
      <xdr:row>34</xdr:row>
      <xdr:rowOff>158039</xdr:rowOff>
    </xdr:to>
    <xdr:sp macro="" textlink="">
      <xdr:nvSpPr>
        <xdr:cNvPr id="291" name="フローチャート : 判断 290"/>
        <xdr:cNvSpPr/>
      </xdr:nvSpPr>
      <xdr:spPr>
        <a:xfrm>
          <a:off x="10426700" y="58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48328</xdr:rowOff>
    </xdr:from>
    <xdr:to>
      <xdr:col>14</xdr:col>
      <xdr:colOff>28575</xdr:colOff>
      <xdr:row>35</xdr:row>
      <xdr:rowOff>126898</xdr:rowOff>
    </xdr:to>
    <xdr:cxnSp macro="">
      <xdr:nvCxnSpPr>
        <xdr:cNvPr id="292" name="直線コネクタ 291"/>
        <xdr:cNvCxnSpPr/>
      </xdr:nvCxnSpPr>
      <xdr:spPr>
        <a:xfrm flipV="1">
          <a:off x="8750300" y="6049078"/>
          <a:ext cx="889000" cy="7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93655</xdr:rowOff>
    </xdr:from>
    <xdr:to>
      <xdr:col>14</xdr:col>
      <xdr:colOff>79375</xdr:colOff>
      <xdr:row>35</xdr:row>
      <xdr:rowOff>23805</xdr:rowOff>
    </xdr:to>
    <xdr:sp macro="" textlink="">
      <xdr:nvSpPr>
        <xdr:cNvPr id="293" name="フローチャート : 判断 292"/>
        <xdr:cNvSpPr/>
      </xdr:nvSpPr>
      <xdr:spPr>
        <a:xfrm>
          <a:off x="9588500" y="592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40332</xdr:rowOff>
    </xdr:from>
    <xdr:ext cx="534377" cy="259045"/>
    <xdr:sp macro="" textlink="">
      <xdr:nvSpPr>
        <xdr:cNvPr id="294" name="テキスト ボックス 293"/>
        <xdr:cNvSpPr txBox="1"/>
      </xdr:nvSpPr>
      <xdr:spPr>
        <a:xfrm>
          <a:off x="9372111" y="569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29,792</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126898</xdr:rowOff>
    </xdr:from>
    <xdr:to>
      <xdr:col>12</xdr:col>
      <xdr:colOff>511175</xdr:colOff>
      <xdr:row>36</xdr:row>
      <xdr:rowOff>49517</xdr:rowOff>
    </xdr:to>
    <xdr:cxnSp macro="">
      <xdr:nvCxnSpPr>
        <xdr:cNvPr id="295" name="直線コネクタ 294"/>
        <xdr:cNvCxnSpPr/>
      </xdr:nvCxnSpPr>
      <xdr:spPr>
        <a:xfrm flipV="1">
          <a:off x="7861300" y="6127648"/>
          <a:ext cx="889000" cy="9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41123</xdr:rowOff>
    </xdr:from>
    <xdr:to>
      <xdr:col>12</xdr:col>
      <xdr:colOff>561975</xdr:colOff>
      <xdr:row>34</xdr:row>
      <xdr:rowOff>142723</xdr:rowOff>
    </xdr:to>
    <xdr:sp macro="" textlink="">
      <xdr:nvSpPr>
        <xdr:cNvPr id="296" name="フローチャート : 判断 295"/>
        <xdr:cNvSpPr/>
      </xdr:nvSpPr>
      <xdr:spPr>
        <a:xfrm>
          <a:off x="8699500" y="587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159250</xdr:rowOff>
    </xdr:from>
    <xdr:ext cx="534377" cy="259045"/>
    <xdr:sp macro="" textlink="">
      <xdr:nvSpPr>
        <xdr:cNvPr id="297" name="テキスト ボックス 296"/>
        <xdr:cNvSpPr txBox="1"/>
      </xdr:nvSpPr>
      <xdr:spPr>
        <a:xfrm>
          <a:off x="8483111" y="564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80927</xdr:rowOff>
    </xdr:from>
    <xdr:to>
      <xdr:col>11</xdr:col>
      <xdr:colOff>307975</xdr:colOff>
      <xdr:row>36</xdr:row>
      <xdr:rowOff>49517</xdr:rowOff>
    </xdr:to>
    <xdr:cxnSp macro="">
      <xdr:nvCxnSpPr>
        <xdr:cNvPr id="298" name="直線コネクタ 297"/>
        <xdr:cNvCxnSpPr/>
      </xdr:nvCxnSpPr>
      <xdr:spPr>
        <a:xfrm>
          <a:off x="6972300" y="6081677"/>
          <a:ext cx="889000" cy="14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38700</xdr:rowOff>
    </xdr:from>
    <xdr:to>
      <xdr:col>11</xdr:col>
      <xdr:colOff>358775</xdr:colOff>
      <xdr:row>34</xdr:row>
      <xdr:rowOff>140300</xdr:rowOff>
    </xdr:to>
    <xdr:sp macro="" textlink="">
      <xdr:nvSpPr>
        <xdr:cNvPr id="299" name="フローチャート : 判断 298"/>
        <xdr:cNvSpPr/>
      </xdr:nvSpPr>
      <xdr:spPr>
        <a:xfrm>
          <a:off x="7810500" y="58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156827</xdr:rowOff>
    </xdr:from>
    <xdr:ext cx="534377" cy="259045"/>
    <xdr:sp macro="" textlink="">
      <xdr:nvSpPr>
        <xdr:cNvPr id="300" name="テキスト ボックス 299"/>
        <xdr:cNvSpPr txBox="1"/>
      </xdr:nvSpPr>
      <xdr:spPr>
        <a:xfrm>
          <a:off x="7594111" y="564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96489</xdr:rowOff>
    </xdr:from>
    <xdr:to>
      <xdr:col>10</xdr:col>
      <xdr:colOff>155575</xdr:colOff>
      <xdr:row>35</xdr:row>
      <xdr:rowOff>26639</xdr:rowOff>
    </xdr:to>
    <xdr:sp macro="" textlink="">
      <xdr:nvSpPr>
        <xdr:cNvPr id="301" name="フローチャート : 判断 300"/>
        <xdr:cNvSpPr/>
      </xdr:nvSpPr>
      <xdr:spPr>
        <a:xfrm>
          <a:off x="6921500" y="592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43166</xdr:rowOff>
    </xdr:from>
    <xdr:ext cx="534377" cy="259045"/>
    <xdr:sp macro="" textlink="">
      <xdr:nvSpPr>
        <xdr:cNvPr id="302" name="テキスト ボックス 301"/>
        <xdr:cNvSpPr txBox="1"/>
      </xdr:nvSpPr>
      <xdr:spPr>
        <a:xfrm>
          <a:off x="6705111" y="570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120972</xdr:rowOff>
    </xdr:from>
    <xdr:to>
      <xdr:col>15</xdr:col>
      <xdr:colOff>231775</xdr:colOff>
      <xdr:row>35</xdr:row>
      <xdr:rowOff>51122</xdr:rowOff>
    </xdr:to>
    <xdr:sp macro="" textlink="">
      <xdr:nvSpPr>
        <xdr:cNvPr id="308" name="円/楕円 307"/>
        <xdr:cNvSpPr/>
      </xdr:nvSpPr>
      <xdr:spPr>
        <a:xfrm>
          <a:off x="10426700" y="595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99399</xdr:rowOff>
    </xdr:from>
    <xdr:ext cx="534377" cy="259045"/>
    <xdr:sp macro="" textlink="">
      <xdr:nvSpPr>
        <xdr:cNvPr id="309" name="補助費等該当値テキスト"/>
        <xdr:cNvSpPr txBox="1"/>
      </xdr:nvSpPr>
      <xdr:spPr>
        <a:xfrm>
          <a:off x="10528300" y="592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28,597</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168978</xdr:rowOff>
    </xdr:from>
    <xdr:to>
      <xdr:col>14</xdr:col>
      <xdr:colOff>79375</xdr:colOff>
      <xdr:row>35</xdr:row>
      <xdr:rowOff>99128</xdr:rowOff>
    </xdr:to>
    <xdr:sp macro="" textlink="">
      <xdr:nvSpPr>
        <xdr:cNvPr id="310" name="円/楕円 309"/>
        <xdr:cNvSpPr/>
      </xdr:nvSpPr>
      <xdr:spPr>
        <a:xfrm>
          <a:off x="9588500" y="599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90255</xdr:rowOff>
    </xdr:from>
    <xdr:ext cx="534377" cy="259045"/>
    <xdr:sp macro="" textlink="">
      <xdr:nvSpPr>
        <xdr:cNvPr id="311" name="テキスト ボックス 310"/>
        <xdr:cNvSpPr txBox="1"/>
      </xdr:nvSpPr>
      <xdr:spPr>
        <a:xfrm>
          <a:off x="9372111" y="609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26,497</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76098</xdr:rowOff>
    </xdr:from>
    <xdr:to>
      <xdr:col>12</xdr:col>
      <xdr:colOff>561975</xdr:colOff>
      <xdr:row>36</xdr:row>
      <xdr:rowOff>6248</xdr:rowOff>
    </xdr:to>
    <xdr:sp macro="" textlink="">
      <xdr:nvSpPr>
        <xdr:cNvPr id="312" name="円/楕円 311"/>
        <xdr:cNvSpPr/>
      </xdr:nvSpPr>
      <xdr:spPr>
        <a:xfrm>
          <a:off x="8699500" y="607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168825</xdr:rowOff>
    </xdr:from>
    <xdr:ext cx="534377" cy="259045"/>
    <xdr:sp macro="" textlink="">
      <xdr:nvSpPr>
        <xdr:cNvPr id="313" name="テキスト ボックス 312"/>
        <xdr:cNvSpPr txBox="1"/>
      </xdr:nvSpPr>
      <xdr:spPr>
        <a:xfrm>
          <a:off x="8483111" y="616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23,060</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170167</xdr:rowOff>
    </xdr:from>
    <xdr:to>
      <xdr:col>11</xdr:col>
      <xdr:colOff>358775</xdr:colOff>
      <xdr:row>36</xdr:row>
      <xdr:rowOff>100317</xdr:rowOff>
    </xdr:to>
    <xdr:sp macro="" textlink="">
      <xdr:nvSpPr>
        <xdr:cNvPr id="314" name="円/楕円 313"/>
        <xdr:cNvSpPr/>
      </xdr:nvSpPr>
      <xdr:spPr>
        <a:xfrm>
          <a:off x="7810500" y="617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91444</xdr:rowOff>
    </xdr:from>
    <xdr:ext cx="534377" cy="259045"/>
    <xdr:sp macro="" textlink="">
      <xdr:nvSpPr>
        <xdr:cNvPr id="315" name="テキスト ボックス 314"/>
        <xdr:cNvSpPr txBox="1"/>
      </xdr:nvSpPr>
      <xdr:spPr>
        <a:xfrm>
          <a:off x="7594111" y="626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18,945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30127</xdr:rowOff>
    </xdr:from>
    <xdr:to>
      <xdr:col>10</xdr:col>
      <xdr:colOff>155575</xdr:colOff>
      <xdr:row>35</xdr:row>
      <xdr:rowOff>131727</xdr:rowOff>
    </xdr:to>
    <xdr:sp macro="" textlink="">
      <xdr:nvSpPr>
        <xdr:cNvPr id="316" name="円/楕円 315"/>
        <xdr:cNvSpPr/>
      </xdr:nvSpPr>
      <xdr:spPr>
        <a:xfrm>
          <a:off x="6921500" y="603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122854</xdr:rowOff>
    </xdr:from>
    <xdr:ext cx="534377" cy="259045"/>
    <xdr:sp macro="" textlink="">
      <xdr:nvSpPr>
        <xdr:cNvPr id="317" name="テキスト ボックス 316"/>
        <xdr:cNvSpPr txBox="1"/>
      </xdr:nvSpPr>
      <xdr:spPr>
        <a:xfrm>
          <a:off x="6705111" y="612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25,071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7" name="テキスト ボックス 33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49447</xdr:rowOff>
    </xdr:from>
    <xdr:to>
      <xdr:col>15</xdr:col>
      <xdr:colOff>180340</xdr:colOff>
      <xdr:row>58</xdr:row>
      <xdr:rowOff>159784</xdr:rowOff>
    </xdr:to>
    <xdr:cxnSp macro="">
      <xdr:nvCxnSpPr>
        <xdr:cNvPr id="343" name="直線コネクタ 342"/>
        <xdr:cNvCxnSpPr/>
      </xdr:nvCxnSpPr>
      <xdr:spPr>
        <a:xfrm flipV="1">
          <a:off x="10475595" y="8793397"/>
          <a:ext cx="1270" cy="131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163611</xdr:rowOff>
    </xdr:from>
    <xdr:ext cx="534377" cy="259045"/>
    <xdr:sp macro="" textlink="">
      <xdr:nvSpPr>
        <xdr:cNvPr id="344" name="普通建設事業費最小値テキスト"/>
        <xdr:cNvSpPr txBox="1"/>
      </xdr:nvSpPr>
      <xdr:spPr>
        <a:xfrm>
          <a:off x="10528300" y="101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a:t>
          </a:r>
          <a:endParaRPr kumimoji="1" lang="ja-JP" altLang="en-US" sz="1000" b="1">
            <a:latin typeface="ＭＳ Ｐゴシック"/>
          </a:endParaRPr>
        </a:p>
      </xdr:txBody>
    </xdr:sp>
    <xdr:clientData/>
  </xdr:oneCellAnchor>
  <xdr:twoCellAnchor>
    <xdr:from>
      <xdr:col>15</xdr:col>
      <xdr:colOff>92075</xdr:colOff>
      <xdr:row>58</xdr:row>
      <xdr:rowOff>159784</xdr:rowOff>
    </xdr:from>
    <xdr:to>
      <xdr:col>15</xdr:col>
      <xdr:colOff>269875</xdr:colOff>
      <xdr:row>58</xdr:row>
      <xdr:rowOff>159784</xdr:rowOff>
    </xdr:to>
    <xdr:cxnSp macro="">
      <xdr:nvCxnSpPr>
        <xdr:cNvPr id="345" name="直線コネクタ 344"/>
        <xdr:cNvCxnSpPr/>
      </xdr:nvCxnSpPr>
      <xdr:spPr>
        <a:xfrm>
          <a:off x="10388600" y="101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167574</xdr:rowOff>
    </xdr:from>
    <xdr:ext cx="599010" cy="259045"/>
    <xdr:sp macro="" textlink="">
      <xdr:nvSpPr>
        <xdr:cNvPr id="346" name="普通建設事業費最大値テキスト"/>
        <xdr:cNvSpPr txBox="1"/>
      </xdr:nvSpPr>
      <xdr:spPr>
        <a:xfrm>
          <a:off x="10528300" y="85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130,541</a:t>
          </a:r>
          <a:endParaRPr kumimoji="1" lang="ja-JP" altLang="en-US" sz="1000" b="1">
            <a:latin typeface="ＭＳ Ｐゴシック"/>
          </a:endParaRPr>
        </a:p>
      </xdr:txBody>
    </xdr:sp>
    <xdr:clientData/>
  </xdr:oneCellAnchor>
  <xdr:twoCellAnchor>
    <xdr:from>
      <xdr:col>15</xdr:col>
      <xdr:colOff>92075</xdr:colOff>
      <xdr:row>51</xdr:row>
      <xdr:rowOff>49447</xdr:rowOff>
    </xdr:from>
    <xdr:to>
      <xdr:col>15</xdr:col>
      <xdr:colOff>269875</xdr:colOff>
      <xdr:row>51</xdr:row>
      <xdr:rowOff>49447</xdr:rowOff>
    </xdr:to>
    <xdr:cxnSp macro="">
      <xdr:nvCxnSpPr>
        <xdr:cNvPr id="347" name="直線コネクタ 346"/>
        <xdr:cNvCxnSpPr/>
      </xdr:nvCxnSpPr>
      <xdr:spPr>
        <a:xfrm>
          <a:off x="10388600" y="87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113781</xdr:rowOff>
    </xdr:from>
    <xdr:to>
      <xdr:col>15</xdr:col>
      <xdr:colOff>180975</xdr:colOff>
      <xdr:row>55</xdr:row>
      <xdr:rowOff>109993</xdr:rowOff>
    </xdr:to>
    <xdr:cxnSp macro="">
      <xdr:nvCxnSpPr>
        <xdr:cNvPr id="348" name="直線コネクタ 347"/>
        <xdr:cNvCxnSpPr/>
      </xdr:nvCxnSpPr>
      <xdr:spPr>
        <a:xfrm>
          <a:off x="9639300" y="8857731"/>
          <a:ext cx="838200" cy="68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95859</xdr:rowOff>
    </xdr:from>
    <xdr:ext cx="534377" cy="259045"/>
    <xdr:sp macro="" textlink="">
      <xdr:nvSpPr>
        <xdr:cNvPr id="349" name="普通建設事業費平均値テキスト"/>
        <xdr:cNvSpPr txBox="1"/>
      </xdr:nvSpPr>
      <xdr:spPr>
        <a:xfrm>
          <a:off x="10528300" y="969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117432</xdr:rowOff>
    </xdr:from>
    <xdr:to>
      <xdr:col>15</xdr:col>
      <xdr:colOff>231775</xdr:colOff>
      <xdr:row>57</xdr:row>
      <xdr:rowOff>47582</xdr:rowOff>
    </xdr:to>
    <xdr:sp macro="" textlink="">
      <xdr:nvSpPr>
        <xdr:cNvPr id="350" name="フローチャート : 判断 349"/>
        <xdr:cNvSpPr/>
      </xdr:nvSpPr>
      <xdr:spPr>
        <a:xfrm>
          <a:off x="104267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113781</xdr:rowOff>
    </xdr:from>
    <xdr:to>
      <xdr:col>14</xdr:col>
      <xdr:colOff>28575</xdr:colOff>
      <xdr:row>54</xdr:row>
      <xdr:rowOff>170213</xdr:rowOff>
    </xdr:to>
    <xdr:cxnSp macro="">
      <xdr:nvCxnSpPr>
        <xdr:cNvPr id="351" name="直線コネクタ 350"/>
        <xdr:cNvCxnSpPr/>
      </xdr:nvCxnSpPr>
      <xdr:spPr>
        <a:xfrm flipV="1">
          <a:off x="8750300" y="8857731"/>
          <a:ext cx="889000" cy="57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80551</xdr:rowOff>
    </xdr:from>
    <xdr:to>
      <xdr:col>14</xdr:col>
      <xdr:colOff>79375</xdr:colOff>
      <xdr:row>57</xdr:row>
      <xdr:rowOff>10701</xdr:rowOff>
    </xdr:to>
    <xdr:sp macro="" textlink="">
      <xdr:nvSpPr>
        <xdr:cNvPr id="352" name="フローチャート : 判断 351"/>
        <xdr:cNvSpPr/>
      </xdr:nvSpPr>
      <xdr:spPr>
        <a:xfrm>
          <a:off x="9588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1828</xdr:rowOff>
    </xdr:from>
    <xdr:ext cx="534377" cy="259045"/>
    <xdr:sp macro="" textlink="">
      <xdr:nvSpPr>
        <xdr:cNvPr id="353" name="テキスト ボックス 352"/>
        <xdr:cNvSpPr txBox="1"/>
      </xdr:nvSpPr>
      <xdr:spPr>
        <a:xfrm>
          <a:off x="9372111" y="977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44,267</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170213</xdr:rowOff>
    </xdr:from>
    <xdr:to>
      <xdr:col>12</xdr:col>
      <xdr:colOff>511175</xdr:colOff>
      <xdr:row>57</xdr:row>
      <xdr:rowOff>2083</xdr:rowOff>
    </xdr:to>
    <xdr:cxnSp macro="">
      <xdr:nvCxnSpPr>
        <xdr:cNvPr id="354" name="直線コネクタ 353"/>
        <xdr:cNvCxnSpPr/>
      </xdr:nvCxnSpPr>
      <xdr:spPr>
        <a:xfrm flipV="1">
          <a:off x="7861300" y="9428513"/>
          <a:ext cx="889000" cy="34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150350</xdr:rowOff>
    </xdr:from>
    <xdr:to>
      <xdr:col>12</xdr:col>
      <xdr:colOff>561975</xdr:colOff>
      <xdr:row>56</xdr:row>
      <xdr:rowOff>80500</xdr:rowOff>
    </xdr:to>
    <xdr:sp macro="" textlink="">
      <xdr:nvSpPr>
        <xdr:cNvPr id="355" name="フローチャート : 判断 354"/>
        <xdr:cNvSpPr/>
      </xdr:nvSpPr>
      <xdr:spPr>
        <a:xfrm>
          <a:off x="8699500" y="95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71627</xdr:rowOff>
    </xdr:from>
    <xdr:ext cx="534377" cy="259045"/>
    <xdr:sp macro="" textlink="">
      <xdr:nvSpPr>
        <xdr:cNvPr id="356" name="テキスト ボックス 355"/>
        <xdr:cNvSpPr txBox="1"/>
      </xdr:nvSpPr>
      <xdr:spPr>
        <a:xfrm>
          <a:off x="8483111" y="967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2083</xdr:rowOff>
    </xdr:from>
    <xdr:to>
      <xdr:col>11</xdr:col>
      <xdr:colOff>307975</xdr:colOff>
      <xdr:row>57</xdr:row>
      <xdr:rowOff>160938</xdr:rowOff>
    </xdr:to>
    <xdr:cxnSp macro="">
      <xdr:nvCxnSpPr>
        <xdr:cNvPr id="357" name="直線コネクタ 356"/>
        <xdr:cNvCxnSpPr/>
      </xdr:nvCxnSpPr>
      <xdr:spPr>
        <a:xfrm flipV="1">
          <a:off x="6972300" y="9774733"/>
          <a:ext cx="889000" cy="15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8999</xdr:rowOff>
    </xdr:from>
    <xdr:to>
      <xdr:col>11</xdr:col>
      <xdr:colOff>358775</xdr:colOff>
      <xdr:row>56</xdr:row>
      <xdr:rowOff>110599</xdr:rowOff>
    </xdr:to>
    <xdr:sp macro="" textlink="">
      <xdr:nvSpPr>
        <xdr:cNvPr id="358" name="フローチャート : 判断 357"/>
        <xdr:cNvSpPr/>
      </xdr:nvSpPr>
      <xdr:spPr>
        <a:xfrm>
          <a:off x="7810500" y="96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127126</xdr:rowOff>
    </xdr:from>
    <xdr:ext cx="534377" cy="259045"/>
    <xdr:sp macro="" textlink="">
      <xdr:nvSpPr>
        <xdr:cNvPr id="359" name="テキスト ボックス 358"/>
        <xdr:cNvSpPr txBox="1"/>
      </xdr:nvSpPr>
      <xdr:spPr>
        <a:xfrm>
          <a:off x="7594111" y="938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88976</xdr:rowOff>
    </xdr:from>
    <xdr:to>
      <xdr:col>10</xdr:col>
      <xdr:colOff>155575</xdr:colOff>
      <xdr:row>57</xdr:row>
      <xdr:rowOff>19126</xdr:rowOff>
    </xdr:to>
    <xdr:sp macro="" textlink="">
      <xdr:nvSpPr>
        <xdr:cNvPr id="360" name="フローチャート : 判断 359"/>
        <xdr:cNvSpPr/>
      </xdr:nvSpPr>
      <xdr:spPr>
        <a:xfrm>
          <a:off x="6921500" y="969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35653</xdr:rowOff>
    </xdr:from>
    <xdr:ext cx="534377" cy="259045"/>
    <xdr:sp macro="" textlink="">
      <xdr:nvSpPr>
        <xdr:cNvPr id="361" name="テキスト ボックス 360"/>
        <xdr:cNvSpPr txBox="1"/>
      </xdr:nvSpPr>
      <xdr:spPr>
        <a:xfrm>
          <a:off x="6705111" y="946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59193</xdr:rowOff>
    </xdr:from>
    <xdr:to>
      <xdr:col>15</xdr:col>
      <xdr:colOff>231775</xdr:colOff>
      <xdr:row>55</xdr:row>
      <xdr:rowOff>160793</xdr:rowOff>
    </xdr:to>
    <xdr:sp macro="" textlink="">
      <xdr:nvSpPr>
        <xdr:cNvPr id="367" name="円/楕円 366"/>
        <xdr:cNvSpPr/>
      </xdr:nvSpPr>
      <xdr:spPr>
        <a:xfrm>
          <a:off x="10426700" y="948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82070</xdr:rowOff>
    </xdr:from>
    <xdr:ext cx="534377" cy="259045"/>
    <xdr:sp macro="" textlink="">
      <xdr:nvSpPr>
        <xdr:cNvPr id="368" name="普通建設事業費該当値テキスト"/>
        <xdr:cNvSpPr txBox="1"/>
      </xdr:nvSpPr>
      <xdr:spPr>
        <a:xfrm>
          <a:off x="10528300" y="934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61,979</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62981</xdr:rowOff>
    </xdr:from>
    <xdr:to>
      <xdr:col>14</xdr:col>
      <xdr:colOff>79375</xdr:colOff>
      <xdr:row>51</xdr:row>
      <xdr:rowOff>164581</xdr:rowOff>
    </xdr:to>
    <xdr:sp macro="" textlink="">
      <xdr:nvSpPr>
        <xdr:cNvPr id="369" name="円/楕円 368"/>
        <xdr:cNvSpPr/>
      </xdr:nvSpPr>
      <xdr:spPr>
        <a:xfrm>
          <a:off x="9588500" y="880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50</xdr:row>
      <xdr:rowOff>9658</xdr:rowOff>
    </xdr:from>
    <xdr:ext cx="599010" cy="259045"/>
    <xdr:sp macro="" textlink="">
      <xdr:nvSpPr>
        <xdr:cNvPr id="370" name="テキスト ボックス 369"/>
        <xdr:cNvSpPr txBox="1"/>
      </xdr:nvSpPr>
      <xdr:spPr>
        <a:xfrm>
          <a:off x="9339794" y="858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124,631</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119413</xdr:rowOff>
    </xdr:from>
    <xdr:to>
      <xdr:col>12</xdr:col>
      <xdr:colOff>561975</xdr:colOff>
      <xdr:row>55</xdr:row>
      <xdr:rowOff>49563</xdr:rowOff>
    </xdr:to>
    <xdr:sp macro="" textlink="">
      <xdr:nvSpPr>
        <xdr:cNvPr id="371" name="円/楕円 370"/>
        <xdr:cNvSpPr/>
      </xdr:nvSpPr>
      <xdr:spPr>
        <a:xfrm>
          <a:off x="8699500" y="937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66090</xdr:rowOff>
    </xdr:from>
    <xdr:ext cx="534377" cy="259045"/>
    <xdr:sp macro="" textlink="">
      <xdr:nvSpPr>
        <xdr:cNvPr id="372" name="テキスト ボックス 371"/>
        <xdr:cNvSpPr txBox="1"/>
      </xdr:nvSpPr>
      <xdr:spPr>
        <a:xfrm>
          <a:off x="8483111" y="915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72,197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122733</xdr:rowOff>
    </xdr:from>
    <xdr:to>
      <xdr:col>11</xdr:col>
      <xdr:colOff>358775</xdr:colOff>
      <xdr:row>57</xdr:row>
      <xdr:rowOff>52883</xdr:rowOff>
    </xdr:to>
    <xdr:sp macro="" textlink="">
      <xdr:nvSpPr>
        <xdr:cNvPr id="373" name="円/楕円 372"/>
        <xdr:cNvSpPr/>
      </xdr:nvSpPr>
      <xdr:spPr>
        <a:xfrm>
          <a:off x="7810500" y="972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44010</xdr:rowOff>
    </xdr:from>
    <xdr:ext cx="534377" cy="259045"/>
    <xdr:sp macro="" textlink="">
      <xdr:nvSpPr>
        <xdr:cNvPr id="374" name="テキスト ボックス 373"/>
        <xdr:cNvSpPr txBox="1"/>
      </xdr:nvSpPr>
      <xdr:spPr>
        <a:xfrm>
          <a:off x="7594111" y="981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40,392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110138</xdr:rowOff>
    </xdr:from>
    <xdr:to>
      <xdr:col>10</xdr:col>
      <xdr:colOff>155575</xdr:colOff>
      <xdr:row>58</xdr:row>
      <xdr:rowOff>40288</xdr:rowOff>
    </xdr:to>
    <xdr:sp macro="" textlink="">
      <xdr:nvSpPr>
        <xdr:cNvPr id="375" name="円/楕円 374"/>
        <xdr:cNvSpPr/>
      </xdr:nvSpPr>
      <xdr:spPr>
        <a:xfrm>
          <a:off x="6921500" y="988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31415</xdr:rowOff>
    </xdr:from>
    <xdr:ext cx="534377" cy="259045"/>
    <xdr:sp macro="" textlink="">
      <xdr:nvSpPr>
        <xdr:cNvPr id="376" name="テキスト ボックス 375"/>
        <xdr:cNvSpPr txBox="1"/>
      </xdr:nvSpPr>
      <xdr:spPr>
        <a:xfrm>
          <a:off x="6705111" y="997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74</xdr:row>
      <xdr:rowOff>153416</xdr:rowOff>
    </xdr:from>
    <xdr:to>
      <xdr:col>15</xdr:col>
      <xdr:colOff>180340</xdr:colOff>
      <xdr:row>79</xdr:row>
      <xdr:rowOff>44450</xdr:rowOff>
    </xdr:to>
    <xdr:cxnSp macro="">
      <xdr:nvCxnSpPr>
        <xdr:cNvPr id="400" name="直線コネクタ 399"/>
        <xdr:cNvCxnSpPr/>
      </xdr:nvCxnSpPr>
      <xdr:spPr>
        <a:xfrm flipV="1">
          <a:off x="10475595" y="12840716"/>
          <a:ext cx="1270" cy="748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73</xdr:row>
      <xdr:rowOff>100093</xdr:rowOff>
    </xdr:from>
    <xdr:ext cx="534377" cy="259045"/>
    <xdr:sp macro="" textlink="">
      <xdr:nvSpPr>
        <xdr:cNvPr id="403" name="普通建設事業費 （ うち新規整備　）最大値テキスト"/>
        <xdr:cNvSpPr txBox="1"/>
      </xdr:nvSpPr>
      <xdr:spPr>
        <a:xfrm>
          <a:off x="10528300" y="126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39,280</a:t>
          </a:r>
          <a:endParaRPr kumimoji="1" lang="ja-JP" altLang="en-US" sz="1000" b="1">
            <a:latin typeface="ＭＳ Ｐゴシック"/>
          </a:endParaRPr>
        </a:p>
      </xdr:txBody>
    </xdr:sp>
    <xdr:clientData/>
  </xdr:oneCellAnchor>
  <xdr:twoCellAnchor>
    <xdr:from>
      <xdr:col>15</xdr:col>
      <xdr:colOff>92075</xdr:colOff>
      <xdr:row>74</xdr:row>
      <xdr:rowOff>153416</xdr:rowOff>
    </xdr:from>
    <xdr:to>
      <xdr:col>15</xdr:col>
      <xdr:colOff>269875</xdr:colOff>
      <xdr:row>74</xdr:row>
      <xdr:rowOff>153416</xdr:rowOff>
    </xdr:to>
    <xdr:cxnSp macro="">
      <xdr:nvCxnSpPr>
        <xdr:cNvPr id="404" name="直線コネクタ 403"/>
        <xdr:cNvCxnSpPr/>
      </xdr:nvCxnSpPr>
      <xdr:spPr>
        <a:xfrm>
          <a:off x="10388600" y="12840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104496</xdr:rowOff>
    </xdr:from>
    <xdr:to>
      <xdr:col>15</xdr:col>
      <xdr:colOff>180975</xdr:colOff>
      <xdr:row>75</xdr:row>
      <xdr:rowOff>38011</xdr:rowOff>
    </xdr:to>
    <xdr:cxnSp macro="">
      <xdr:nvCxnSpPr>
        <xdr:cNvPr id="405" name="直線コネクタ 404"/>
        <xdr:cNvCxnSpPr/>
      </xdr:nvCxnSpPr>
      <xdr:spPr>
        <a:xfrm>
          <a:off x="9639300" y="12277446"/>
          <a:ext cx="838200" cy="61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130973</xdr:rowOff>
    </xdr:from>
    <xdr:ext cx="469744" cy="259045"/>
    <xdr:sp macro="" textlink="">
      <xdr:nvSpPr>
        <xdr:cNvPr id="406" name="普通建設事業費 （ うち新規整備　）平均値テキスト"/>
        <xdr:cNvSpPr txBox="1"/>
      </xdr:nvSpPr>
      <xdr:spPr>
        <a:xfrm>
          <a:off x="10528300" y="13332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152546</xdr:rowOff>
    </xdr:from>
    <xdr:to>
      <xdr:col>15</xdr:col>
      <xdr:colOff>231775</xdr:colOff>
      <xdr:row>78</xdr:row>
      <xdr:rowOff>82696</xdr:rowOff>
    </xdr:to>
    <xdr:sp macro="" textlink="">
      <xdr:nvSpPr>
        <xdr:cNvPr id="407" name="フローチャート : 判断 406"/>
        <xdr:cNvSpPr/>
      </xdr:nvSpPr>
      <xdr:spPr>
        <a:xfrm>
          <a:off x="10426700" y="1335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104496</xdr:rowOff>
    </xdr:from>
    <xdr:to>
      <xdr:col>14</xdr:col>
      <xdr:colOff>28575</xdr:colOff>
      <xdr:row>74</xdr:row>
      <xdr:rowOff>89827</xdr:rowOff>
    </xdr:to>
    <xdr:cxnSp macro="">
      <xdr:nvCxnSpPr>
        <xdr:cNvPr id="408" name="直線コネクタ 407"/>
        <xdr:cNvCxnSpPr/>
      </xdr:nvCxnSpPr>
      <xdr:spPr>
        <a:xfrm flipV="1">
          <a:off x="8750300" y="12277446"/>
          <a:ext cx="889000" cy="49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168815</xdr:rowOff>
    </xdr:from>
    <xdr:to>
      <xdr:col>14</xdr:col>
      <xdr:colOff>79375</xdr:colOff>
      <xdr:row>77</xdr:row>
      <xdr:rowOff>98965</xdr:rowOff>
    </xdr:to>
    <xdr:sp macro="" textlink="">
      <xdr:nvSpPr>
        <xdr:cNvPr id="409" name="フローチャート : 判断 408"/>
        <xdr:cNvSpPr/>
      </xdr:nvSpPr>
      <xdr:spPr>
        <a:xfrm>
          <a:off x="9588500" y="131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90092</xdr:rowOff>
    </xdr:from>
    <xdr:ext cx="534377" cy="259045"/>
    <xdr:sp macro="" textlink="">
      <xdr:nvSpPr>
        <xdr:cNvPr id="410" name="テキスト ボックス 409"/>
        <xdr:cNvSpPr txBox="1"/>
      </xdr:nvSpPr>
      <xdr:spPr>
        <a:xfrm>
          <a:off x="9372111" y="132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17,805</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102997</xdr:rowOff>
    </xdr:from>
    <xdr:to>
      <xdr:col>12</xdr:col>
      <xdr:colOff>561975</xdr:colOff>
      <xdr:row>77</xdr:row>
      <xdr:rowOff>33147</xdr:rowOff>
    </xdr:to>
    <xdr:sp macro="" textlink="">
      <xdr:nvSpPr>
        <xdr:cNvPr id="411" name="フローチャート : 判断 410"/>
        <xdr:cNvSpPr/>
      </xdr:nvSpPr>
      <xdr:spPr>
        <a:xfrm>
          <a:off x="8699500" y="131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24274</xdr:rowOff>
    </xdr:from>
    <xdr:ext cx="534377" cy="259045"/>
    <xdr:sp macro="" textlink="">
      <xdr:nvSpPr>
        <xdr:cNvPr id="412" name="テキスト ボックス 411"/>
        <xdr:cNvSpPr txBox="1"/>
      </xdr:nvSpPr>
      <xdr:spPr>
        <a:xfrm>
          <a:off x="8483111" y="132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158661</xdr:rowOff>
    </xdr:from>
    <xdr:to>
      <xdr:col>15</xdr:col>
      <xdr:colOff>231775</xdr:colOff>
      <xdr:row>75</xdr:row>
      <xdr:rowOff>88811</xdr:rowOff>
    </xdr:to>
    <xdr:sp macro="" textlink="">
      <xdr:nvSpPr>
        <xdr:cNvPr id="418" name="円/楕円 417"/>
        <xdr:cNvSpPr/>
      </xdr:nvSpPr>
      <xdr:spPr>
        <a:xfrm>
          <a:off x="10426700" y="1284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73588</xdr:rowOff>
    </xdr:from>
    <xdr:ext cx="534377" cy="259045"/>
    <xdr:sp macro="" textlink="">
      <xdr:nvSpPr>
        <xdr:cNvPr id="419" name="普通建設事業費 （ うち新規整備　）該当値テキスト"/>
        <xdr:cNvSpPr txBox="1"/>
      </xdr:nvSpPr>
      <xdr:spPr>
        <a:xfrm>
          <a:off x="10528300" y="1276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36,338</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53696</xdr:rowOff>
    </xdr:from>
    <xdr:to>
      <xdr:col>14</xdr:col>
      <xdr:colOff>79375</xdr:colOff>
      <xdr:row>71</xdr:row>
      <xdr:rowOff>155296</xdr:rowOff>
    </xdr:to>
    <xdr:sp macro="" textlink="">
      <xdr:nvSpPr>
        <xdr:cNvPr id="420" name="円/楕円 419"/>
        <xdr:cNvSpPr/>
      </xdr:nvSpPr>
      <xdr:spPr>
        <a:xfrm>
          <a:off x="9588500" y="122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70</xdr:row>
      <xdr:rowOff>373</xdr:rowOff>
    </xdr:from>
    <xdr:ext cx="534377" cy="259045"/>
    <xdr:sp macro="" textlink="">
      <xdr:nvSpPr>
        <xdr:cNvPr id="421" name="テキスト ボックス 420"/>
        <xdr:cNvSpPr txBox="1"/>
      </xdr:nvSpPr>
      <xdr:spPr>
        <a:xfrm>
          <a:off x="9372111" y="1200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68,848</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39027</xdr:rowOff>
    </xdr:from>
    <xdr:to>
      <xdr:col>12</xdr:col>
      <xdr:colOff>561975</xdr:colOff>
      <xdr:row>74</xdr:row>
      <xdr:rowOff>140627</xdr:rowOff>
    </xdr:to>
    <xdr:sp macro="" textlink="">
      <xdr:nvSpPr>
        <xdr:cNvPr id="422" name="円/楕円 421"/>
        <xdr:cNvSpPr/>
      </xdr:nvSpPr>
      <xdr:spPr>
        <a:xfrm>
          <a:off x="8699500" y="1272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157154</xdr:rowOff>
    </xdr:from>
    <xdr:ext cx="534377" cy="259045"/>
    <xdr:sp macro="" textlink="">
      <xdr:nvSpPr>
        <xdr:cNvPr id="423" name="テキスト ボックス 422"/>
        <xdr:cNvSpPr txBox="1"/>
      </xdr:nvSpPr>
      <xdr:spPr>
        <a:xfrm>
          <a:off x="8483111" y="1250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42,618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7" name="テキスト ボックス 43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9" name="テキスト ボックス 43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1" name="テキスト ボックス 44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134683</xdr:rowOff>
    </xdr:from>
    <xdr:to>
      <xdr:col>15</xdr:col>
      <xdr:colOff>180340</xdr:colOff>
      <xdr:row>99</xdr:row>
      <xdr:rowOff>28435</xdr:rowOff>
    </xdr:to>
    <xdr:cxnSp macro="">
      <xdr:nvCxnSpPr>
        <xdr:cNvPr id="447" name="直線コネクタ 446"/>
        <xdr:cNvCxnSpPr/>
      </xdr:nvCxnSpPr>
      <xdr:spPr>
        <a:xfrm flipV="1">
          <a:off x="10475595" y="15565183"/>
          <a:ext cx="1270" cy="14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32262</xdr:rowOff>
    </xdr:from>
    <xdr:ext cx="469744" cy="259045"/>
    <xdr:sp macro="" textlink="">
      <xdr:nvSpPr>
        <xdr:cNvPr id="448" name="普通建設事業費 （ うち更新整備　）最小値テキスト"/>
        <xdr:cNvSpPr txBox="1"/>
      </xdr:nvSpPr>
      <xdr:spPr>
        <a:xfrm>
          <a:off x="10528300" y="17005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1,261</a:t>
          </a:r>
          <a:endParaRPr kumimoji="1" lang="ja-JP" altLang="en-US" sz="1000" b="1">
            <a:latin typeface="ＭＳ Ｐゴシック"/>
          </a:endParaRPr>
        </a:p>
      </xdr:txBody>
    </xdr:sp>
    <xdr:clientData/>
  </xdr:oneCellAnchor>
  <xdr:twoCellAnchor>
    <xdr:from>
      <xdr:col>15</xdr:col>
      <xdr:colOff>92075</xdr:colOff>
      <xdr:row>99</xdr:row>
      <xdr:rowOff>28435</xdr:rowOff>
    </xdr:from>
    <xdr:to>
      <xdr:col>15</xdr:col>
      <xdr:colOff>269875</xdr:colOff>
      <xdr:row>99</xdr:row>
      <xdr:rowOff>28435</xdr:rowOff>
    </xdr:to>
    <xdr:cxnSp macro="">
      <xdr:nvCxnSpPr>
        <xdr:cNvPr id="449" name="直線コネクタ 448"/>
        <xdr:cNvCxnSpPr/>
      </xdr:nvCxnSpPr>
      <xdr:spPr>
        <a:xfrm>
          <a:off x="10388600" y="1700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81360</xdr:rowOff>
    </xdr:from>
    <xdr:ext cx="599010" cy="259045"/>
    <xdr:sp macro="" textlink="">
      <xdr:nvSpPr>
        <xdr:cNvPr id="450" name="普通建設事業費 （ うち更新整備　）最大値テキスト"/>
        <xdr:cNvSpPr txBox="1"/>
      </xdr:nvSpPr>
      <xdr:spPr>
        <a:xfrm>
          <a:off x="10528300" y="15340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114,395</a:t>
          </a:r>
          <a:endParaRPr kumimoji="1" lang="ja-JP" altLang="en-US" sz="1000" b="1">
            <a:latin typeface="ＭＳ Ｐゴシック"/>
          </a:endParaRPr>
        </a:p>
      </xdr:txBody>
    </xdr:sp>
    <xdr:clientData/>
  </xdr:oneCellAnchor>
  <xdr:twoCellAnchor>
    <xdr:from>
      <xdr:col>15</xdr:col>
      <xdr:colOff>92075</xdr:colOff>
      <xdr:row>90</xdr:row>
      <xdr:rowOff>134683</xdr:rowOff>
    </xdr:from>
    <xdr:to>
      <xdr:col>15</xdr:col>
      <xdr:colOff>269875</xdr:colOff>
      <xdr:row>90</xdr:row>
      <xdr:rowOff>134683</xdr:rowOff>
    </xdr:to>
    <xdr:cxnSp macro="">
      <xdr:nvCxnSpPr>
        <xdr:cNvPr id="451" name="直線コネクタ 450"/>
        <xdr:cNvCxnSpPr/>
      </xdr:nvCxnSpPr>
      <xdr:spPr>
        <a:xfrm>
          <a:off x="10388600" y="1556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17653</xdr:rowOff>
    </xdr:from>
    <xdr:to>
      <xdr:col>15</xdr:col>
      <xdr:colOff>180975</xdr:colOff>
      <xdr:row>98</xdr:row>
      <xdr:rowOff>508</xdr:rowOff>
    </xdr:to>
    <xdr:cxnSp macro="">
      <xdr:nvCxnSpPr>
        <xdr:cNvPr id="452" name="直線コネクタ 451"/>
        <xdr:cNvCxnSpPr/>
      </xdr:nvCxnSpPr>
      <xdr:spPr>
        <a:xfrm>
          <a:off x="9639300" y="16648303"/>
          <a:ext cx="8382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79709</xdr:rowOff>
    </xdr:from>
    <xdr:ext cx="534377" cy="259045"/>
    <xdr:sp macro="" textlink="">
      <xdr:nvSpPr>
        <xdr:cNvPr id="453" name="普通建設事業費 （ うち更新整備　）平均値テキスト"/>
        <xdr:cNvSpPr txBox="1"/>
      </xdr:nvSpPr>
      <xdr:spPr>
        <a:xfrm>
          <a:off x="10528300" y="16538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22,025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56832</xdr:rowOff>
    </xdr:from>
    <xdr:to>
      <xdr:col>15</xdr:col>
      <xdr:colOff>231775</xdr:colOff>
      <xdr:row>97</xdr:row>
      <xdr:rowOff>158432</xdr:rowOff>
    </xdr:to>
    <xdr:sp macro="" textlink="">
      <xdr:nvSpPr>
        <xdr:cNvPr id="454" name="フローチャート : 判断 453"/>
        <xdr:cNvSpPr/>
      </xdr:nvSpPr>
      <xdr:spPr>
        <a:xfrm>
          <a:off x="104267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17653</xdr:rowOff>
    </xdr:from>
    <xdr:to>
      <xdr:col>14</xdr:col>
      <xdr:colOff>28575</xdr:colOff>
      <xdr:row>97</xdr:row>
      <xdr:rowOff>120217</xdr:rowOff>
    </xdr:to>
    <xdr:cxnSp macro="">
      <xdr:nvCxnSpPr>
        <xdr:cNvPr id="455" name="直線コネクタ 454"/>
        <xdr:cNvCxnSpPr/>
      </xdr:nvCxnSpPr>
      <xdr:spPr>
        <a:xfrm flipV="1">
          <a:off x="8750300" y="16648303"/>
          <a:ext cx="889000" cy="10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98755</xdr:rowOff>
    </xdr:from>
    <xdr:to>
      <xdr:col>14</xdr:col>
      <xdr:colOff>79375</xdr:colOff>
      <xdr:row>98</xdr:row>
      <xdr:rowOff>28905</xdr:rowOff>
    </xdr:to>
    <xdr:sp macro="" textlink="">
      <xdr:nvSpPr>
        <xdr:cNvPr id="456" name="フローチャート : 判断 455"/>
        <xdr:cNvSpPr/>
      </xdr:nvSpPr>
      <xdr:spPr>
        <a:xfrm>
          <a:off x="9588500" y="167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20032</xdr:rowOff>
    </xdr:from>
    <xdr:ext cx="534377" cy="259045"/>
    <xdr:sp macro="" textlink="">
      <xdr:nvSpPr>
        <xdr:cNvPr id="457" name="テキスト ボックス 456"/>
        <xdr:cNvSpPr txBox="1"/>
      </xdr:nvSpPr>
      <xdr:spPr>
        <a:xfrm>
          <a:off x="9372111" y="1682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18,724</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65176</xdr:rowOff>
    </xdr:from>
    <xdr:to>
      <xdr:col>12</xdr:col>
      <xdr:colOff>561975</xdr:colOff>
      <xdr:row>97</xdr:row>
      <xdr:rowOff>166776</xdr:rowOff>
    </xdr:to>
    <xdr:sp macro="" textlink="">
      <xdr:nvSpPr>
        <xdr:cNvPr id="458" name="フローチャート : 判断 457"/>
        <xdr:cNvSpPr/>
      </xdr:nvSpPr>
      <xdr:spPr>
        <a:xfrm>
          <a:off x="8699500" y="166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11853</xdr:rowOff>
    </xdr:from>
    <xdr:ext cx="534377" cy="259045"/>
    <xdr:sp macro="" textlink="">
      <xdr:nvSpPr>
        <xdr:cNvPr id="459" name="テキスト ボックス 458"/>
        <xdr:cNvSpPr txBox="1"/>
      </xdr:nvSpPr>
      <xdr:spPr>
        <a:xfrm>
          <a:off x="8483111" y="1647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121158</xdr:rowOff>
    </xdr:from>
    <xdr:to>
      <xdr:col>15</xdr:col>
      <xdr:colOff>231775</xdr:colOff>
      <xdr:row>98</xdr:row>
      <xdr:rowOff>51308</xdr:rowOff>
    </xdr:to>
    <xdr:sp macro="" textlink="">
      <xdr:nvSpPr>
        <xdr:cNvPr id="465" name="円/楕円 464"/>
        <xdr:cNvSpPr/>
      </xdr:nvSpPr>
      <xdr:spPr>
        <a:xfrm>
          <a:off x="10426700" y="1675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99585</xdr:rowOff>
    </xdr:from>
    <xdr:ext cx="534377" cy="259045"/>
    <xdr:sp macro="" textlink="">
      <xdr:nvSpPr>
        <xdr:cNvPr id="466" name="普通建設事業費 （ うち更新整備　）該当値テキスト"/>
        <xdr:cNvSpPr txBox="1"/>
      </xdr:nvSpPr>
      <xdr:spPr>
        <a:xfrm>
          <a:off x="10528300" y="1673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16,960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138303</xdr:rowOff>
    </xdr:from>
    <xdr:to>
      <xdr:col>14</xdr:col>
      <xdr:colOff>79375</xdr:colOff>
      <xdr:row>97</xdr:row>
      <xdr:rowOff>68453</xdr:rowOff>
    </xdr:to>
    <xdr:sp macro="" textlink="">
      <xdr:nvSpPr>
        <xdr:cNvPr id="467" name="円/楕円 466"/>
        <xdr:cNvSpPr/>
      </xdr:nvSpPr>
      <xdr:spPr>
        <a:xfrm>
          <a:off x="9588500" y="1659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84980</xdr:rowOff>
    </xdr:from>
    <xdr:ext cx="534377" cy="259045"/>
    <xdr:sp macro="" textlink="">
      <xdr:nvSpPr>
        <xdr:cNvPr id="468" name="テキスト ボックス 467"/>
        <xdr:cNvSpPr txBox="1"/>
      </xdr:nvSpPr>
      <xdr:spPr>
        <a:xfrm>
          <a:off x="9372111" y="1637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29,110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69417</xdr:rowOff>
    </xdr:from>
    <xdr:to>
      <xdr:col>12</xdr:col>
      <xdr:colOff>561975</xdr:colOff>
      <xdr:row>97</xdr:row>
      <xdr:rowOff>171017</xdr:rowOff>
    </xdr:to>
    <xdr:sp macro="" textlink="">
      <xdr:nvSpPr>
        <xdr:cNvPr id="469" name="円/楕円 468"/>
        <xdr:cNvSpPr/>
      </xdr:nvSpPr>
      <xdr:spPr>
        <a:xfrm>
          <a:off x="8699500" y="1670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162144</xdr:rowOff>
    </xdr:from>
    <xdr:ext cx="534377" cy="259045"/>
    <xdr:sp macro="" textlink="">
      <xdr:nvSpPr>
        <xdr:cNvPr id="470" name="テキスト ボックス 469"/>
        <xdr:cNvSpPr txBox="1"/>
      </xdr:nvSpPr>
      <xdr:spPr>
        <a:xfrm>
          <a:off x="8483111" y="16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1" name="直線コネクタ 48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2" name="テキスト ボックス 48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3" name="直線コネクタ 48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84" name="テキスト ボックス 483"/>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5" name="直線コネクタ 48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86" name="テキスト ボックス 485"/>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7" name="直線コネクタ 48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88" name="テキスト ボックス 487"/>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9" name="直線コネクタ 48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21970</xdr:rowOff>
    </xdr:from>
    <xdr:ext cx="467179" cy="259045"/>
    <xdr:sp macro="" textlink="">
      <xdr:nvSpPr>
        <xdr:cNvPr id="490" name="テキスト ボックス 489"/>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1" name="直線コネクタ 49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2" name="テキスト ボックス 49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32911</xdr:rowOff>
    </xdr:from>
    <xdr:to>
      <xdr:col>23</xdr:col>
      <xdr:colOff>516889</xdr:colOff>
      <xdr:row>39</xdr:row>
      <xdr:rowOff>98878</xdr:rowOff>
    </xdr:to>
    <xdr:cxnSp macro="">
      <xdr:nvCxnSpPr>
        <xdr:cNvPr id="496" name="直線コネクタ 495"/>
        <xdr:cNvCxnSpPr/>
      </xdr:nvCxnSpPr>
      <xdr:spPr>
        <a:xfrm flipV="1">
          <a:off x="16317595" y="5176411"/>
          <a:ext cx="1269" cy="160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8" name="直線コネクタ 49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151038</xdr:rowOff>
    </xdr:from>
    <xdr:ext cx="469744" cy="259045"/>
    <xdr:sp macro="" textlink="">
      <xdr:nvSpPr>
        <xdr:cNvPr id="499" name="災害復旧事業費最大値テキスト"/>
        <xdr:cNvSpPr txBox="1"/>
      </xdr:nvSpPr>
      <xdr:spPr>
        <a:xfrm>
          <a:off x="16370300" y="495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30</xdr:row>
      <xdr:rowOff>32911</xdr:rowOff>
    </xdr:from>
    <xdr:to>
      <xdr:col>23</xdr:col>
      <xdr:colOff>606425</xdr:colOff>
      <xdr:row>30</xdr:row>
      <xdr:rowOff>32911</xdr:rowOff>
    </xdr:to>
    <xdr:cxnSp macro="">
      <xdr:nvCxnSpPr>
        <xdr:cNvPr id="500" name="直線コネクタ 499"/>
        <xdr:cNvCxnSpPr/>
      </xdr:nvCxnSpPr>
      <xdr:spPr>
        <a:xfrm>
          <a:off x="16230600" y="517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501" name="直線コネクタ 50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152272</xdr:rowOff>
    </xdr:from>
    <xdr:ext cx="378565" cy="259045"/>
    <xdr:sp macro="" textlink="">
      <xdr:nvSpPr>
        <xdr:cNvPr id="502" name="災害復旧事業費平均値テキスト"/>
        <xdr:cNvSpPr txBox="1"/>
      </xdr:nvSpPr>
      <xdr:spPr>
        <a:xfrm>
          <a:off x="16370300" y="6495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129395</xdr:rowOff>
    </xdr:from>
    <xdr:to>
      <xdr:col>23</xdr:col>
      <xdr:colOff>568325</xdr:colOff>
      <xdr:row>39</xdr:row>
      <xdr:rowOff>59545</xdr:rowOff>
    </xdr:to>
    <xdr:sp macro="" textlink="">
      <xdr:nvSpPr>
        <xdr:cNvPr id="503" name="フローチャート : 判断 502"/>
        <xdr:cNvSpPr/>
      </xdr:nvSpPr>
      <xdr:spPr>
        <a:xfrm>
          <a:off x="16268700" y="66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504" name="直線コネクタ 50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141641</xdr:rowOff>
    </xdr:from>
    <xdr:to>
      <xdr:col>22</xdr:col>
      <xdr:colOff>415925</xdr:colOff>
      <xdr:row>39</xdr:row>
      <xdr:rowOff>71791</xdr:rowOff>
    </xdr:to>
    <xdr:sp macro="" textlink="">
      <xdr:nvSpPr>
        <xdr:cNvPr id="505" name="フローチャート : 判断 504"/>
        <xdr:cNvSpPr/>
      </xdr:nvSpPr>
      <xdr:spPr>
        <a:xfrm>
          <a:off x="15430500" y="665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88318</xdr:rowOff>
    </xdr:from>
    <xdr:ext cx="378565" cy="259045"/>
    <xdr:sp macro="" textlink="">
      <xdr:nvSpPr>
        <xdr:cNvPr id="506" name="テキスト ボックス 505"/>
        <xdr:cNvSpPr txBox="1"/>
      </xdr:nvSpPr>
      <xdr:spPr>
        <a:xfrm>
          <a:off x="15292017" y="6431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507" name="直線コネクタ 506"/>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107352</xdr:rowOff>
    </xdr:from>
    <xdr:to>
      <xdr:col>21</xdr:col>
      <xdr:colOff>212725</xdr:colOff>
      <xdr:row>39</xdr:row>
      <xdr:rowOff>37502</xdr:rowOff>
    </xdr:to>
    <xdr:sp macro="" textlink="">
      <xdr:nvSpPr>
        <xdr:cNvPr id="508" name="フローチャート : 判断 507"/>
        <xdr:cNvSpPr/>
      </xdr:nvSpPr>
      <xdr:spPr>
        <a:xfrm>
          <a:off x="14541500" y="662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54028</xdr:rowOff>
    </xdr:from>
    <xdr:ext cx="378565" cy="259045"/>
    <xdr:sp macro="" textlink="">
      <xdr:nvSpPr>
        <xdr:cNvPr id="509" name="テキスト ボックス 508"/>
        <xdr:cNvSpPr txBox="1"/>
      </xdr:nvSpPr>
      <xdr:spPr>
        <a:xfrm>
          <a:off x="14403017" y="639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98878</xdr:rowOff>
    </xdr:from>
    <xdr:to>
      <xdr:col>19</xdr:col>
      <xdr:colOff>644525</xdr:colOff>
      <xdr:row>39</xdr:row>
      <xdr:rowOff>98878</xdr:rowOff>
    </xdr:to>
    <xdr:cxnSp macro="">
      <xdr:nvCxnSpPr>
        <xdr:cNvPr id="510" name="直線コネクタ 509"/>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104249</xdr:rowOff>
    </xdr:from>
    <xdr:to>
      <xdr:col>20</xdr:col>
      <xdr:colOff>9525</xdr:colOff>
      <xdr:row>39</xdr:row>
      <xdr:rowOff>34399</xdr:rowOff>
    </xdr:to>
    <xdr:sp macro="" textlink="">
      <xdr:nvSpPr>
        <xdr:cNvPr id="511" name="フローチャート : 判断 510"/>
        <xdr:cNvSpPr/>
      </xdr:nvSpPr>
      <xdr:spPr>
        <a:xfrm>
          <a:off x="13652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50926</xdr:rowOff>
    </xdr:from>
    <xdr:ext cx="378565" cy="259045"/>
    <xdr:sp macro="" textlink="">
      <xdr:nvSpPr>
        <xdr:cNvPr id="512" name="テキスト ボックス 511"/>
        <xdr:cNvSpPr txBox="1"/>
      </xdr:nvSpPr>
      <xdr:spPr>
        <a:xfrm>
          <a:off x="13514017" y="6394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22606</xdr:rowOff>
    </xdr:from>
    <xdr:to>
      <xdr:col>18</xdr:col>
      <xdr:colOff>492125</xdr:colOff>
      <xdr:row>38</xdr:row>
      <xdr:rowOff>124206</xdr:rowOff>
    </xdr:to>
    <xdr:sp macro="" textlink="">
      <xdr:nvSpPr>
        <xdr:cNvPr id="513" name="フローチャート : 判断 512"/>
        <xdr:cNvSpPr/>
      </xdr:nvSpPr>
      <xdr:spPr>
        <a:xfrm>
          <a:off x="12763500" y="65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140733</xdr:rowOff>
    </xdr:from>
    <xdr:ext cx="469744" cy="259045"/>
    <xdr:sp macro="" textlink="">
      <xdr:nvSpPr>
        <xdr:cNvPr id="514" name="テキスト ボックス 513"/>
        <xdr:cNvSpPr txBox="1"/>
      </xdr:nvSpPr>
      <xdr:spPr>
        <a:xfrm>
          <a:off x="12579427" y="631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0" name="円/楕円 51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134455</xdr:rowOff>
    </xdr:from>
    <xdr:ext cx="249299" cy="259045"/>
    <xdr:sp macro="" textlink="">
      <xdr:nvSpPr>
        <xdr:cNvPr id="521"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2" name="円/楕円 52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3" name="テキスト ボックス 522"/>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4" name="円/楕円 52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5" name="テキスト ボックス 524"/>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26" name="円/楕円 52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27" name="テキスト ボックス 526"/>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28" name="円/楕円 52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29" name="テキスト ボックス 528"/>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4" name="テキスト ボックス 59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6" name="テキスト ボックス 59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8" name="テキスト ボックス 59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146497</xdr:rowOff>
    </xdr:from>
    <xdr:to>
      <xdr:col>23</xdr:col>
      <xdr:colOff>516889</xdr:colOff>
      <xdr:row>78</xdr:row>
      <xdr:rowOff>115506</xdr:rowOff>
    </xdr:to>
    <xdr:cxnSp macro="">
      <xdr:nvCxnSpPr>
        <xdr:cNvPr id="602" name="直線コネクタ 601"/>
        <xdr:cNvCxnSpPr/>
      </xdr:nvCxnSpPr>
      <xdr:spPr>
        <a:xfrm flipV="1">
          <a:off x="16317595" y="12319447"/>
          <a:ext cx="1269" cy="1169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119333</xdr:rowOff>
    </xdr:from>
    <xdr:ext cx="534377" cy="259045"/>
    <xdr:sp macro="" textlink="">
      <xdr:nvSpPr>
        <xdr:cNvPr id="603" name="公債費最小値テキスト"/>
        <xdr:cNvSpPr txBox="1"/>
      </xdr:nvSpPr>
      <xdr:spPr>
        <a:xfrm>
          <a:off x="16370300" y="1349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78</xdr:row>
      <xdr:rowOff>115506</xdr:rowOff>
    </xdr:from>
    <xdr:to>
      <xdr:col>23</xdr:col>
      <xdr:colOff>606425</xdr:colOff>
      <xdr:row>78</xdr:row>
      <xdr:rowOff>115506</xdr:rowOff>
    </xdr:to>
    <xdr:cxnSp macro="">
      <xdr:nvCxnSpPr>
        <xdr:cNvPr id="604" name="直線コネクタ 603"/>
        <xdr:cNvCxnSpPr/>
      </xdr:nvCxnSpPr>
      <xdr:spPr>
        <a:xfrm>
          <a:off x="16230600" y="1348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93174</xdr:rowOff>
    </xdr:from>
    <xdr:ext cx="599010" cy="259045"/>
    <xdr:sp macro="" textlink="">
      <xdr:nvSpPr>
        <xdr:cNvPr id="605" name="公債費最大値テキスト"/>
        <xdr:cNvSpPr txBox="1"/>
      </xdr:nvSpPr>
      <xdr:spPr>
        <a:xfrm>
          <a:off x="16370300" y="1209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71</xdr:row>
      <xdr:rowOff>146497</xdr:rowOff>
    </xdr:from>
    <xdr:to>
      <xdr:col>23</xdr:col>
      <xdr:colOff>606425</xdr:colOff>
      <xdr:row>71</xdr:row>
      <xdr:rowOff>146497</xdr:rowOff>
    </xdr:to>
    <xdr:cxnSp macro="">
      <xdr:nvCxnSpPr>
        <xdr:cNvPr id="606" name="直線コネクタ 605"/>
        <xdr:cNvCxnSpPr/>
      </xdr:nvCxnSpPr>
      <xdr:spPr>
        <a:xfrm>
          <a:off x="16230600" y="1231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159155</xdr:rowOff>
    </xdr:from>
    <xdr:to>
      <xdr:col>23</xdr:col>
      <xdr:colOff>517525</xdr:colOff>
      <xdr:row>77</xdr:row>
      <xdr:rowOff>169342</xdr:rowOff>
    </xdr:to>
    <xdr:cxnSp macro="">
      <xdr:nvCxnSpPr>
        <xdr:cNvPr id="607" name="直線コネクタ 606"/>
        <xdr:cNvCxnSpPr/>
      </xdr:nvCxnSpPr>
      <xdr:spPr>
        <a:xfrm flipV="1">
          <a:off x="15481300" y="13360805"/>
          <a:ext cx="838200" cy="1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94000</xdr:rowOff>
    </xdr:from>
    <xdr:ext cx="534377" cy="259045"/>
    <xdr:sp macro="" textlink="">
      <xdr:nvSpPr>
        <xdr:cNvPr id="608" name="公債費平均値テキスト"/>
        <xdr:cNvSpPr txBox="1"/>
      </xdr:nvSpPr>
      <xdr:spPr>
        <a:xfrm>
          <a:off x="16370300" y="1312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34,833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71123</xdr:rowOff>
    </xdr:from>
    <xdr:to>
      <xdr:col>23</xdr:col>
      <xdr:colOff>568325</xdr:colOff>
      <xdr:row>78</xdr:row>
      <xdr:rowOff>1273</xdr:rowOff>
    </xdr:to>
    <xdr:sp macro="" textlink="">
      <xdr:nvSpPr>
        <xdr:cNvPr id="609" name="フローチャート : 判断 608"/>
        <xdr:cNvSpPr/>
      </xdr:nvSpPr>
      <xdr:spPr>
        <a:xfrm>
          <a:off x="16268700" y="132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169342</xdr:rowOff>
    </xdr:from>
    <xdr:to>
      <xdr:col>22</xdr:col>
      <xdr:colOff>365125</xdr:colOff>
      <xdr:row>78</xdr:row>
      <xdr:rowOff>32358</xdr:rowOff>
    </xdr:to>
    <xdr:cxnSp macro="">
      <xdr:nvCxnSpPr>
        <xdr:cNvPr id="610" name="直線コネクタ 609"/>
        <xdr:cNvCxnSpPr/>
      </xdr:nvCxnSpPr>
      <xdr:spPr>
        <a:xfrm flipV="1">
          <a:off x="14592300" y="13370992"/>
          <a:ext cx="889000" cy="3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89472</xdr:rowOff>
    </xdr:from>
    <xdr:to>
      <xdr:col>22</xdr:col>
      <xdr:colOff>415925</xdr:colOff>
      <xdr:row>78</xdr:row>
      <xdr:rowOff>19622</xdr:rowOff>
    </xdr:to>
    <xdr:sp macro="" textlink="">
      <xdr:nvSpPr>
        <xdr:cNvPr id="611" name="フローチャート : 判断 610"/>
        <xdr:cNvSpPr/>
      </xdr:nvSpPr>
      <xdr:spPr>
        <a:xfrm>
          <a:off x="15430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36149</xdr:rowOff>
    </xdr:from>
    <xdr:ext cx="534377" cy="259045"/>
    <xdr:sp macro="" textlink="">
      <xdr:nvSpPr>
        <xdr:cNvPr id="612" name="テキスト ボックス 611"/>
        <xdr:cNvSpPr txBox="1"/>
      </xdr:nvSpPr>
      <xdr:spPr>
        <a:xfrm>
          <a:off x="15214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32,425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167849</xdr:rowOff>
    </xdr:from>
    <xdr:to>
      <xdr:col>21</xdr:col>
      <xdr:colOff>161925</xdr:colOff>
      <xdr:row>78</xdr:row>
      <xdr:rowOff>32358</xdr:rowOff>
    </xdr:to>
    <xdr:cxnSp macro="">
      <xdr:nvCxnSpPr>
        <xdr:cNvPr id="613" name="直線コネクタ 612"/>
        <xdr:cNvCxnSpPr/>
      </xdr:nvCxnSpPr>
      <xdr:spPr>
        <a:xfrm>
          <a:off x="13703300" y="13369499"/>
          <a:ext cx="889000" cy="3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42898</xdr:rowOff>
    </xdr:from>
    <xdr:to>
      <xdr:col>21</xdr:col>
      <xdr:colOff>212725</xdr:colOff>
      <xdr:row>77</xdr:row>
      <xdr:rowOff>144498</xdr:rowOff>
    </xdr:to>
    <xdr:sp macro="" textlink="">
      <xdr:nvSpPr>
        <xdr:cNvPr id="614" name="フローチャート : 判断 613"/>
        <xdr:cNvSpPr/>
      </xdr:nvSpPr>
      <xdr:spPr>
        <a:xfrm>
          <a:off x="14541500" y="132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161025</xdr:rowOff>
    </xdr:from>
    <xdr:ext cx="534377" cy="259045"/>
    <xdr:sp macro="" textlink="">
      <xdr:nvSpPr>
        <xdr:cNvPr id="615" name="テキスト ボックス 614"/>
        <xdr:cNvSpPr txBox="1"/>
      </xdr:nvSpPr>
      <xdr:spPr>
        <a:xfrm>
          <a:off x="14325111" y="1301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167849</xdr:rowOff>
    </xdr:from>
    <xdr:to>
      <xdr:col>19</xdr:col>
      <xdr:colOff>644525</xdr:colOff>
      <xdr:row>78</xdr:row>
      <xdr:rowOff>21171</xdr:rowOff>
    </xdr:to>
    <xdr:cxnSp macro="">
      <xdr:nvCxnSpPr>
        <xdr:cNvPr id="616" name="直線コネクタ 615"/>
        <xdr:cNvCxnSpPr/>
      </xdr:nvCxnSpPr>
      <xdr:spPr>
        <a:xfrm flipV="1">
          <a:off x="12814300" y="13369499"/>
          <a:ext cx="889000" cy="2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38692</xdr:rowOff>
    </xdr:from>
    <xdr:to>
      <xdr:col>20</xdr:col>
      <xdr:colOff>9525</xdr:colOff>
      <xdr:row>77</xdr:row>
      <xdr:rowOff>140292</xdr:rowOff>
    </xdr:to>
    <xdr:sp macro="" textlink="">
      <xdr:nvSpPr>
        <xdr:cNvPr id="617" name="フローチャート : 判断 616"/>
        <xdr:cNvSpPr/>
      </xdr:nvSpPr>
      <xdr:spPr>
        <a:xfrm>
          <a:off x="13652500" y="1324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156819</xdr:rowOff>
    </xdr:from>
    <xdr:ext cx="534377" cy="259045"/>
    <xdr:sp macro="" textlink="">
      <xdr:nvSpPr>
        <xdr:cNvPr id="618" name="テキスト ボックス 617"/>
        <xdr:cNvSpPr txBox="1"/>
      </xdr:nvSpPr>
      <xdr:spPr>
        <a:xfrm>
          <a:off x="13436111" y="1301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40331</xdr:rowOff>
    </xdr:from>
    <xdr:to>
      <xdr:col>18</xdr:col>
      <xdr:colOff>492125</xdr:colOff>
      <xdr:row>77</xdr:row>
      <xdr:rowOff>141931</xdr:rowOff>
    </xdr:to>
    <xdr:sp macro="" textlink="">
      <xdr:nvSpPr>
        <xdr:cNvPr id="619" name="フローチャート : 判断 618"/>
        <xdr:cNvSpPr/>
      </xdr:nvSpPr>
      <xdr:spPr>
        <a:xfrm>
          <a:off x="12763500" y="1324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158458</xdr:rowOff>
    </xdr:from>
    <xdr:ext cx="534377" cy="259045"/>
    <xdr:sp macro="" textlink="">
      <xdr:nvSpPr>
        <xdr:cNvPr id="620" name="テキスト ボックス 619"/>
        <xdr:cNvSpPr txBox="1"/>
      </xdr:nvSpPr>
      <xdr:spPr>
        <a:xfrm>
          <a:off x="12547111" y="1301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108355</xdr:rowOff>
    </xdr:from>
    <xdr:to>
      <xdr:col>23</xdr:col>
      <xdr:colOff>568325</xdr:colOff>
      <xdr:row>78</xdr:row>
      <xdr:rowOff>38505</xdr:rowOff>
    </xdr:to>
    <xdr:sp macro="" textlink="">
      <xdr:nvSpPr>
        <xdr:cNvPr id="626" name="円/楕円 625"/>
        <xdr:cNvSpPr/>
      </xdr:nvSpPr>
      <xdr:spPr>
        <a:xfrm>
          <a:off x="16268700" y="133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86782</xdr:rowOff>
    </xdr:from>
    <xdr:ext cx="534377" cy="259045"/>
    <xdr:sp macro="" textlink="">
      <xdr:nvSpPr>
        <xdr:cNvPr id="627" name="公債費該当値テキスト"/>
        <xdr:cNvSpPr txBox="1"/>
      </xdr:nvSpPr>
      <xdr:spPr>
        <a:xfrm>
          <a:off x="16370300" y="1328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29,947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118542</xdr:rowOff>
    </xdr:from>
    <xdr:to>
      <xdr:col>22</xdr:col>
      <xdr:colOff>415925</xdr:colOff>
      <xdr:row>78</xdr:row>
      <xdr:rowOff>48692</xdr:rowOff>
    </xdr:to>
    <xdr:sp macro="" textlink="">
      <xdr:nvSpPr>
        <xdr:cNvPr id="628" name="円/楕円 627"/>
        <xdr:cNvSpPr/>
      </xdr:nvSpPr>
      <xdr:spPr>
        <a:xfrm>
          <a:off x="15430500" y="1332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39819</xdr:rowOff>
    </xdr:from>
    <xdr:ext cx="534377" cy="259045"/>
    <xdr:sp macro="" textlink="">
      <xdr:nvSpPr>
        <xdr:cNvPr id="629" name="テキスト ボックス 628"/>
        <xdr:cNvSpPr txBox="1"/>
      </xdr:nvSpPr>
      <xdr:spPr>
        <a:xfrm>
          <a:off x="15214111" y="1341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28,610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153008</xdr:rowOff>
    </xdr:from>
    <xdr:to>
      <xdr:col>21</xdr:col>
      <xdr:colOff>212725</xdr:colOff>
      <xdr:row>78</xdr:row>
      <xdr:rowOff>83158</xdr:rowOff>
    </xdr:to>
    <xdr:sp macro="" textlink="">
      <xdr:nvSpPr>
        <xdr:cNvPr id="630" name="円/楕円 629"/>
        <xdr:cNvSpPr/>
      </xdr:nvSpPr>
      <xdr:spPr>
        <a:xfrm>
          <a:off x="14541500" y="1335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74285</xdr:rowOff>
    </xdr:from>
    <xdr:ext cx="534377" cy="259045"/>
    <xdr:sp macro="" textlink="">
      <xdr:nvSpPr>
        <xdr:cNvPr id="631" name="テキスト ボックス 630"/>
        <xdr:cNvSpPr txBox="1"/>
      </xdr:nvSpPr>
      <xdr:spPr>
        <a:xfrm>
          <a:off x="14325111" y="1344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24,087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117049</xdr:rowOff>
    </xdr:from>
    <xdr:to>
      <xdr:col>20</xdr:col>
      <xdr:colOff>9525</xdr:colOff>
      <xdr:row>78</xdr:row>
      <xdr:rowOff>47199</xdr:rowOff>
    </xdr:to>
    <xdr:sp macro="" textlink="">
      <xdr:nvSpPr>
        <xdr:cNvPr id="632" name="円/楕円 631"/>
        <xdr:cNvSpPr/>
      </xdr:nvSpPr>
      <xdr:spPr>
        <a:xfrm>
          <a:off x="13652500" y="1331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38326</xdr:rowOff>
    </xdr:from>
    <xdr:ext cx="534377" cy="259045"/>
    <xdr:sp macro="" textlink="">
      <xdr:nvSpPr>
        <xdr:cNvPr id="633" name="テキスト ボックス 632"/>
        <xdr:cNvSpPr txBox="1"/>
      </xdr:nvSpPr>
      <xdr:spPr>
        <a:xfrm>
          <a:off x="13436111" y="1341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28,806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141821</xdr:rowOff>
    </xdr:from>
    <xdr:to>
      <xdr:col>18</xdr:col>
      <xdr:colOff>492125</xdr:colOff>
      <xdr:row>78</xdr:row>
      <xdr:rowOff>71971</xdr:rowOff>
    </xdr:to>
    <xdr:sp macro="" textlink="">
      <xdr:nvSpPr>
        <xdr:cNvPr id="634" name="円/楕円 633"/>
        <xdr:cNvSpPr/>
      </xdr:nvSpPr>
      <xdr:spPr>
        <a:xfrm>
          <a:off x="12763500" y="1334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63098</xdr:rowOff>
    </xdr:from>
    <xdr:ext cx="534377" cy="259045"/>
    <xdr:sp macro="" textlink="">
      <xdr:nvSpPr>
        <xdr:cNvPr id="635" name="テキスト ボックス 634"/>
        <xdr:cNvSpPr txBox="1"/>
      </xdr:nvSpPr>
      <xdr:spPr>
        <a:xfrm>
          <a:off x="12547111" y="1343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25,555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6" name="直線コネクタ 64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7" name="テキスト ボックス 64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8" name="直線コネクタ 64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9" name="テキスト ボックス 64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0" name="直線コネクタ 64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1" name="テキスト ボックス 65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2" name="直線コネクタ 65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3" name="テキスト ボックス 65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4" name="直線コネクタ 65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5" name="テキスト ボックス 65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7" name="テキスト ボックス 65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146901</xdr:rowOff>
    </xdr:from>
    <xdr:to>
      <xdr:col>23</xdr:col>
      <xdr:colOff>516889</xdr:colOff>
      <xdr:row>99</xdr:row>
      <xdr:rowOff>34010</xdr:rowOff>
    </xdr:to>
    <xdr:cxnSp macro="">
      <xdr:nvCxnSpPr>
        <xdr:cNvPr id="659" name="直線コネクタ 658"/>
        <xdr:cNvCxnSpPr/>
      </xdr:nvCxnSpPr>
      <xdr:spPr>
        <a:xfrm flipV="1">
          <a:off x="16317595" y="15405951"/>
          <a:ext cx="1269" cy="160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37837</xdr:rowOff>
    </xdr:from>
    <xdr:ext cx="378565" cy="259045"/>
    <xdr:sp macro="" textlink="">
      <xdr:nvSpPr>
        <xdr:cNvPr id="660" name="積立金最小値テキスト"/>
        <xdr:cNvSpPr txBox="1"/>
      </xdr:nvSpPr>
      <xdr:spPr>
        <a:xfrm>
          <a:off x="16370300" y="17011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99</xdr:row>
      <xdr:rowOff>34010</xdr:rowOff>
    </xdr:from>
    <xdr:to>
      <xdr:col>23</xdr:col>
      <xdr:colOff>606425</xdr:colOff>
      <xdr:row>99</xdr:row>
      <xdr:rowOff>34010</xdr:rowOff>
    </xdr:to>
    <xdr:cxnSp macro="">
      <xdr:nvCxnSpPr>
        <xdr:cNvPr id="661" name="直線コネクタ 660"/>
        <xdr:cNvCxnSpPr/>
      </xdr:nvCxnSpPr>
      <xdr:spPr>
        <a:xfrm>
          <a:off x="16230600" y="1700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93578</xdr:rowOff>
    </xdr:from>
    <xdr:ext cx="534377" cy="259045"/>
    <xdr:sp macro="" textlink="">
      <xdr:nvSpPr>
        <xdr:cNvPr id="662" name="積立金最大値テキスト"/>
        <xdr:cNvSpPr txBox="1"/>
      </xdr:nvSpPr>
      <xdr:spPr>
        <a:xfrm>
          <a:off x="16370300" y="1518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42,311</a:t>
          </a:r>
          <a:endParaRPr kumimoji="1" lang="ja-JP" altLang="en-US" sz="1000" b="1">
            <a:latin typeface="ＭＳ Ｐゴシック"/>
          </a:endParaRPr>
        </a:p>
      </xdr:txBody>
    </xdr:sp>
    <xdr:clientData/>
  </xdr:oneCellAnchor>
  <xdr:twoCellAnchor>
    <xdr:from>
      <xdr:col>23</xdr:col>
      <xdr:colOff>428625</xdr:colOff>
      <xdr:row>89</xdr:row>
      <xdr:rowOff>146901</xdr:rowOff>
    </xdr:from>
    <xdr:to>
      <xdr:col>23</xdr:col>
      <xdr:colOff>606425</xdr:colOff>
      <xdr:row>89</xdr:row>
      <xdr:rowOff>146901</xdr:rowOff>
    </xdr:to>
    <xdr:cxnSp macro="">
      <xdr:nvCxnSpPr>
        <xdr:cNvPr id="663" name="直線コネクタ 662"/>
        <xdr:cNvCxnSpPr/>
      </xdr:nvCxnSpPr>
      <xdr:spPr>
        <a:xfrm>
          <a:off x="16230600" y="1540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79045</xdr:rowOff>
    </xdr:from>
    <xdr:to>
      <xdr:col>23</xdr:col>
      <xdr:colOff>517525</xdr:colOff>
      <xdr:row>95</xdr:row>
      <xdr:rowOff>140309</xdr:rowOff>
    </xdr:to>
    <xdr:cxnSp macro="">
      <xdr:nvCxnSpPr>
        <xdr:cNvPr id="664" name="直線コネクタ 663"/>
        <xdr:cNvCxnSpPr/>
      </xdr:nvCxnSpPr>
      <xdr:spPr>
        <a:xfrm>
          <a:off x="15481300" y="16366795"/>
          <a:ext cx="838200" cy="6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113428</xdr:rowOff>
    </xdr:from>
    <xdr:ext cx="469744" cy="259045"/>
    <xdr:sp macro="" textlink="">
      <xdr:nvSpPr>
        <xdr:cNvPr id="665" name="積立金平均値テキスト"/>
        <xdr:cNvSpPr txBox="1"/>
      </xdr:nvSpPr>
      <xdr:spPr>
        <a:xfrm>
          <a:off x="16370300" y="16572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135001</xdr:rowOff>
    </xdr:from>
    <xdr:to>
      <xdr:col>23</xdr:col>
      <xdr:colOff>568325</xdr:colOff>
      <xdr:row>97</xdr:row>
      <xdr:rowOff>65151</xdr:rowOff>
    </xdr:to>
    <xdr:sp macro="" textlink="">
      <xdr:nvSpPr>
        <xdr:cNvPr id="666" name="フローチャート : 判断 665"/>
        <xdr:cNvSpPr/>
      </xdr:nvSpPr>
      <xdr:spPr>
        <a:xfrm>
          <a:off x="16268700" y="165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79045</xdr:rowOff>
    </xdr:from>
    <xdr:to>
      <xdr:col>22</xdr:col>
      <xdr:colOff>365125</xdr:colOff>
      <xdr:row>96</xdr:row>
      <xdr:rowOff>106477</xdr:rowOff>
    </xdr:to>
    <xdr:cxnSp macro="">
      <xdr:nvCxnSpPr>
        <xdr:cNvPr id="667" name="直線コネクタ 666"/>
        <xdr:cNvCxnSpPr/>
      </xdr:nvCxnSpPr>
      <xdr:spPr>
        <a:xfrm flipV="1">
          <a:off x="14592300" y="16366795"/>
          <a:ext cx="889000" cy="19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61240</xdr:rowOff>
    </xdr:from>
    <xdr:to>
      <xdr:col>22</xdr:col>
      <xdr:colOff>415925</xdr:colOff>
      <xdr:row>96</xdr:row>
      <xdr:rowOff>162840</xdr:rowOff>
    </xdr:to>
    <xdr:sp macro="" textlink="">
      <xdr:nvSpPr>
        <xdr:cNvPr id="668" name="フローチャート : 判断 667"/>
        <xdr:cNvSpPr/>
      </xdr:nvSpPr>
      <xdr:spPr>
        <a:xfrm>
          <a:off x="15430500" y="165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153967</xdr:rowOff>
    </xdr:from>
    <xdr:ext cx="534377" cy="259045"/>
    <xdr:sp macro="" textlink="">
      <xdr:nvSpPr>
        <xdr:cNvPr id="669" name="テキスト ボックス 668"/>
        <xdr:cNvSpPr txBox="1"/>
      </xdr:nvSpPr>
      <xdr:spPr>
        <a:xfrm>
          <a:off x="15214111" y="1661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11,726</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164198</xdr:rowOff>
    </xdr:from>
    <xdr:to>
      <xdr:col>21</xdr:col>
      <xdr:colOff>161925</xdr:colOff>
      <xdr:row>96</xdr:row>
      <xdr:rowOff>106477</xdr:rowOff>
    </xdr:to>
    <xdr:cxnSp macro="">
      <xdr:nvCxnSpPr>
        <xdr:cNvPr id="670" name="直線コネクタ 669"/>
        <xdr:cNvCxnSpPr/>
      </xdr:nvCxnSpPr>
      <xdr:spPr>
        <a:xfrm>
          <a:off x="13703300" y="16280498"/>
          <a:ext cx="889000" cy="28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121132</xdr:rowOff>
    </xdr:from>
    <xdr:to>
      <xdr:col>21</xdr:col>
      <xdr:colOff>212725</xdr:colOff>
      <xdr:row>97</xdr:row>
      <xdr:rowOff>51282</xdr:rowOff>
    </xdr:to>
    <xdr:sp macro="" textlink="">
      <xdr:nvSpPr>
        <xdr:cNvPr id="671" name="フローチャート : 判断 670"/>
        <xdr:cNvSpPr/>
      </xdr:nvSpPr>
      <xdr:spPr>
        <a:xfrm>
          <a:off x="14541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42409</xdr:rowOff>
    </xdr:from>
    <xdr:ext cx="534377" cy="259045"/>
    <xdr:sp macro="" textlink="">
      <xdr:nvSpPr>
        <xdr:cNvPr id="672" name="テキスト ボックス 671"/>
        <xdr:cNvSpPr txBox="1"/>
      </xdr:nvSpPr>
      <xdr:spPr>
        <a:xfrm>
          <a:off x="14325111" y="1667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164198</xdr:rowOff>
    </xdr:from>
    <xdr:to>
      <xdr:col>19</xdr:col>
      <xdr:colOff>644525</xdr:colOff>
      <xdr:row>94</xdr:row>
      <xdr:rowOff>164464</xdr:rowOff>
    </xdr:to>
    <xdr:cxnSp macro="">
      <xdr:nvCxnSpPr>
        <xdr:cNvPr id="673" name="直線コネクタ 672"/>
        <xdr:cNvCxnSpPr/>
      </xdr:nvCxnSpPr>
      <xdr:spPr>
        <a:xfrm flipV="1">
          <a:off x="12814300" y="16280498"/>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34455</xdr:rowOff>
    </xdr:from>
    <xdr:to>
      <xdr:col>20</xdr:col>
      <xdr:colOff>9525</xdr:colOff>
      <xdr:row>96</xdr:row>
      <xdr:rowOff>136055</xdr:rowOff>
    </xdr:to>
    <xdr:sp macro="" textlink="">
      <xdr:nvSpPr>
        <xdr:cNvPr id="674" name="フローチャート : 判断 673"/>
        <xdr:cNvSpPr/>
      </xdr:nvSpPr>
      <xdr:spPr>
        <a:xfrm>
          <a:off x="13652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127182</xdr:rowOff>
    </xdr:from>
    <xdr:ext cx="534377" cy="259045"/>
    <xdr:sp macro="" textlink="">
      <xdr:nvSpPr>
        <xdr:cNvPr id="675" name="テキスト ボックス 674"/>
        <xdr:cNvSpPr txBox="1"/>
      </xdr:nvSpPr>
      <xdr:spPr>
        <a:xfrm>
          <a:off x="13436111" y="165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153212</xdr:rowOff>
    </xdr:from>
    <xdr:to>
      <xdr:col>18</xdr:col>
      <xdr:colOff>492125</xdr:colOff>
      <xdr:row>97</xdr:row>
      <xdr:rowOff>83362</xdr:rowOff>
    </xdr:to>
    <xdr:sp macro="" textlink="">
      <xdr:nvSpPr>
        <xdr:cNvPr id="676" name="フローチャート : 判断 675"/>
        <xdr:cNvSpPr/>
      </xdr:nvSpPr>
      <xdr:spPr>
        <a:xfrm>
          <a:off x="12763500" y="166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74489</xdr:rowOff>
    </xdr:from>
    <xdr:ext cx="469744" cy="259045"/>
    <xdr:sp macro="" textlink="">
      <xdr:nvSpPr>
        <xdr:cNvPr id="677" name="テキスト ボックス 676"/>
        <xdr:cNvSpPr txBox="1"/>
      </xdr:nvSpPr>
      <xdr:spPr>
        <a:xfrm>
          <a:off x="12579427" y="167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89509</xdr:rowOff>
    </xdr:from>
    <xdr:to>
      <xdr:col>23</xdr:col>
      <xdr:colOff>568325</xdr:colOff>
      <xdr:row>96</xdr:row>
      <xdr:rowOff>19659</xdr:rowOff>
    </xdr:to>
    <xdr:sp macro="" textlink="">
      <xdr:nvSpPr>
        <xdr:cNvPr id="683" name="円/楕円 682"/>
        <xdr:cNvSpPr/>
      </xdr:nvSpPr>
      <xdr:spPr>
        <a:xfrm>
          <a:off x="16268700" y="1637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112386</xdr:rowOff>
    </xdr:from>
    <xdr:ext cx="534377" cy="259045"/>
    <xdr:sp macro="" textlink="">
      <xdr:nvSpPr>
        <xdr:cNvPr id="684" name="積立金該当値テキスト"/>
        <xdr:cNvSpPr txBox="1"/>
      </xdr:nvSpPr>
      <xdr:spPr>
        <a:xfrm>
          <a:off x="16370300" y="1622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15,484</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28245</xdr:rowOff>
    </xdr:from>
    <xdr:to>
      <xdr:col>22</xdr:col>
      <xdr:colOff>415925</xdr:colOff>
      <xdr:row>95</xdr:row>
      <xdr:rowOff>129845</xdr:rowOff>
    </xdr:to>
    <xdr:sp macro="" textlink="">
      <xdr:nvSpPr>
        <xdr:cNvPr id="685" name="円/楕円 684"/>
        <xdr:cNvSpPr/>
      </xdr:nvSpPr>
      <xdr:spPr>
        <a:xfrm>
          <a:off x="15430500" y="1631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146372</xdr:rowOff>
    </xdr:from>
    <xdr:ext cx="534377" cy="259045"/>
    <xdr:sp macro="" textlink="">
      <xdr:nvSpPr>
        <xdr:cNvPr id="686" name="テキスト ボックス 685"/>
        <xdr:cNvSpPr txBox="1"/>
      </xdr:nvSpPr>
      <xdr:spPr>
        <a:xfrm>
          <a:off x="15214111" y="1609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17,092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55677</xdr:rowOff>
    </xdr:from>
    <xdr:to>
      <xdr:col>21</xdr:col>
      <xdr:colOff>212725</xdr:colOff>
      <xdr:row>96</xdr:row>
      <xdr:rowOff>157277</xdr:rowOff>
    </xdr:to>
    <xdr:sp macro="" textlink="">
      <xdr:nvSpPr>
        <xdr:cNvPr id="687" name="円/楕円 686"/>
        <xdr:cNvSpPr/>
      </xdr:nvSpPr>
      <xdr:spPr>
        <a:xfrm>
          <a:off x="14541500" y="1651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2354</xdr:rowOff>
    </xdr:from>
    <xdr:ext cx="534377" cy="259045"/>
    <xdr:sp macro="" textlink="">
      <xdr:nvSpPr>
        <xdr:cNvPr id="688" name="テキスト ボックス 687"/>
        <xdr:cNvSpPr txBox="1"/>
      </xdr:nvSpPr>
      <xdr:spPr>
        <a:xfrm>
          <a:off x="14325111" y="1629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11,872</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113398</xdr:rowOff>
    </xdr:from>
    <xdr:to>
      <xdr:col>20</xdr:col>
      <xdr:colOff>9525</xdr:colOff>
      <xdr:row>95</xdr:row>
      <xdr:rowOff>43548</xdr:rowOff>
    </xdr:to>
    <xdr:sp macro="" textlink="">
      <xdr:nvSpPr>
        <xdr:cNvPr id="689" name="円/楕円 688"/>
        <xdr:cNvSpPr/>
      </xdr:nvSpPr>
      <xdr:spPr>
        <a:xfrm>
          <a:off x="13652500" y="1622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60075</xdr:rowOff>
    </xdr:from>
    <xdr:ext cx="534377" cy="259045"/>
    <xdr:sp macro="" textlink="">
      <xdr:nvSpPr>
        <xdr:cNvPr id="690" name="テキスト ボックス 689"/>
        <xdr:cNvSpPr txBox="1"/>
      </xdr:nvSpPr>
      <xdr:spPr>
        <a:xfrm>
          <a:off x="13436111" y="1600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19,357</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113664</xdr:rowOff>
    </xdr:from>
    <xdr:to>
      <xdr:col>18</xdr:col>
      <xdr:colOff>492125</xdr:colOff>
      <xdr:row>95</xdr:row>
      <xdr:rowOff>43814</xdr:rowOff>
    </xdr:to>
    <xdr:sp macro="" textlink="">
      <xdr:nvSpPr>
        <xdr:cNvPr id="691" name="円/楕円 690"/>
        <xdr:cNvSpPr/>
      </xdr:nvSpPr>
      <xdr:spPr>
        <a:xfrm>
          <a:off x="12763500" y="1622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60341</xdr:rowOff>
    </xdr:from>
    <xdr:ext cx="534377" cy="259045"/>
    <xdr:sp macro="" textlink="">
      <xdr:nvSpPr>
        <xdr:cNvPr id="692" name="テキスト ボックス 691"/>
        <xdr:cNvSpPr txBox="1"/>
      </xdr:nvSpPr>
      <xdr:spPr>
        <a:xfrm>
          <a:off x="12547111" y="1600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4" name="正方形/長方形 69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5" name="正方形/長方形 69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6" name="正方形/長方形 69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7" name="正方形/長方形 69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8" name="正方形/長方形 69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9" name="正方形/長方形 69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3" name="直線コネクタ 70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4" name="テキスト ボックス 70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5" name="直線コネクタ 70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6" name="テキスト ボックス 70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7" name="直線コネクタ 70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8" name="テキスト ボックス 70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9" name="直線コネクタ 70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0" name="テキスト ボックス 70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2" name="テキスト ボックス 71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154559</xdr:rowOff>
    </xdr:from>
    <xdr:to>
      <xdr:col>32</xdr:col>
      <xdr:colOff>186689</xdr:colOff>
      <xdr:row>38</xdr:row>
      <xdr:rowOff>139700</xdr:rowOff>
    </xdr:to>
    <xdr:cxnSp macro="">
      <xdr:nvCxnSpPr>
        <xdr:cNvPr id="714" name="直線コネクタ 713"/>
        <xdr:cNvCxnSpPr/>
      </xdr:nvCxnSpPr>
      <xdr:spPr>
        <a:xfrm flipV="1">
          <a:off x="22159595" y="5298059"/>
          <a:ext cx="1269"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6" name="直線コネクタ 71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101236</xdr:rowOff>
    </xdr:from>
    <xdr:ext cx="469744" cy="259045"/>
    <xdr:sp macro="" textlink="">
      <xdr:nvSpPr>
        <xdr:cNvPr id="717" name="投資及び出資金最大値テキスト"/>
        <xdr:cNvSpPr txBox="1"/>
      </xdr:nvSpPr>
      <xdr:spPr>
        <a:xfrm>
          <a:off x="22212300" y="507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5,935</a:t>
          </a:r>
          <a:endParaRPr kumimoji="1" lang="ja-JP" altLang="en-US" sz="1000" b="1">
            <a:latin typeface="ＭＳ Ｐゴシック"/>
          </a:endParaRPr>
        </a:p>
      </xdr:txBody>
    </xdr:sp>
    <xdr:clientData/>
  </xdr:oneCellAnchor>
  <xdr:twoCellAnchor>
    <xdr:from>
      <xdr:col>32</xdr:col>
      <xdr:colOff>98425</xdr:colOff>
      <xdr:row>30</xdr:row>
      <xdr:rowOff>154559</xdr:rowOff>
    </xdr:from>
    <xdr:to>
      <xdr:col>32</xdr:col>
      <xdr:colOff>276225</xdr:colOff>
      <xdr:row>30</xdr:row>
      <xdr:rowOff>154559</xdr:rowOff>
    </xdr:to>
    <xdr:cxnSp macro="">
      <xdr:nvCxnSpPr>
        <xdr:cNvPr id="718" name="直線コネクタ 717"/>
        <xdr:cNvCxnSpPr/>
      </xdr:nvCxnSpPr>
      <xdr:spPr>
        <a:xfrm>
          <a:off x="22072600" y="529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9" name="直線コネクタ 71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140809</xdr:rowOff>
    </xdr:from>
    <xdr:ext cx="378565" cy="259045"/>
    <xdr:sp macro="" textlink="">
      <xdr:nvSpPr>
        <xdr:cNvPr id="720" name="投資及び出資金平均値テキスト"/>
        <xdr:cNvSpPr txBox="1"/>
      </xdr:nvSpPr>
      <xdr:spPr>
        <a:xfrm>
          <a:off x="22212300" y="6313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117932</xdr:rowOff>
    </xdr:from>
    <xdr:to>
      <xdr:col>32</xdr:col>
      <xdr:colOff>238125</xdr:colOff>
      <xdr:row>38</xdr:row>
      <xdr:rowOff>48082</xdr:rowOff>
    </xdr:to>
    <xdr:sp macro="" textlink="">
      <xdr:nvSpPr>
        <xdr:cNvPr id="721" name="フローチャート : 判断 720"/>
        <xdr:cNvSpPr/>
      </xdr:nvSpPr>
      <xdr:spPr>
        <a:xfrm>
          <a:off x="22110700" y="64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2" name="直線コネクタ 72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85928</xdr:rowOff>
    </xdr:from>
    <xdr:to>
      <xdr:col>31</xdr:col>
      <xdr:colOff>85725</xdr:colOff>
      <xdr:row>38</xdr:row>
      <xdr:rowOff>16078</xdr:rowOff>
    </xdr:to>
    <xdr:sp macro="" textlink="">
      <xdr:nvSpPr>
        <xdr:cNvPr id="723" name="フローチャート : 判断 722"/>
        <xdr:cNvSpPr/>
      </xdr:nvSpPr>
      <xdr:spPr>
        <a:xfrm>
          <a:off x="212725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32605</xdr:rowOff>
    </xdr:from>
    <xdr:ext cx="378565" cy="259045"/>
    <xdr:sp macro="" textlink="">
      <xdr:nvSpPr>
        <xdr:cNvPr id="724" name="テキスト ボックス 723"/>
        <xdr:cNvSpPr txBox="1"/>
      </xdr:nvSpPr>
      <xdr:spPr>
        <a:xfrm>
          <a:off x="21134017" y="6204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5" name="直線コネクタ 72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23063</xdr:rowOff>
    </xdr:from>
    <xdr:to>
      <xdr:col>29</xdr:col>
      <xdr:colOff>568325</xdr:colOff>
      <xdr:row>37</xdr:row>
      <xdr:rowOff>124663</xdr:rowOff>
    </xdr:to>
    <xdr:sp macro="" textlink="">
      <xdr:nvSpPr>
        <xdr:cNvPr id="726" name="フローチャート : 判断 725"/>
        <xdr:cNvSpPr/>
      </xdr:nvSpPr>
      <xdr:spPr>
        <a:xfrm>
          <a:off x="20383500" y="63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141190</xdr:rowOff>
    </xdr:from>
    <xdr:ext cx="469744" cy="259045"/>
    <xdr:sp macro="" textlink="">
      <xdr:nvSpPr>
        <xdr:cNvPr id="727" name="テキスト ボックス 726"/>
        <xdr:cNvSpPr txBox="1"/>
      </xdr:nvSpPr>
      <xdr:spPr>
        <a:xfrm>
          <a:off x="20199427" y="61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8" name="直線コネクタ 72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89814</xdr:rowOff>
    </xdr:from>
    <xdr:to>
      <xdr:col>28</xdr:col>
      <xdr:colOff>365125</xdr:colOff>
      <xdr:row>37</xdr:row>
      <xdr:rowOff>19964</xdr:rowOff>
    </xdr:to>
    <xdr:sp macro="" textlink="">
      <xdr:nvSpPr>
        <xdr:cNvPr id="729" name="フローチャート : 判断 728"/>
        <xdr:cNvSpPr/>
      </xdr:nvSpPr>
      <xdr:spPr>
        <a:xfrm>
          <a:off x="19494500" y="626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36491</xdr:rowOff>
    </xdr:from>
    <xdr:ext cx="469744" cy="259045"/>
    <xdr:sp macro="" textlink="">
      <xdr:nvSpPr>
        <xdr:cNvPr id="730" name="テキスト ボックス 729"/>
        <xdr:cNvSpPr txBox="1"/>
      </xdr:nvSpPr>
      <xdr:spPr>
        <a:xfrm>
          <a:off x="19310427" y="60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147879</xdr:rowOff>
    </xdr:from>
    <xdr:to>
      <xdr:col>27</xdr:col>
      <xdr:colOff>161925</xdr:colOff>
      <xdr:row>37</xdr:row>
      <xdr:rowOff>78029</xdr:rowOff>
    </xdr:to>
    <xdr:sp macro="" textlink="">
      <xdr:nvSpPr>
        <xdr:cNvPr id="731" name="フローチャート : 判断 730"/>
        <xdr:cNvSpPr/>
      </xdr:nvSpPr>
      <xdr:spPr>
        <a:xfrm>
          <a:off x="18605500" y="63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94556</xdr:rowOff>
    </xdr:from>
    <xdr:ext cx="469744" cy="259045"/>
    <xdr:sp macro="" textlink="">
      <xdr:nvSpPr>
        <xdr:cNvPr id="732" name="テキスト ボックス 731"/>
        <xdr:cNvSpPr txBox="1"/>
      </xdr:nvSpPr>
      <xdr:spPr>
        <a:xfrm>
          <a:off x="18421427" y="609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8" name="円/楕円 73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9"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0" name="円/楕円 73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1" name="テキスト ボックス 74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2" name="円/楕円 74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3" name="テキスト ボックス 74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4" name="円/楕円 74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5" name="テキスト ボックス 74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6" name="円/楕円 74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7" name="テキスト ボックス 74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8" name="直線コネクタ 75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9" name="テキスト ボックス 75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0" name="直線コネクタ 75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1" name="テキスト ボックス 760"/>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2" name="直線コネクタ 76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3" name="テキスト ボックス 762"/>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4" name="直線コネクタ 76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5" name="テキスト ボックス 764"/>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6" name="直線コネクタ 76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7" name="テキスト ボックス 76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8" name="直線コネクタ 76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9" name="テキスト ボックス 768"/>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24551</xdr:rowOff>
    </xdr:from>
    <xdr:to>
      <xdr:col>32</xdr:col>
      <xdr:colOff>186689</xdr:colOff>
      <xdr:row>59</xdr:row>
      <xdr:rowOff>98878</xdr:rowOff>
    </xdr:to>
    <xdr:cxnSp macro="">
      <xdr:nvCxnSpPr>
        <xdr:cNvPr id="773" name="直線コネクタ 772"/>
        <xdr:cNvCxnSpPr/>
      </xdr:nvCxnSpPr>
      <xdr:spPr>
        <a:xfrm flipV="1">
          <a:off x="22159595" y="8597051"/>
          <a:ext cx="1269" cy="1617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4"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5" name="直線コネクタ 774"/>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142678</xdr:rowOff>
    </xdr:from>
    <xdr:ext cx="534377" cy="259045"/>
    <xdr:sp macro="" textlink="">
      <xdr:nvSpPr>
        <xdr:cNvPr id="776" name="貸付金最大値テキスト"/>
        <xdr:cNvSpPr txBox="1"/>
      </xdr:nvSpPr>
      <xdr:spPr>
        <a:xfrm>
          <a:off x="22212300" y="837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49,526</a:t>
          </a:r>
          <a:endParaRPr kumimoji="1" lang="ja-JP" altLang="en-US" sz="1000" b="1">
            <a:latin typeface="ＭＳ Ｐゴシック"/>
          </a:endParaRPr>
        </a:p>
      </xdr:txBody>
    </xdr:sp>
    <xdr:clientData/>
  </xdr:oneCellAnchor>
  <xdr:twoCellAnchor>
    <xdr:from>
      <xdr:col>32</xdr:col>
      <xdr:colOff>98425</xdr:colOff>
      <xdr:row>50</xdr:row>
      <xdr:rowOff>24551</xdr:rowOff>
    </xdr:from>
    <xdr:to>
      <xdr:col>32</xdr:col>
      <xdr:colOff>276225</xdr:colOff>
      <xdr:row>50</xdr:row>
      <xdr:rowOff>24551</xdr:rowOff>
    </xdr:to>
    <xdr:cxnSp macro="">
      <xdr:nvCxnSpPr>
        <xdr:cNvPr id="777" name="直線コネクタ 776"/>
        <xdr:cNvCxnSpPr/>
      </xdr:nvCxnSpPr>
      <xdr:spPr>
        <a:xfrm>
          <a:off x="22072600" y="859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90029</xdr:rowOff>
    </xdr:from>
    <xdr:to>
      <xdr:col>32</xdr:col>
      <xdr:colOff>187325</xdr:colOff>
      <xdr:row>59</xdr:row>
      <xdr:rowOff>92249</xdr:rowOff>
    </xdr:to>
    <xdr:cxnSp macro="">
      <xdr:nvCxnSpPr>
        <xdr:cNvPr id="778" name="直線コネクタ 777"/>
        <xdr:cNvCxnSpPr/>
      </xdr:nvCxnSpPr>
      <xdr:spPr>
        <a:xfrm>
          <a:off x="21323300" y="10205579"/>
          <a:ext cx="8382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114978</xdr:rowOff>
    </xdr:from>
    <xdr:ext cx="469744" cy="259045"/>
    <xdr:sp macro="" textlink="">
      <xdr:nvSpPr>
        <xdr:cNvPr id="779" name="貸付金平均値テキスト"/>
        <xdr:cNvSpPr txBox="1"/>
      </xdr:nvSpPr>
      <xdr:spPr>
        <a:xfrm>
          <a:off x="22212300" y="9887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3,902</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92101</xdr:rowOff>
    </xdr:from>
    <xdr:to>
      <xdr:col>32</xdr:col>
      <xdr:colOff>238125</xdr:colOff>
      <xdr:row>59</xdr:row>
      <xdr:rowOff>22251</xdr:rowOff>
    </xdr:to>
    <xdr:sp macro="" textlink="">
      <xdr:nvSpPr>
        <xdr:cNvPr id="780" name="フローチャート : 判断 779"/>
        <xdr:cNvSpPr/>
      </xdr:nvSpPr>
      <xdr:spPr>
        <a:xfrm>
          <a:off x="221107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83955</xdr:rowOff>
    </xdr:from>
    <xdr:to>
      <xdr:col>31</xdr:col>
      <xdr:colOff>34925</xdr:colOff>
      <xdr:row>59</xdr:row>
      <xdr:rowOff>90029</xdr:rowOff>
    </xdr:to>
    <xdr:cxnSp macro="">
      <xdr:nvCxnSpPr>
        <xdr:cNvPr id="781" name="直線コネクタ 780"/>
        <xdr:cNvCxnSpPr/>
      </xdr:nvCxnSpPr>
      <xdr:spPr>
        <a:xfrm>
          <a:off x="20434300" y="10199505"/>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112120</xdr:rowOff>
    </xdr:from>
    <xdr:to>
      <xdr:col>31</xdr:col>
      <xdr:colOff>85725</xdr:colOff>
      <xdr:row>59</xdr:row>
      <xdr:rowOff>42270</xdr:rowOff>
    </xdr:to>
    <xdr:sp macro="" textlink="">
      <xdr:nvSpPr>
        <xdr:cNvPr id="782" name="フローチャート : 判断 781"/>
        <xdr:cNvSpPr/>
      </xdr:nvSpPr>
      <xdr:spPr>
        <a:xfrm>
          <a:off x="21272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58797</xdr:rowOff>
    </xdr:from>
    <xdr:ext cx="469744" cy="259045"/>
    <xdr:sp macro="" textlink="">
      <xdr:nvSpPr>
        <xdr:cNvPr id="783" name="テキスト ボックス 782"/>
        <xdr:cNvSpPr txBox="1"/>
      </xdr:nvSpPr>
      <xdr:spPr>
        <a:xfrm>
          <a:off x="21088427"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80101</xdr:rowOff>
    </xdr:from>
    <xdr:to>
      <xdr:col>29</xdr:col>
      <xdr:colOff>517525</xdr:colOff>
      <xdr:row>59</xdr:row>
      <xdr:rowOff>83955</xdr:rowOff>
    </xdr:to>
    <xdr:cxnSp macro="">
      <xdr:nvCxnSpPr>
        <xdr:cNvPr id="784" name="直線コネクタ 783"/>
        <xdr:cNvCxnSpPr/>
      </xdr:nvCxnSpPr>
      <xdr:spPr>
        <a:xfrm>
          <a:off x="19545300" y="10195651"/>
          <a:ext cx="8890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25382</xdr:rowOff>
    </xdr:from>
    <xdr:to>
      <xdr:col>29</xdr:col>
      <xdr:colOff>568325</xdr:colOff>
      <xdr:row>58</xdr:row>
      <xdr:rowOff>126982</xdr:rowOff>
    </xdr:to>
    <xdr:sp macro="" textlink="">
      <xdr:nvSpPr>
        <xdr:cNvPr id="785" name="フローチャート : 判断 784"/>
        <xdr:cNvSpPr/>
      </xdr:nvSpPr>
      <xdr:spPr>
        <a:xfrm>
          <a:off x="20383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143509</xdr:rowOff>
    </xdr:from>
    <xdr:ext cx="469744" cy="259045"/>
    <xdr:sp macro="" textlink="">
      <xdr:nvSpPr>
        <xdr:cNvPr id="786" name="テキスト ボックス 785"/>
        <xdr:cNvSpPr txBox="1"/>
      </xdr:nvSpPr>
      <xdr:spPr>
        <a:xfrm>
          <a:off x="20199427" y="97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68018</xdr:rowOff>
    </xdr:from>
    <xdr:to>
      <xdr:col>28</xdr:col>
      <xdr:colOff>314325</xdr:colOff>
      <xdr:row>59</xdr:row>
      <xdr:rowOff>80101</xdr:rowOff>
    </xdr:to>
    <xdr:cxnSp macro="">
      <xdr:nvCxnSpPr>
        <xdr:cNvPr id="787" name="直線コネクタ 786"/>
        <xdr:cNvCxnSpPr/>
      </xdr:nvCxnSpPr>
      <xdr:spPr>
        <a:xfrm>
          <a:off x="18656300" y="10183568"/>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12221</xdr:rowOff>
    </xdr:from>
    <xdr:to>
      <xdr:col>28</xdr:col>
      <xdr:colOff>365125</xdr:colOff>
      <xdr:row>58</xdr:row>
      <xdr:rowOff>113821</xdr:rowOff>
    </xdr:to>
    <xdr:sp macro="" textlink="">
      <xdr:nvSpPr>
        <xdr:cNvPr id="788" name="フローチャート : 判断 787"/>
        <xdr:cNvSpPr/>
      </xdr:nvSpPr>
      <xdr:spPr>
        <a:xfrm>
          <a:off x="19494500" y="995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130348</xdr:rowOff>
    </xdr:from>
    <xdr:ext cx="469744" cy="259045"/>
    <xdr:sp macro="" textlink="">
      <xdr:nvSpPr>
        <xdr:cNvPr id="789" name="テキスト ボックス 788"/>
        <xdr:cNvSpPr txBox="1"/>
      </xdr:nvSpPr>
      <xdr:spPr>
        <a:xfrm>
          <a:off x="19310427" y="973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163130</xdr:rowOff>
    </xdr:from>
    <xdr:to>
      <xdr:col>27</xdr:col>
      <xdr:colOff>161925</xdr:colOff>
      <xdr:row>58</xdr:row>
      <xdr:rowOff>93280</xdr:rowOff>
    </xdr:to>
    <xdr:sp macro="" textlink="">
      <xdr:nvSpPr>
        <xdr:cNvPr id="790" name="フローチャート : 判断 789"/>
        <xdr:cNvSpPr/>
      </xdr:nvSpPr>
      <xdr:spPr>
        <a:xfrm>
          <a:off x="18605500" y="993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109807</xdr:rowOff>
    </xdr:from>
    <xdr:ext cx="469744" cy="259045"/>
    <xdr:sp macro="" textlink="">
      <xdr:nvSpPr>
        <xdr:cNvPr id="791" name="テキスト ボックス 790"/>
        <xdr:cNvSpPr txBox="1"/>
      </xdr:nvSpPr>
      <xdr:spPr>
        <a:xfrm>
          <a:off x="18421427" y="97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41449</xdr:rowOff>
    </xdr:from>
    <xdr:to>
      <xdr:col>32</xdr:col>
      <xdr:colOff>238125</xdr:colOff>
      <xdr:row>59</xdr:row>
      <xdr:rowOff>143049</xdr:rowOff>
    </xdr:to>
    <xdr:sp macro="" textlink="">
      <xdr:nvSpPr>
        <xdr:cNvPr id="797" name="円/楕円 796"/>
        <xdr:cNvSpPr/>
      </xdr:nvSpPr>
      <xdr:spPr>
        <a:xfrm>
          <a:off x="22110700" y="1015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127826</xdr:rowOff>
    </xdr:from>
    <xdr:ext cx="378565" cy="259045"/>
    <xdr:sp macro="" textlink="">
      <xdr:nvSpPr>
        <xdr:cNvPr id="798" name="貸付金該当値テキスト"/>
        <xdr:cNvSpPr txBox="1"/>
      </xdr:nvSpPr>
      <xdr:spPr>
        <a:xfrm>
          <a:off x="22212300" y="10071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39229</xdr:rowOff>
    </xdr:from>
    <xdr:to>
      <xdr:col>31</xdr:col>
      <xdr:colOff>85725</xdr:colOff>
      <xdr:row>59</xdr:row>
      <xdr:rowOff>140829</xdr:rowOff>
    </xdr:to>
    <xdr:sp macro="" textlink="">
      <xdr:nvSpPr>
        <xdr:cNvPr id="799" name="円/楕円 798"/>
        <xdr:cNvSpPr/>
      </xdr:nvSpPr>
      <xdr:spPr>
        <a:xfrm>
          <a:off x="21272500" y="1015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131956</xdr:rowOff>
    </xdr:from>
    <xdr:ext cx="378565" cy="259045"/>
    <xdr:sp macro="" textlink="">
      <xdr:nvSpPr>
        <xdr:cNvPr id="800" name="テキスト ボックス 799"/>
        <xdr:cNvSpPr txBox="1"/>
      </xdr:nvSpPr>
      <xdr:spPr>
        <a:xfrm>
          <a:off x="21134017" y="10247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33155</xdr:rowOff>
    </xdr:from>
    <xdr:to>
      <xdr:col>29</xdr:col>
      <xdr:colOff>568325</xdr:colOff>
      <xdr:row>59</xdr:row>
      <xdr:rowOff>134755</xdr:rowOff>
    </xdr:to>
    <xdr:sp macro="" textlink="">
      <xdr:nvSpPr>
        <xdr:cNvPr id="801" name="円/楕円 800"/>
        <xdr:cNvSpPr/>
      </xdr:nvSpPr>
      <xdr:spPr>
        <a:xfrm>
          <a:off x="20383500" y="1014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125882</xdr:rowOff>
    </xdr:from>
    <xdr:ext cx="378565" cy="259045"/>
    <xdr:sp macro="" textlink="">
      <xdr:nvSpPr>
        <xdr:cNvPr id="802" name="テキスト ボックス 801"/>
        <xdr:cNvSpPr txBox="1"/>
      </xdr:nvSpPr>
      <xdr:spPr>
        <a:xfrm>
          <a:off x="20245017" y="10241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29301</xdr:rowOff>
    </xdr:from>
    <xdr:to>
      <xdr:col>28</xdr:col>
      <xdr:colOff>365125</xdr:colOff>
      <xdr:row>59</xdr:row>
      <xdr:rowOff>130901</xdr:rowOff>
    </xdr:to>
    <xdr:sp macro="" textlink="">
      <xdr:nvSpPr>
        <xdr:cNvPr id="803" name="円/楕円 802"/>
        <xdr:cNvSpPr/>
      </xdr:nvSpPr>
      <xdr:spPr>
        <a:xfrm>
          <a:off x="19494500" y="1014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122028</xdr:rowOff>
    </xdr:from>
    <xdr:ext cx="378565" cy="259045"/>
    <xdr:sp macro="" textlink="">
      <xdr:nvSpPr>
        <xdr:cNvPr id="804" name="テキスト ボックス 803"/>
        <xdr:cNvSpPr txBox="1"/>
      </xdr:nvSpPr>
      <xdr:spPr>
        <a:xfrm>
          <a:off x="19356017" y="10237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17218</xdr:rowOff>
    </xdr:from>
    <xdr:to>
      <xdr:col>27</xdr:col>
      <xdr:colOff>161925</xdr:colOff>
      <xdr:row>59</xdr:row>
      <xdr:rowOff>118818</xdr:rowOff>
    </xdr:to>
    <xdr:sp macro="" textlink="">
      <xdr:nvSpPr>
        <xdr:cNvPr id="805" name="円/楕円 804"/>
        <xdr:cNvSpPr/>
      </xdr:nvSpPr>
      <xdr:spPr>
        <a:xfrm>
          <a:off x="18605500" y="1013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109945</xdr:rowOff>
    </xdr:from>
    <xdr:ext cx="378565" cy="259045"/>
    <xdr:sp macro="" textlink="">
      <xdr:nvSpPr>
        <xdr:cNvPr id="806" name="テキスト ボックス 805"/>
        <xdr:cNvSpPr txBox="1"/>
      </xdr:nvSpPr>
      <xdr:spPr>
        <a:xfrm>
          <a:off x="18467017" y="10225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7" name="テキスト ボックス 81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8" name="直線コネクタ 81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9" name="テキスト ボックス 81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0" name="直線コネクタ 81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1" name="テキスト ボックス 82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2" name="直線コネクタ 82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3" name="テキスト ボックス 82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4" name="直線コネクタ 82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5" name="テキスト ボックス 82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6" name="直線コネクタ 82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27" name="テキスト ボックス 826"/>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8" name="直線コネクタ 82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29" name="テキスト ボックス 828"/>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1" name="テキスト ボックス 83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109525</xdr:rowOff>
    </xdr:from>
    <xdr:to>
      <xdr:col>32</xdr:col>
      <xdr:colOff>186689</xdr:colOff>
      <xdr:row>78</xdr:row>
      <xdr:rowOff>152240</xdr:rowOff>
    </xdr:to>
    <xdr:cxnSp macro="">
      <xdr:nvCxnSpPr>
        <xdr:cNvPr id="833" name="直線コネクタ 832"/>
        <xdr:cNvCxnSpPr/>
      </xdr:nvCxnSpPr>
      <xdr:spPr>
        <a:xfrm flipV="1">
          <a:off x="22159595" y="12111025"/>
          <a:ext cx="1269" cy="141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156067</xdr:rowOff>
    </xdr:from>
    <xdr:ext cx="534377" cy="259045"/>
    <xdr:sp macro="" textlink="">
      <xdr:nvSpPr>
        <xdr:cNvPr id="834" name="繰出金最小値テキスト"/>
        <xdr:cNvSpPr txBox="1"/>
      </xdr:nvSpPr>
      <xdr:spPr>
        <a:xfrm>
          <a:off x="22212300" y="1352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23,616</a:t>
          </a:r>
          <a:endParaRPr kumimoji="1" lang="ja-JP" altLang="en-US" sz="1000" b="1">
            <a:latin typeface="ＭＳ Ｐゴシック"/>
          </a:endParaRPr>
        </a:p>
      </xdr:txBody>
    </xdr:sp>
    <xdr:clientData/>
  </xdr:oneCellAnchor>
  <xdr:twoCellAnchor>
    <xdr:from>
      <xdr:col>32</xdr:col>
      <xdr:colOff>98425</xdr:colOff>
      <xdr:row>78</xdr:row>
      <xdr:rowOff>152240</xdr:rowOff>
    </xdr:from>
    <xdr:to>
      <xdr:col>32</xdr:col>
      <xdr:colOff>276225</xdr:colOff>
      <xdr:row>78</xdr:row>
      <xdr:rowOff>152240</xdr:rowOff>
    </xdr:to>
    <xdr:cxnSp macro="">
      <xdr:nvCxnSpPr>
        <xdr:cNvPr id="835" name="直線コネクタ 834"/>
        <xdr:cNvCxnSpPr/>
      </xdr:nvCxnSpPr>
      <xdr:spPr>
        <a:xfrm>
          <a:off x="22072600" y="1352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56202</xdr:rowOff>
    </xdr:from>
    <xdr:ext cx="534377" cy="259045"/>
    <xdr:sp macro="" textlink="">
      <xdr:nvSpPr>
        <xdr:cNvPr id="836" name="繰出金最大値テキスト"/>
        <xdr:cNvSpPr txBox="1"/>
      </xdr:nvSpPr>
      <xdr:spPr>
        <a:xfrm>
          <a:off x="22212300" y="1188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66,924</a:t>
          </a:r>
          <a:endParaRPr kumimoji="1" lang="ja-JP" altLang="en-US" sz="1000" b="1">
            <a:latin typeface="ＭＳ Ｐゴシック"/>
          </a:endParaRPr>
        </a:p>
      </xdr:txBody>
    </xdr:sp>
    <xdr:clientData/>
  </xdr:oneCellAnchor>
  <xdr:twoCellAnchor>
    <xdr:from>
      <xdr:col>32</xdr:col>
      <xdr:colOff>98425</xdr:colOff>
      <xdr:row>70</xdr:row>
      <xdr:rowOff>109525</xdr:rowOff>
    </xdr:from>
    <xdr:to>
      <xdr:col>32</xdr:col>
      <xdr:colOff>276225</xdr:colOff>
      <xdr:row>70</xdr:row>
      <xdr:rowOff>109525</xdr:rowOff>
    </xdr:to>
    <xdr:cxnSp macro="">
      <xdr:nvCxnSpPr>
        <xdr:cNvPr id="837" name="直線コネクタ 836"/>
        <xdr:cNvCxnSpPr/>
      </xdr:nvCxnSpPr>
      <xdr:spPr>
        <a:xfrm>
          <a:off x="22072600" y="12111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48554</xdr:rowOff>
    </xdr:from>
    <xdr:to>
      <xdr:col>32</xdr:col>
      <xdr:colOff>187325</xdr:colOff>
      <xdr:row>77</xdr:row>
      <xdr:rowOff>84803</xdr:rowOff>
    </xdr:to>
    <xdr:cxnSp macro="">
      <xdr:nvCxnSpPr>
        <xdr:cNvPr id="838" name="直線コネクタ 837"/>
        <xdr:cNvCxnSpPr/>
      </xdr:nvCxnSpPr>
      <xdr:spPr>
        <a:xfrm>
          <a:off x="21323300" y="13250204"/>
          <a:ext cx="838200" cy="3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124317</xdr:rowOff>
    </xdr:from>
    <xdr:ext cx="534377" cy="259045"/>
    <xdr:sp macro="" textlink="">
      <xdr:nvSpPr>
        <xdr:cNvPr id="839" name="繰出金平均値テキスト"/>
        <xdr:cNvSpPr txBox="1"/>
      </xdr:nvSpPr>
      <xdr:spPr>
        <a:xfrm>
          <a:off x="22212300" y="1281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39,366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101440</xdr:rowOff>
    </xdr:from>
    <xdr:to>
      <xdr:col>32</xdr:col>
      <xdr:colOff>238125</xdr:colOff>
      <xdr:row>76</xdr:row>
      <xdr:rowOff>31590</xdr:rowOff>
    </xdr:to>
    <xdr:sp macro="" textlink="">
      <xdr:nvSpPr>
        <xdr:cNvPr id="840" name="フローチャート : 判断 839"/>
        <xdr:cNvSpPr/>
      </xdr:nvSpPr>
      <xdr:spPr>
        <a:xfrm>
          <a:off x="22110700" y="1296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48554</xdr:rowOff>
    </xdr:from>
    <xdr:to>
      <xdr:col>31</xdr:col>
      <xdr:colOff>34925</xdr:colOff>
      <xdr:row>77</xdr:row>
      <xdr:rowOff>107076</xdr:rowOff>
    </xdr:to>
    <xdr:cxnSp macro="">
      <xdr:nvCxnSpPr>
        <xdr:cNvPr id="841" name="直線コネクタ 840"/>
        <xdr:cNvCxnSpPr/>
      </xdr:nvCxnSpPr>
      <xdr:spPr>
        <a:xfrm flipV="1">
          <a:off x="20434300" y="13250204"/>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134261</xdr:rowOff>
    </xdr:from>
    <xdr:to>
      <xdr:col>31</xdr:col>
      <xdr:colOff>85725</xdr:colOff>
      <xdr:row>76</xdr:row>
      <xdr:rowOff>64412</xdr:rowOff>
    </xdr:to>
    <xdr:sp macro="" textlink="">
      <xdr:nvSpPr>
        <xdr:cNvPr id="842" name="フローチャート : 判断 841"/>
        <xdr:cNvSpPr/>
      </xdr:nvSpPr>
      <xdr:spPr>
        <a:xfrm>
          <a:off x="21272500" y="129930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80938</xdr:rowOff>
    </xdr:from>
    <xdr:ext cx="534377" cy="259045"/>
    <xdr:sp macro="" textlink="">
      <xdr:nvSpPr>
        <xdr:cNvPr id="843" name="テキスト ボックス 842"/>
        <xdr:cNvSpPr txBox="1"/>
      </xdr:nvSpPr>
      <xdr:spPr>
        <a:xfrm>
          <a:off x="21056111" y="1276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38,361</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107076</xdr:rowOff>
    </xdr:from>
    <xdr:to>
      <xdr:col>29</xdr:col>
      <xdr:colOff>517525</xdr:colOff>
      <xdr:row>77</xdr:row>
      <xdr:rowOff>163638</xdr:rowOff>
    </xdr:to>
    <xdr:cxnSp macro="">
      <xdr:nvCxnSpPr>
        <xdr:cNvPr id="844" name="直線コネクタ 843"/>
        <xdr:cNvCxnSpPr/>
      </xdr:nvCxnSpPr>
      <xdr:spPr>
        <a:xfrm flipV="1">
          <a:off x="19545300" y="13308726"/>
          <a:ext cx="889000" cy="5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90827</xdr:rowOff>
    </xdr:from>
    <xdr:to>
      <xdr:col>29</xdr:col>
      <xdr:colOff>568325</xdr:colOff>
      <xdr:row>76</xdr:row>
      <xdr:rowOff>20977</xdr:rowOff>
    </xdr:to>
    <xdr:sp macro="" textlink="">
      <xdr:nvSpPr>
        <xdr:cNvPr id="845" name="フローチャート : 判断 844"/>
        <xdr:cNvSpPr/>
      </xdr:nvSpPr>
      <xdr:spPr>
        <a:xfrm>
          <a:off x="20383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37504</xdr:rowOff>
    </xdr:from>
    <xdr:ext cx="534377" cy="259045"/>
    <xdr:sp macro="" textlink="">
      <xdr:nvSpPr>
        <xdr:cNvPr id="846" name="テキスト ボックス 845"/>
        <xdr:cNvSpPr txBox="1"/>
      </xdr:nvSpPr>
      <xdr:spPr>
        <a:xfrm>
          <a:off x="20167111" y="1272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163638</xdr:rowOff>
    </xdr:from>
    <xdr:to>
      <xdr:col>28</xdr:col>
      <xdr:colOff>314325</xdr:colOff>
      <xdr:row>77</xdr:row>
      <xdr:rowOff>169287</xdr:rowOff>
    </xdr:to>
    <xdr:cxnSp macro="">
      <xdr:nvCxnSpPr>
        <xdr:cNvPr id="847" name="直線コネクタ 846"/>
        <xdr:cNvCxnSpPr/>
      </xdr:nvCxnSpPr>
      <xdr:spPr>
        <a:xfrm flipV="1">
          <a:off x="18656300" y="13365288"/>
          <a:ext cx="889000" cy="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120055</xdr:rowOff>
    </xdr:from>
    <xdr:to>
      <xdr:col>28</xdr:col>
      <xdr:colOff>365125</xdr:colOff>
      <xdr:row>76</xdr:row>
      <xdr:rowOff>50205</xdr:rowOff>
    </xdr:to>
    <xdr:sp macro="" textlink="">
      <xdr:nvSpPr>
        <xdr:cNvPr id="848" name="フローチャート : 判断 847"/>
        <xdr:cNvSpPr/>
      </xdr:nvSpPr>
      <xdr:spPr>
        <a:xfrm>
          <a:off x="19494500" y="129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66732</xdr:rowOff>
    </xdr:from>
    <xdr:ext cx="534377" cy="259045"/>
    <xdr:sp macro="" textlink="">
      <xdr:nvSpPr>
        <xdr:cNvPr id="849" name="テキスト ボックス 848"/>
        <xdr:cNvSpPr txBox="1"/>
      </xdr:nvSpPr>
      <xdr:spPr>
        <a:xfrm>
          <a:off x="19278111" y="1275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148499</xdr:rowOff>
    </xdr:from>
    <xdr:to>
      <xdr:col>27</xdr:col>
      <xdr:colOff>161925</xdr:colOff>
      <xdr:row>76</xdr:row>
      <xdr:rowOff>78649</xdr:rowOff>
    </xdr:to>
    <xdr:sp macro="" textlink="">
      <xdr:nvSpPr>
        <xdr:cNvPr id="850" name="フローチャート : 判断 849"/>
        <xdr:cNvSpPr/>
      </xdr:nvSpPr>
      <xdr:spPr>
        <a:xfrm>
          <a:off x="18605500" y="1300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95176</xdr:rowOff>
    </xdr:from>
    <xdr:ext cx="534377" cy="259045"/>
    <xdr:sp macro="" textlink="">
      <xdr:nvSpPr>
        <xdr:cNvPr id="851" name="テキスト ボックス 850"/>
        <xdr:cNvSpPr txBox="1"/>
      </xdr:nvSpPr>
      <xdr:spPr>
        <a:xfrm>
          <a:off x="18389111" y="1278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34003</xdr:rowOff>
    </xdr:from>
    <xdr:to>
      <xdr:col>32</xdr:col>
      <xdr:colOff>238125</xdr:colOff>
      <xdr:row>77</xdr:row>
      <xdr:rowOff>135603</xdr:rowOff>
    </xdr:to>
    <xdr:sp macro="" textlink="">
      <xdr:nvSpPr>
        <xdr:cNvPr id="857" name="円/楕円 856"/>
        <xdr:cNvSpPr/>
      </xdr:nvSpPr>
      <xdr:spPr>
        <a:xfrm>
          <a:off x="22110700" y="1323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12430</xdr:rowOff>
    </xdr:from>
    <xdr:ext cx="534377" cy="259045"/>
    <xdr:sp macro="" textlink="">
      <xdr:nvSpPr>
        <xdr:cNvPr id="858" name="繰出金該当値テキスト"/>
        <xdr:cNvSpPr txBox="1"/>
      </xdr:nvSpPr>
      <xdr:spPr>
        <a:xfrm>
          <a:off x="22212300" y="1321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30,931</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169204</xdr:rowOff>
    </xdr:from>
    <xdr:to>
      <xdr:col>31</xdr:col>
      <xdr:colOff>85725</xdr:colOff>
      <xdr:row>77</xdr:row>
      <xdr:rowOff>99354</xdr:rowOff>
    </xdr:to>
    <xdr:sp macro="" textlink="">
      <xdr:nvSpPr>
        <xdr:cNvPr id="859" name="円/楕円 858"/>
        <xdr:cNvSpPr/>
      </xdr:nvSpPr>
      <xdr:spPr>
        <a:xfrm>
          <a:off x="21272500" y="1319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90481</xdr:rowOff>
    </xdr:from>
    <xdr:ext cx="534377" cy="259045"/>
    <xdr:sp macro="" textlink="">
      <xdr:nvSpPr>
        <xdr:cNvPr id="860" name="テキスト ボックス 859"/>
        <xdr:cNvSpPr txBox="1"/>
      </xdr:nvSpPr>
      <xdr:spPr>
        <a:xfrm>
          <a:off x="21056111" y="1329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32,041</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56276</xdr:rowOff>
    </xdr:from>
    <xdr:to>
      <xdr:col>29</xdr:col>
      <xdr:colOff>568325</xdr:colOff>
      <xdr:row>77</xdr:row>
      <xdr:rowOff>157876</xdr:rowOff>
    </xdr:to>
    <xdr:sp macro="" textlink="">
      <xdr:nvSpPr>
        <xdr:cNvPr id="861" name="円/楕円 860"/>
        <xdr:cNvSpPr/>
      </xdr:nvSpPr>
      <xdr:spPr>
        <a:xfrm>
          <a:off x="20383500" y="1325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149003</xdr:rowOff>
    </xdr:from>
    <xdr:ext cx="534377" cy="259045"/>
    <xdr:sp macro="" textlink="">
      <xdr:nvSpPr>
        <xdr:cNvPr id="862" name="テキスト ボックス 861"/>
        <xdr:cNvSpPr txBox="1"/>
      </xdr:nvSpPr>
      <xdr:spPr>
        <a:xfrm>
          <a:off x="20167111" y="1335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30,249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112838</xdr:rowOff>
    </xdr:from>
    <xdr:to>
      <xdr:col>28</xdr:col>
      <xdr:colOff>365125</xdr:colOff>
      <xdr:row>78</xdr:row>
      <xdr:rowOff>42988</xdr:rowOff>
    </xdr:to>
    <xdr:sp macro="" textlink="">
      <xdr:nvSpPr>
        <xdr:cNvPr id="863" name="円/楕円 862"/>
        <xdr:cNvSpPr/>
      </xdr:nvSpPr>
      <xdr:spPr>
        <a:xfrm>
          <a:off x="19494500" y="1331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34115</xdr:rowOff>
    </xdr:from>
    <xdr:ext cx="534377" cy="259045"/>
    <xdr:sp macro="" textlink="">
      <xdr:nvSpPr>
        <xdr:cNvPr id="864" name="テキスト ボックス 863"/>
        <xdr:cNvSpPr txBox="1"/>
      </xdr:nvSpPr>
      <xdr:spPr>
        <a:xfrm>
          <a:off x="19278111" y="1340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28,517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118487</xdr:rowOff>
    </xdr:from>
    <xdr:to>
      <xdr:col>27</xdr:col>
      <xdr:colOff>161925</xdr:colOff>
      <xdr:row>78</xdr:row>
      <xdr:rowOff>48637</xdr:rowOff>
    </xdr:to>
    <xdr:sp macro="" textlink="">
      <xdr:nvSpPr>
        <xdr:cNvPr id="865" name="円/楕円 864"/>
        <xdr:cNvSpPr/>
      </xdr:nvSpPr>
      <xdr:spPr>
        <a:xfrm>
          <a:off x="18605500" y="1332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39764</xdr:rowOff>
    </xdr:from>
    <xdr:ext cx="534377" cy="259045"/>
    <xdr:sp macro="" textlink="">
      <xdr:nvSpPr>
        <xdr:cNvPr id="866" name="テキスト ボックス 865"/>
        <xdr:cNvSpPr txBox="1"/>
      </xdr:nvSpPr>
      <xdr:spPr>
        <a:xfrm>
          <a:off x="18389111" y="1341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28,344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7" name="直線コネクタ 87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8" name="テキスト ボックス 87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9" name="直線コネクタ 87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80" name="テキスト ボックス 879"/>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82" name="テキスト ボックス 881"/>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3" name="直線コネクタ 88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84" name="テキスト ボックス 883"/>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85" name="直線コネクタ 88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6" name="テキスト ボックス 885"/>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8" name="テキスト ボックス 88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90" name="直線コネクタ 889"/>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91"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2" name="直線コネクタ 89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93"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95" name="直線コネクタ 89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6"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7" name="フローチャート : 判断 896"/>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8" name="直線コネクタ 89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9" name="フローチャート : 判断 898"/>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0" name="テキスト ボックス 899"/>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1" name="直線コネクタ 90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2" name="フローチャート : 判断 901"/>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3" name="テキスト ボックス 902"/>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04" name="直線コネクタ 90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05" name="フローチャート : 判断 90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6" name="テキスト ボックス 905"/>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907" name="フローチャート : 判断 906"/>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08" name="テキスト ボックス 907"/>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14" name="円/楕円 91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15"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6" name="円/楕円 91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7" name="テキスト ボックス 916"/>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8" name="円/楕円 91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9" name="テキスト ボックス 918"/>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0" name="円/楕円 91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21" name="テキスト ボックス 920"/>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2" name="円/楕円 92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3" name="テキスト ボックス 922"/>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359,007</a:t>
          </a:r>
          <a:r>
            <a:rPr kumimoji="1" lang="ja-JP" altLang="ja-JP" sz="1100">
              <a:solidFill>
                <a:schemeClr val="dk1"/>
              </a:solidFill>
              <a:effectLst/>
              <a:latin typeface="+mn-lt"/>
              <a:ea typeface="+mn-ea"/>
              <a:cs typeface="+mn-cs"/>
            </a:rPr>
            <a:t>円となっている。普通建設事業費は、住民一人当たり</a:t>
          </a:r>
          <a:r>
            <a:rPr kumimoji="1" lang="en-US" altLang="ja-JP" sz="1100">
              <a:solidFill>
                <a:schemeClr val="dk1"/>
              </a:solidFill>
              <a:effectLst/>
              <a:latin typeface="+mn-lt"/>
              <a:ea typeface="+mn-ea"/>
              <a:cs typeface="+mn-cs"/>
            </a:rPr>
            <a:t>61,979</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62,652</a:t>
          </a:r>
          <a:r>
            <a:rPr kumimoji="1" lang="ja-JP" altLang="en-US" sz="1100">
              <a:solidFill>
                <a:schemeClr val="dk1"/>
              </a:solidFill>
              <a:effectLst/>
              <a:latin typeface="+mn-lt"/>
              <a:ea typeface="+mn-ea"/>
              <a:cs typeface="+mn-cs"/>
            </a:rPr>
            <a:t>円減少しているが、依然として類似団体平均及び埼玉県平均を上回っている。</a:t>
          </a:r>
          <a:r>
            <a:rPr kumimoji="1" lang="ja-JP" altLang="ja-JP" sz="1100">
              <a:solidFill>
                <a:schemeClr val="dk1"/>
              </a:solidFill>
              <a:effectLst/>
              <a:latin typeface="+mn-lt"/>
              <a:ea typeface="+mn-ea"/>
              <a:cs typeface="+mn-cs"/>
            </a:rPr>
            <a:t>これは地方債の中でも住民の負担が少ない合併特例債を活用し、公共施設の整備事業（ふじみ野市・三芳町環境センター</a:t>
          </a:r>
          <a:r>
            <a:rPr kumimoji="1" lang="ja-JP" altLang="en-US" sz="1100">
              <a:solidFill>
                <a:schemeClr val="dk1"/>
              </a:solidFill>
              <a:effectLst/>
              <a:latin typeface="+mn-lt"/>
              <a:ea typeface="+mn-ea"/>
              <a:cs typeface="+mn-cs"/>
            </a:rPr>
            <a:t>建設</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第２庁舎大規模改修</a:t>
          </a:r>
          <a:r>
            <a:rPr kumimoji="1" lang="ja-JP" altLang="ja-JP" sz="1100">
              <a:solidFill>
                <a:schemeClr val="dk1"/>
              </a:solidFill>
              <a:effectLst/>
              <a:latin typeface="+mn-lt"/>
              <a:ea typeface="+mn-ea"/>
              <a:cs typeface="+mn-cs"/>
            </a:rPr>
            <a:t>など）を進めてい</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ためであり、今後は減少していくこととなる。</a:t>
          </a:r>
          <a:endParaRPr lang="ja-JP" altLang="ja-JP" sz="1400">
            <a:effectLst/>
          </a:endParaRPr>
        </a:p>
        <a:p>
          <a:r>
            <a:rPr kumimoji="1" lang="ja-JP" altLang="ja-JP" sz="1100">
              <a:solidFill>
                <a:schemeClr val="dk1"/>
              </a:solidFill>
              <a:effectLst/>
              <a:latin typeface="+mn-lt"/>
              <a:ea typeface="+mn-ea"/>
              <a:cs typeface="+mn-cs"/>
            </a:rPr>
            <a:t>　扶助費は住民一人当たり</a:t>
          </a:r>
          <a:r>
            <a:rPr kumimoji="1" lang="en-US" altLang="ja-JP" sz="1100">
              <a:solidFill>
                <a:schemeClr val="dk1"/>
              </a:solidFill>
              <a:effectLst/>
              <a:latin typeface="+mn-lt"/>
              <a:ea typeface="+mn-ea"/>
              <a:cs typeface="+mn-cs"/>
            </a:rPr>
            <a:t>85,985</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待機児童対策などの子育て支援施策に係る費用</a:t>
          </a:r>
          <a:r>
            <a:rPr kumimoji="1" lang="ja-JP" altLang="ja-JP" sz="1100">
              <a:solidFill>
                <a:schemeClr val="dk1"/>
              </a:solidFill>
              <a:effectLst/>
              <a:latin typeface="+mn-lt"/>
              <a:ea typeface="+mn-ea"/>
              <a:cs typeface="+mn-cs"/>
            </a:rPr>
            <a:t>、障がい者医療費、子ども医療費などの増加により年々増加している。しかし、類似団体と比較すると一人当たりのコストは低い状況となっている。</a:t>
          </a:r>
          <a:endParaRPr lang="ja-JP" altLang="ja-JP" sz="1400">
            <a:effectLst/>
          </a:endParaRPr>
        </a:p>
        <a:p>
          <a:r>
            <a:rPr kumimoji="1" lang="ja-JP" altLang="ja-JP" sz="1100">
              <a:solidFill>
                <a:schemeClr val="dk1"/>
              </a:solidFill>
              <a:effectLst/>
              <a:latin typeface="+mn-lt"/>
              <a:ea typeface="+mn-ea"/>
              <a:cs typeface="+mn-cs"/>
            </a:rPr>
            <a:t>　物件費は住民一人当たり</a:t>
          </a:r>
          <a:r>
            <a:rPr kumimoji="1" lang="en-US" altLang="ja-JP" sz="1100">
              <a:solidFill>
                <a:schemeClr val="dk1"/>
              </a:solidFill>
              <a:effectLst/>
              <a:latin typeface="+mn-lt"/>
              <a:ea typeface="+mn-ea"/>
              <a:cs typeface="+mn-cs"/>
            </a:rPr>
            <a:t>59,060</a:t>
          </a:r>
          <a:r>
            <a:rPr kumimoji="1" lang="ja-JP" altLang="ja-JP" sz="1100">
              <a:solidFill>
                <a:schemeClr val="dk1"/>
              </a:solidFill>
              <a:effectLst/>
              <a:latin typeface="+mn-lt"/>
              <a:ea typeface="+mn-ea"/>
              <a:cs typeface="+mn-cs"/>
            </a:rPr>
            <a:t>円となっており、類似団体平均と埼玉県平均よりも高い状況となっている。これは</a:t>
          </a:r>
          <a:r>
            <a:rPr kumimoji="1" lang="ja-JP" altLang="en-US" sz="1100">
              <a:solidFill>
                <a:schemeClr val="dk1"/>
              </a:solidFill>
              <a:effectLst/>
              <a:latin typeface="+mn-lt"/>
              <a:ea typeface="+mn-ea"/>
              <a:cs typeface="+mn-cs"/>
            </a:rPr>
            <a:t>指定管理などの</a:t>
          </a:r>
          <a:r>
            <a:rPr kumimoji="1" lang="ja-JP" altLang="ja-JP" sz="1100">
              <a:solidFill>
                <a:schemeClr val="dk1"/>
              </a:solidFill>
              <a:effectLst/>
              <a:latin typeface="+mn-lt"/>
              <a:ea typeface="+mn-ea"/>
              <a:cs typeface="+mn-cs"/>
            </a:rPr>
            <a:t>業務の民間委託化を推進し、職員人件費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から委託料</a:t>
          </a:r>
          <a:r>
            <a:rPr kumimoji="1" lang="ja-JP" altLang="en-US" sz="1100">
              <a:solidFill>
                <a:schemeClr val="dk1"/>
              </a:solidFill>
              <a:effectLst/>
              <a:latin typeface="+mn-lt"/>
              <a:ea typeface="+mn-ea"/>
              <a:cs typeface="+mn-cs"/>
            </a:rPr>
            <a:t>など物件費</a:t>
          </a:r>
          <a:r>
            <a:rPr kumimoji="1" lang="ja-JP" altLang="ja-JP" sz="1100">
              <a:solidFill>
                <a:schemeClr val="dk1"/>
              </a:solidFill>
              <a:effectLst/>
              <a:latin typeface="+mn-lt"/>
              <a:ea typeface="+mn-ea"/>
              <a:cs typeface="+mn-cs"/>
            </a:rPr>
            <a:t>への</a:t>
          </a:r>
          <a:r>
            <a:rPr kumimoji="1" lang="ja-JP" altLang="en-US" sz="1100">
              <a:solidFill>
                <a:schemeClr val="dk1"/>
              </a:solidFill>
              <a:effectLst/>
              <a:latin typeface="+mn-lt"/>
              <a:ea typeface="+mn-ea"/>
              <a:cs typeface="+mn-cs"/>
            </a:rPr>
            <a:t>振替</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進んでいる</a:t>
          </a:r>
          <a:r>
            <a:rPr kumimoji="1" lang="ja-JP" altLang="ja-JP" sz="1100">
              <a:solidFill>
                <a:schemeClr val="dk1"/>
              </a:solidFill>
              <a:effectLst/>
              <a:latin typeface="+mn-lt"/>
              <a:ea typeface="+mn-ea"/>
              <a:cs typeface="+mn-cs"/>
            </a:rPr>
            <a:t>ためである。</a:t>
          </a:r>
          <a:endParaRPr lang="ja-JP" altLang="ja-JP" sz="1400">
            <a:effectLst/>
          </a:endParaRPr>
        </a:p>
        <a:p>
          <a:r>
            <a:rPr kumimoji="1" lang="ja-JP" altLang="ja-JP" sz="1100">
              <a:solidFill>
                <a:schemeClr val="dk1"/>
              </a:solidFill>
              <a:effectLst/>
              <a:latin typeface="+mn-lt"/>
              <a:ea typeface="+mn-ea"/>
              <a:cs typeface="+mn-cs"/>
            </a:rPr>
            <a:t>　人件費は住民一人当たり</a:t>
          </a:r>
          <a:r>
            <a:rPr kumimoji="1" lang="en-US" altLang="ja-JP" sz="1100">
              <a:solidFill>
                <a:schemeClr val="dk1"/>
              </a:solidFill>
              <a:effectLst/>
              <a:latin typeface="+mn-lt"/>
              <a:ea typeface="+mn-ea"/>
              <a:cs typeface="+mn-cs"/>
            </a:rPr>
            <a:t>45,458</a:t>
          </a:r>
          <a:r>
            <a:rPr kumimoji="1" lang="ja-JP" altLang="ja-JP" sz="1100">
              <a:solidFill>
                <a:schemeClr val="dk1"/>
              </a:solidFill>
              <a:effectLst/>
              <a:latin typeface="+mn-lt"/>
              <a:ea typeface="+mn-ea"/>
              <a:cs typeface="+mn-cs"/>
            </a:rPr>
            <a:t>円となっており、再任用制度の活用や適正な定員管理により年々減少している。類似団体平均や埼玉県平均と比較すると一人当たりのコストは低い状況となっている。</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埼玉県ふじみ野市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113,553
111,314
14.64
42,333,340
40,766,328
1,203,987
21,890,877
38,694,036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49022</xdr:rowOff>
    </xdr:from>
    <xdr:to>
      <xdr:col>6</xdr:col>
      <xdr:colOff>510540</xdr:colOff>
      <xdr:row>39</xdr:row>
      <xdr:rowOff>132080</xdr:rowOff>
    </xdr:to>
    <xdr:cxnSp macro="">
      <xdr:nvCxnSpPr>
        <xdr:cNvPr id="56" name="直線コネクタ 55"/>
        <xdr:cNvCxnSpPr/>
      </xdr:nvCxnSpPr>
      <xdr:spPr>
        <a:xfrm flipV="1">
          <a:off x="4633595" y="5363972"/>
          <a:ext cx="1270" cy="1454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135907</xdr:rowOff>
    </xdr:from>
    <xdr:ext cx="469744" cy="259045"/>
    <xdr:sp macro="" textlink="">
      <xdr:nvSpPr>
        <xdr:cNvPr id="57" name="議会費最小値テキスト"/>
        <xdr:cNvSpPr txBox="1"/>
      </xdr:nvSpPr>
      <xdr:spPr>
        <a:xfrm>
          <a:off x="4686300" y="682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a:t>
          </a:r>
          <a:endParaRPr kumimoji="1" lang="ja-JP" altLang="en-US" sz="1000" b="1">
            <a:latin typeface="ＭＳ Ｐゴシック"/>
          </a:endParaRPr>
        </a:p>
      </xdr:txBody>
    </xdr:sp>
    <xdr:clientData/>
  </xdr:oneCellAnchor>
  <xdr:twoCellAnchor>
    <xdr:from>
      <xdr:col>6</xdr:col>
      <xdr:colOff>422275</xdr:colOff>
      <xdr:row>39</xdr:row>
      <xdr:rowOff>132080</xdr:rowOff>
    </xdr:from>
    <xdr:to>
      <xdr:col>6</xdr:col>
      <xdr:colOff>600075</xdr:colOff>
      <xdr:row>39</xdr:row>
      <xdr:rowOff>132080</xdr:rowOff>
    </xdr:to>
    <xdr:cxnSp macro="">
      <xdr:nvCxnSpPr>
        <xdr:cNvPr id="58" name="直線コネクタ 57"/>
        <xdr:cNvCxnSpPr/>
      </xdr:nvCxnSpPr>
      <xdr:spPr>
        <a:xfrm>
          <a:off x="4546600" y="681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167149</xdr:rowOff>
    </xdr:from>
    <xdr:ext cx="469744" cy="259045"/>
    <xdr:sp macro="" textlink="">
      <xdr:nvSpPr>
        <xdr:cNvPr id="59" name="議会費最大値テキスト"/>
        <xdr:cNvSpPr txBox="1"/>
      </xdr:nvSpPr>
      <xdr:spPr>
        <a:xfrm>
          <a:off x="4686300" y="513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3,794</a:t>
          </a:r>
          <a:endParaRPr kumimoji="1" lang="ja-JP" altLang="en-US" sz="1000" b="1">
            <a:latin typeface="ＭＳ Ｐゴシック"/>
          </a:endParaRPr>
        </a:p>
      </xdr:txBody>
    </xdr:sp>
    <xdr:clientData/>
  </xdr:oneCellAnchor>
  <xdr:twoCellAnchor>
    <xdr:from>
      <xdr:col>6</xdr:col>
      <xdr:colOff>422275</xdr:colOff>
      <xdr:row>31</xdr:row>
      <xdr:rowOff>49022</xdr:rowOff>
    </xdr:from>
    <xdr:to>
      <xdr:col>6</xdr:col>
      <xdr:colOff>600075</xdr:colOff>
      <xdr:row>31</xdr:row>
      <xdr:rowOff>49022</xdr:rowOff>
    </xdr:to>
    <xdr:cxnSp macro="">
      <xdr:nvCxnSpPr>
        <xdr:cNvPr id="60" name="直線コネクタ 59"/>
        <xdr:cNvCxnSpPr/>
      </xdr:nvCxnSpPr>
      <xdr:spPr>
        <a:xfrm>
          <a:off x="4546600" y="536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81788</xdr:rowOff>
    </xdr:from>
    <xdr:to>
      <xdr:col>6</xdr:col>
      <xdr:colOff>511175</xdr:colOff>
      <xdr:row>38</xdr:row>
      <xdr:rowOff>70358</xdr:rowOff>
    </xdr:to>
    <xdr:cxnSp macro="">
      <xdr:nvCxnSpPr>
        <xdr:cNvPr id="61" name="直線コネクタ 60"/>
        <xdr:cNvCxnSpPr/>
      </xdr:nvCxnSpPr>
      <xdr:spPr>
        <a:xfrm>
          <a:off x="3797300" y="6425438"/>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21861</xdr:rowOff>
    </xdr:from>
    <xdr:ext cx="469744" cy="259045"/>
    <xdr:sp macro="" textlink="">
      <xdr:nvSpPr>
        <xdr:cNvPr id="62" name="議会費平均値テキスト"/>
        <xdr:cNvSpPr txBox="1"/>
      </xdr:nvSpPr>
      <xdr:spPr>
        <a:xfrm>
          <a:off x="4686300" y="6022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170434</xdr:rowOff>
    </xdr:from>
    <xdr:to>
      <xdr:col>6</xdr:col>
      <xdr:colOff>561975</xdr:colOff>
      <xdr:row>36</xdr:row>
      <xdr:rowOff>100584</xdr:rowOff>
    </xdr:to>
    <xdr:sp macro="" textlink="">
      <xdr:nvSpPr>
        <xdr:cNvPr id="63" name="フローチャート : 判断 62"/>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81788</xdr:rowOff>
    </xdr:from>
    <xdr:to>
      <xdr:col>5</xdr:col>
      <xdr:colOff>358775</xdr:colOff>
      <xdr:row>38</xdr:row>
      <xdr:rowOff>123698</xdr:rowOff>
    </xdr:to>
    <xdr:cxnSp macro="">
      <xdr:nvCxnSpPr>
        <xdr:cNvPr id="64" name="直線コネクタ 63"/>
        <xdr:cNvCxnSpPr/>
      </xdr:nvCxnSpPr>
      <xdr:spPr>
        <a:xfrm flipV="1">
          <a:off x="2908300" y="6425438"/>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7366</xdr:rowOff>
    </xdr:from>
    <xdr:to>
      <xdr:col>5</xdr:col>
      <xdr:colOff>409575</xdr:colOff>
      <xdr:row>35</xdr:row>
      <xdr:rowOff>108966</xdr:rowOff>
    </xdr:to>
    <xdr:sp macro="" textlink="">
      <xdr:nvSpPr>
        <xdr:cNvPr id="65" name="フローチャート : 判断 64"/>
        <xdr:cNvSpPr/>
      </xdr:nvSpPr>
      <xdr:spPr>
        <a:xfrm>
          <a:off x="3746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125493</xdr:rowOff>
    </xdr:from>
    <xdr:ext cx="469744" cy="259045"/>
    <xdr:sp macro="" textlink="">
      <xdr:nvSpPr>
        <xdr:cNvPr id="66" name="テキスト ボックス 65"/>
        <xdr:cNvSpPr txBox="1"/>
      </xdr:nvSpPr>
      <xdr:spPr>
        <a:xfrm>
          <a:off x="3562427" y="57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2,882</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123698</xdr:rowOff>
    </xdr:from>
    <xdr:to>
      <xdr:col>4</xdr:col>
      <xdr:colOff>155575</xdr:colOff>
      <xdr:row>38</xdr:row>
      <xdr:rowOff>153416</xdr:rowOff>
    </xdr:to>
    <xdr:cxnSp macro="">
      <xdr:nvCxnSpPr>
        <xdr:cNvPr id="67" name="直線コネクタ 66"/>
        <xdr:cNvCxnSpPr/>
      </xdr:nvCxnSpPr>
      <xdr:spPr>
        <a:xfrm flipV="1">
          <a:off x="2019300" y="663879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8" name="フローチャート : 判断 67"/>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149877</xdr:rowOff>
    </xdr:from>
    <xdr:ext cx="469744" cy="259045"/>
    <xdr:sp macro="" textlink="">
      <xdr:nvSpPr>
        <xdr:cNvPr id="69" name="テキスト ボックス 68"/>
        <xdr:cNvSpPr txBox="1"/>
      </xdr:nvSpPr>
      <xdr:spPr>
        <a:xfrm>
          <a:off x="2673427"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83312</xdr:rowOff>
    </xdr:from>
    <xdr:to>
      <xdr:col>2</xdr:col>
      <xdr:colOff>638175</xdr:colOff>
      <xdr:row>38</xdr:row>
      <xdr:rowOff>153416</xdr:rowOff>
    </xdr:to>
    <xdr:cxnSp macro="">
      <xdr:nvCxnSpPr>
        <xdr:cNvPr id="70" name="直線コネクタ 69"/>
        <xdr:cNvCxnSpPr/>
      </xdr:nvCxnSpPr>
      <xdr:spPr>
        <a:xfrm>
          <a:off x="1130300" y="6598412"/>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69850</xdr:rowOff>
    </xdr:from>
    <xdr:to>
      <xdr:col>3</xdr:col>
      <xdr:colOff>3175</xdr:colOff>
      <xdr:row>36</xdr:row>
      <xdr:rowOff>0</xdr:rowOff>
    </xdr:to>
    <xdr:sp macro="" textlink="">
      <xdr:nvSpPr>
        <xdr:cNvPr id="71" name="フローチャート : 判断 70"/>
        <xdr:cNvSpPr/>
      </xdr:nvSpPr>
      <xdr:spPr>
        <a:xfrm>
          <a:off x="1968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16527</xdr:rowOff>
    </xdr:from>
    <xdr:ext cx="469744" cy="259045"/>
    <xdr:sp macro="" textlink="">
      <xdr:nvSpPr>
        <xdr:cNvPr id="72" name="テキスト ボックス 71"/>
        <xdr:cNvSpPr txBox="1"/>
      </xdr:nvSpPr>
      <xdr:spPr>
        <a:xfrm>
          <a:off x="1784427"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155194</xdr:rowOff>
    </xdr:from>
    <xdr:to>
      <xdr:col>1</xdr:col>
      <xdr:colOff>485775</xdr:colOff>
      <xdr:row>35</xdr:row>
      <xdr:rowOff>85344</xdr:rowOff>
    </xdr:to>
    <xdr:sp macro="" textlink="">
      <xdr:nvSpPr>
        <xdr:cNvPr id="73" name="フローチャート : 判断 72"/>
        <xdr:cNvSpPr/>
      </xdr:nvSpPr>
      <xdr:spPr>
        <a:xfrm>
          <a:off x="1079500" y="5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101871</xdr:rowOff>
    </xdr:from>
    <xdr:ext cx="469744" cy="259045"/>
    <xdr:sp macro="" textlink="">
      <xdr:nvSpPr>
        <xdr:cNvPr id="74" name="テキスト ボックス 73"/>
        <xdr:cNvSpPr txBox="1"/>
      </xdr:nvSpPr>
      <xdr:spPr>
        <a:xfrm>
          <a:off x="895427" y="575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19558</xdr:rowOff>
    </xdr:from>
    <xdr:to>
      <xdr:col>6</xdr:col>
      <xdr:colOff>561975</xdr:colOff>
      <xdr:row>38</xdr:row>
      <xdr:rowOff>121158</xdr:rowOff>
    </xdr:to>
    <xdr:sp macro="" textlink="">
      <xdr:nvSpPr>
        <xdr:cNvPr id="80" name="円/楕円 79"/>
        <xdr:cNvSpPr/>
      </xdr:nvSpPr>
      <xdr:spPr>
        <a:xfrm>
          <a:off x="4584700" y="653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169435</xdr:rowOff>
    </xdr:from>
    <xdr:ext cx="469744" cy="259045"/>
    <xdr:sp macro="" textlink="">
      <xdr:nvSpPr>
        <xdr:cNvPr id="81" name="議会費該当値テキスト"/>
        <xdr:cNvSpPr txBox="1"/>
      </xdr:nvSpPr>
      <xdr:spPr>
        <a:xfrm>
          <a:off x="4686300" y="651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30988</xdr:rowOff>
    </xdr:from>
    <xdr:to>
      <xdr:col>5</xdr:col>
      <xdr:colOff>409575</xdr:colOff>
      <xdr:row>37</xdr:row>
      <xdr:rowOff>132588</xdr:rowOff>
    </xdr:to>
    <xdr:sp macro="" textlink="">
      <xdr:nvSpPr>
        <xdr:cNvPr id="82" name="円/楕円 81"/>
        <xdr:cNvSpPr/>
      </xdr:nvSpPr>
      <xdr:spPr>
        <a:xfrm>
          <a:off x="3746500" y="63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123715</xdr:rowOff>
    </xdr:from>
    <xdr:ext cx="469744" cy="259045"/>
    <xdr:sp macro="" textlink="">
      <xdr:nvSpPr>
        <xdr:cNvPr id="83" name="テキスト ボックス 82"/>
        <xdr:cNvSpPr txBox="1"/>
      </xdr:nvSpPr>
      <xdr:spPr>
        <a:xfrm>
          <a:off x="3562427" y="646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2,401</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72898</xdr:rowOff>
    </xdr:from>
    <xdr:to>
      <xdr:col>4</xdr:col>
      <xdr:colOff>206375</xdr:colOff>
      <xdr:row>39</xdr:row>
      <xdr:rowOff>3048</xdr:rowOff>
    </xdr:to>
    <xdr:sp macro="" textlink="">
      <xdr:nvSpPr>
        <xdr:cNvPr id="84" name="円/楕円 83"/>
        <xdr:cNvSpPr/>
      </xdr:nvSpPr>
      <xdr:spPr>
        <a:xfrm>
          <a:off x="2857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165625</xdr:rowOff>
    </xdr:from>
    <xdr:ext cx="469744" cy="259045"/>
    <xdr:sp macro="" textlink="">
      <xdr:nvSpPr>
        <xdr:cNvPr id="85" name="テキスト ボックス 84"/>
        <xdr:cNvSpPr txBox="1"/>
      </xdr:nvSpPr>
      <xdr:spPr>
        <a:xfrm>
          <a:off x="2673427" y="668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2,121</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102616</xdr:rowOff>
    </xdr:from>
    <xdr:to>
      <xdr:col>3</xdr:col>
      <xdr:colOff>3175</xdr:colOff>
      <xdr:row>39</xdr:row>
      <xdr:rowOff>32766</xdr:rowOff>
    </xdr:to>
    <xdr:sp macro="" textlink="">
      <xdr:nvSpPr>
        <xdr:cNvPr id="86" name="円/楕円 85"/>
        <xdr:cNvSpPr/>
      </xdr:nvSpPr>
      <xdr:spPr>
        <a:xfrm>
          <a:off x="1968500" y="661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23893</xdr:rowOff>
    </xdr:from>
    <xdr:ext cx="469744" cy="259045"/>
    <xdr:sp macro="" textlink="">
      <xdr:nvSpPr>
        <xdr:cNvPr id="87" name="テキスト ボックス 86"/>
        <xdr:cNvSpPr txBox="1"/>
      </xdr:nvSpPr>
      <xdr:spPr>
        <a:xfrm>
          <a:off x="1784427" y="671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2,082</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32512</xdr:rowOff>
    </xdr:from>
    <xdr:to>
      <xdr:col>1</xdr:col>
      <xdr:colOff>485775</xdr:colOff>
      <xdr:row>38</xdr:row>
      <xdr:rowOff>134112</xdr:rowOff>
    </xdr:to>
    <xdr:sp macro="" textlink="">
      <xdr:nvSpPr>
        <xdr:cNvPr id="88" name="円/楕円 87"/>
        <xdr:cNvSpPr/>
      </xdr:nvSpPr>
      <xdr:spPr>
        <a:xfrm>
          <a:off x="1079500" y="654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125239</xdr:rowOff>
    </xdr:from>
    <xdr:ext cx="469744" cy="259045"/>
    <xdr:sp macro="" textlink="">
      <xdr:nvSpPr>
        <xdr:cNvPr id="89" name="テキスト ボックス 88"/>
        <xdr:cNvSpPr txBox="1"/>
      </xdr:nvSpPr>
      <xdr:spPr>
        <a:xfrm>
          <a:off x="895427" y="664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144101</xdr:rowOff>
    </xdr:from>
    <xdr:to>
      <xdr:col>6</xdr:col>
      <xdr:colOff>510540</xdr:colOff>
      <xdr:row>58</xdr:row>
      <xdr:rowOff>52432</xdr:rowOff>
    </xdr:to>
    <xdr:cxnSp macro="">
      <xdr:nvCxnSpPr>
        <xdr:cNvPr id="114" name="直線コネクタ 113"/>
        <xdr:cNvCxnSpPr/>
      </xdr:nvCxnSpPr>
      <xdr:spPr>
        <a:xfrm flipV="1">
          <a:off x="4633595" y="8545151"/>
          <a:ext cx="1270" cy="1451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56259</xdr:rowOff>
    </xdr:from>
    <xdr:ext cx="534377" cy="259045"/>
    <xdr:sp macro="" textlink="">
      <xdr:nvSpPr>
        <xdr:cNvPr id="115" name="総務費最小値テキスト"/>
        <xdr:cNvSpPr txBox="1"/>
      </xdr:nvSpPr>
      <xdr:spPr>
        <a:xfrm>
          <a:off x="4686300" y="1000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28,581</a:t>
          </a:r>
          <a:endParaRPr kumimoji="1" lang="ja-JP" altLang="en-US" sz="1000" b="1">
            <a:latin typeface="ＭＳ Ｐゴシック"/>
          </a:endParaRPr>
        </a:p>
      </xdr:txBody>
    </xdr:sp>
    <xdr:clientData/>
  </xdr:oneCellAnchor>
  <xdr:twoCellAnchor>
    <xdr:from>
      <xdr:col>6</xdr:col>
      <xdr:colOff>422275</xdr:colOff>
      <xdr:row>58</xdr:row>
      <xdr:rowOff>52432</xdr:rowOff>
    </xdr:from>
    <xdr:to>
      <xdr:col>6</xdr:col>
      <xdr:colOff>600075</xdr:colOff>
      <xdr:row>58</xdr:row>
      <xdr:rowOff>52432</xdr:rowOff>
    </xdr:to>
    <xdr:cxnSp macro="">
      <xdr:nvCxnSpPr>
        <xdr:cNvPr id="116" name="直線コネクタ 115"/>
        <xdr:cNvCxnSpPr/>
      </xdr:nvCxnSpPr>
      <xdr:spPr>
        <a:xfrm>
          <a:off x="4546600" y="999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90778</xdr:rowOff>
    </xdr:from>
    <xdr:ext cx="599010" cy="259045"/>
    <xdr:sp macro="" textlink="">
      <xdr:nvSpPr>
        <xdr:cNvPr id="117" name="総務費最大値テキスト"/>
        <xdr:cNvSpPr txBox="1"/>
      </xdr:nvSpPr>
      <xdr:spPr>
        <a:xfrm>
          <a:off x="4686300" y="832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104,769</a:t>
          </a:r>
          <a:endParaRPr kumimoji="1" lang="ja-JP" altLang="en-US" sz="1000" b="1">
            <a:latin typeface="ＭＳ Ｐゴシック"/>
          </a:endParaRPr>
        </a:p>
      </xdr:txBody>
    </xdr:sp>
    <xdr:clientData/>
  </xdr:oneCellAnchor>
  <xdr:twoCellAnchor>
    <xdr:from>
      <xdr:col>6</xdr:col>
      <xdr:colOff>422275</xdr:colOff>
      <xdr:row>49</xdr:row>
      <xdr:rowOff>144101</xdr:rowOff>
    </xdr:from>
    <xdr:to>
      <xdr:col>6</xdr:col>
      <xdr:colOff>600075</xdr:colOff>
      <xdr:row>49</xdr:row>
      <xdr:rowOff>144101</xdr:rowOff>
    </xdr:to>
    <xdr:cxnSp macro="">
      <xdr:nvCxnSpPr>
        <xdr:cNvPr id="118" name="直線コネクタ 117"/>
        <xdr:cNvCxnSpPr/>
      </xdr:nvCxnSpPr>
      <xdr:spPr>
        <a:xfrm>
          <a:off x="4546600" y="8545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162864</xdr:rowOff>
    </xdr:from>
    <xdr:to>
      <xdr:col>6</xdr:col>
      <xdr:colOff>511175</xdr:colOff>
      <xdr:row>57</xdr:row>
      <xdr:rowOff>20809</xdr:rowOff>
    </xdr:to>
    <xdr:cxnSp macro="">
      <xdr:nvCxnSpPr>
        <xdr:cNvPr id="119" name="直線コネクタ 118"/>
        <xdr:cNvCxnSpPr/>
      </xdr:nvCxnSpPr>
      <xdr:spPr>
        <a:xfrm>
          <a:off x="3797300" y="9592614"/>
          <a:ext cx="838200" cy="20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50474</xdr:rowOff>
    </xdr:from>
    <xdr:ext cx="534377" cy="259045"/>
    <xdr:sp macro="" textlink="">
      <xdr:nvSpPr>
        <xdr:cNvPr id="120" name="総務費平均値テキスト"/>
        <xdr:cNvSpPr txBox="1"/>
      </xdr:nvSpPr>
      <xdr:spPr>
        <a:xfrm>
          <a:off x="4686300" y="9480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45,218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27597</xdr:rowOff>
    </xdr:from>
    <xdr:to>
      <xdr:col>6</xdr:col>
      <xdr:colOff>561975</xdr:colOff>
      <xdr:row>56</xdr:row>
      <xdr:rowOff>129197</xdr:rowOff>
    </xdr:to>
    <xdr:sp macro="" textlink="">
      <xdr:nvSpPr>
        <xdr:cNvPr id="121" name="フローチャート : 判断 120"/>
        <xdr:cNvSpPr/>
      </xdr:nvSpPr>
      <xdr:spPr>
        <a:xfrm>
          <a:off x="4584700" y="962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162864</xdr:rowOff>
    </xdr:from>
    <xdr:to>
      <xdr:col>5</xdr:col>
      <xdr:colOff>358775</xdr:colOff>
      <xdr:row>57</xdr:row>
      <xdr:rowOff>20751</xdr:rowOff>
    </xdr:to>
    <xdr:cxnSp macro="">
      <xdr:nvCxnSpPr>
        <xdr:cNvPr id="122" name="直線コネクタ 121"/>
        <xdr:cNvCxnSpPr/>
      </xdr:nvCxnSpPr>
      <xdr:spPr>
        <a:xfrm flipV="1">
          <a:off x="2908300" y="9592614"/>
          <a:ext cx="889000" cy="20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25426</xdr:rowOff>
    </xdr:from>
    <xdr:to>
      <xdr:col>5</xdr:col>
      <xdr:colOff>409575</xdr:colOff>
      <xdr:row>56</xdr:row>
      <xdr:rowOff>127026</xdr:rowOff>
    </xdr:to>
    <xdr:sp macro="" textlink="">
      <xdr:nvSpPr>
        <xdr:cNvPr id="123" name="フローチャート : 判断 122"/>
        <xdr:cNvSpPr/>
      </xdr:nvSpPr>
      <xdr:spPr>
        <a:xfrm>
          <a:off x="3746500" y="96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118153</xdr:rowOff>
    </xdr:from>
    <xdr:ext cx="534377" cy="259045"/>
    <xdr:sp macro="" textlink="">
      <xdr:nvSpPr>
        <xdr:cNvPr id="124" name="テキスト ボックス 123"/>
        <xdr:cNvSpPr txBox="1"/>
      </xdr:nvSpPr>
      <xdr:spPr>
        <a:xfrm>
          <a:off x="3530111" y="97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45,332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43231</xdr:rowOff>
    </xdr:from>
    <xdr:to>
      <xdr:col>4</xdr:col>
      <xdr:colOff>155575</xdr:colOff>
      <xdr:row>57</xdr:row>
      <xdr:rowOff>20751</xdr:rowOff>
    </xdr:to>
    <xdr:cxnSp macro="">
      <xdr:nvCxnSpPr>
        <xdr:cNvPr id="125" name="直線コネクタ 124"/>
        <xdr:cNvCxnSpPr/>
      </xdr:nvCxnSpPr>
      <xdr:spPr>
        <a:xfrm>
          <a:off x="2019300" y="9644431"/>
          <a:ext cx="889000" cy="14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11061</xdr:rowOff>
    </xdr:from>
    <xdr:to>
      <xdr:col>4</xdr:col>
      <xdr:colOff>206375</xdr:colOff>
      <xdr:row>56</xdr:row>
      <xdr:rowOff>112661</xdr:rowOff>
    </xdr:to>
    <xdr:sp macro="" textlink="">
      <xdr:nvSpPr>
        <xdr:cNvPr id="126" name="フローチャート : 判断 125"/>
        <xdr:cNvSpPr/>
      </xdr:nvSpPr>
      <xdr:spPr>
        <a:xfrm>
          <a:off x="2857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129188</xdr:rowOff>
    </xdr:from>
    <xdr:ext cx="534377" cy="259045"/>
    <xdr:sp macro="" textlink="">
      <xdr:nvSpPr>
        <xdr:cNvPr id="127" name="テキスト ボックス 126"/>
        <xdr:cNvSpPr txBox="1"/>
      </xdr:nvSpPr>
      <xdr:spPr>
        <a:xfrm>
          <a:off x="2641111" y="93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43231</xdr:rowOff>
    </xdr:from>
    <xdr:to>
      <xdr:col>2</xdr:col>
      <xdr:colOff>638175</xdr:colOff>
      <xdr:row>57</xdr:row>
      <xdr:rowOff>18980</xdr:rowOff>
    </xdr:to>
    <xdr:cxnSp macro="">
      <xdr:nvCxnSpPr>
        <xdr:cNvPr id="128" name="直線コネクタ 127"/>
        <xdr:cNvCxnSpPr/>
      </xdr:nvCxnSpPr>
      <xdr:spPr>
        <a:xfrm flipV="1">
          <a:off x="1130300" y="9644431"/>
          <a:ext cx="889000" cy="14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162966</xdr:rowOff>
    </xdr:from>
    <xdr:to>
      <xdr:col>3</xdr:col>
      <xdr:colOff>3175</xdr:colOff>
      <xdr:row>56</xdr:row>
      <xdr:rowOff>93116</xdr:rowOff>
    </xdr:to>
    <xdr:sp macro="" textlink="">
      <xdr:nvSpPr>
        <xdr:cNvPr id="129" name="フローチャート : 判断 128"/>
        <xdr:cNvSpPr/>
      </xdr:nvSpPr>
      <xdr:spPr>
        <a:xfrm>
          <a:off x="1968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109643</xdr:rowOff>
    </xdr:from>
    <xdr:ext cx="534377" cy="259045"/>
    <xdr:sp macro="" textlink="">
      <xdr:nvSpPr>
        <xdr:cNvPr id="130" name="テキスト ボックス 129"/>
        <xdr:cNvSpPr txBox="1"/>
      </xdr:nvSpPr>
      <xdr:spPr>
        <a:xfrm>
          <a:off x="1752111" y="93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55849</xdr:rowOff>
    </xdr:from>
    <xdr:to>
      <xdr:col>1</xdr:col>
      <xdr:colOff>485775</xdr:colOff>
      <xdr:row>56</xdr:row>
      <xdr:rowOff>157449</xdr:rowOff>
    </xdr:to>
    <xdr:sp macro="" textlink="">
      <xdr:nvSpPr>
        <xdr:cNvPr id="131" name="フローチャート : 判断 130"/>
        <xdr:cNvSpPr/>
      </xdr:nvSpPr>
      <xdr:spPr>
        <a:xfrm>
          <a:off x="1079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2526</xdr:rowOff>
    </xdr:from>
    <xdr:ext cx="534377" cy="259045"/>
    <xdr:sp macro="" textlink="">
      <xdr:nvSpPr>
        <xdr:cNvPr id="132" name="テキスト ボックス 131"/>
        <xdr:cNvSpPr txBox="1"/>
      </xdr:nvSpPr>
      <xdr:spPr>
        <a:xfrm>
          <a:off x="863111" y="94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141459</xdr:rowOff>
    </xdr:from>
    <xdr:to>
      <xdr:col>6</xdr:col>
      <xdr:colOff>561975</xdr:colOff>
      <xdr:row>57</xdr:row>
      <xdr:rowOff>71609</xdr:rowOff>
    </xdr:to>
    <xdr:sp macro="" textlink="">
      <xdr:nvSpPr>
        <xdr:cNvPr id="138" name="円/楕円 137"/>
        <xdr:cNvSpPr/>
      </xdr:nvSpPr>
      <xdr:spPr>
        <a:xfrm>
          <a:off x="4584700" y="974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119886</xdr:rowOff>
    </xdr:from>
    <xdr:ext cx="534377" cy="259045"/>
    <xdr:sp macro="" textlink="">
      <xdr:nvSpPr>
        <xdr:cNvPr id="139" name="総務費該当値テキスト"/>
        <xdr:cNvSpPr txBox="1"/>
      </xdr:nvSpPr>
      <xdr:spPr>
        <a:xfrm>
          <a:off x="4686300" y="972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39,241</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112064</xdr:rowOff>
    </xdr:from>
    <xdr:to>
      <xdr:col>5</xdr:col>
      <xdr:colOff>409575</xdr:colOff>
      <xdr:row>56</xdr:row>
      <xdr:rowOff>42214</xdr:rowOff>
    </xdr:to>
    <xdr:sp macro="" textlink="">
      <xdr:nvSpPr>
        <xdr:cNvPr id="140" name="円/楕円 139"/>
        <xdr:cNvSpPr/>
      </xdr:nvSpPr>
      <xdr:spPr>
        <a:xfrm>
          <a:off x="3746500" y="9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58741</xdr:rowOff>
    </xdr:from>
    <xdr:ext cx="534377" cy="259045"/>
    <xdr:sp macro="" textlink="">
      <xdr:nvSpPr>
        <xdr:cNvPr id="141" name="テキスト ボックス 140"/>
        <xdr:cNvSpPr txBox="1"/>
      </xdr:nvSpPr>
      <xdr:spPr>
        <a:xfrm>
          <a:off x="3530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49,784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141401</xdr:rowOff>
    </xdr:from>
    <xdr:to>
      <xdr:col>4</xdr:col>
      <xdr:colOff>206375</xdr:colOff>
      <xdr:row>57</xdr:row>
      <xdr:rowOff>71551</xdr:rowOff>
    </xdr:to>
    <xdr:sp macro="" textlink="">
      <xdr:nvSpPr>
        <xdr:cNvPr id="142" name="円/楕円 141"/>
        <xdr:cNvSpPr/>
      </xdr:nvSpPr>
      <xdr:spPr>
        <a:xfrm>
          <a:off x="2857500" y="974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62678</xdr:rowOff>
    </xdr:from>
    <xdr:ext cx="534377" cy="259045"/>
    <xdr:sp macro="" textlink="">
      <xdr:nvSpPr>
        <xdr:cNvPr id="143" name="テキスト ボックス 142"/>
        <xdr:cNvSpPr txBox="1"/>
      </xdr:nvSpPr>
      <xdr:spPr>
        <a:xfrm>
          <a:off x="2641111" y="98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39,244</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163881</xdr:rowOff>
    </xdr:from>
    <xdr:to>
      <xdr:col>3</xdr:col>
      <xdr:colOff>3175</xdr:colOff>
      <xdr:row>56</xdr:row>
      <xdr:rowOff>94031</xdr:rowOff>
    </xdr:to>
    <xdr:sp macro="" textlink="">
      <xdr:nvSpPr>
        <xdr:cNvPr id="144" name="円/楕円 143"/>
        <xdr:cNvSpPr/>
      </xdr:nvSpPr>
      <xdr:spPr>
        <a:xfrm>
          <a:off x="1968500" y="959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85158</xdr:rowOff>
    </xdr:from>
    <xdr:ext cx="534377" cy="259045"/>
    <xdr:sp macro="" textlink="">
      <xdr:nvSpPr>
        <xdr:cNvPr id="145" name="テキスト ボックス 144"/>
        <xdr:cNvSpPr txBox="1"/>
      </xdr:nvSpPr>
      <xdr:spPr>
        <a:xfrm>
          <a:off x="1752111" y="968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47,064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139630</xdr:rowOff>
    </xdr:from>
    <xdr:to>
      <xdr:col>1</xdr:col>
      <xdr:colOff>485775</xdr:colOff>
      <xdr:row>57</xdr:row>
      <xdr:rowOff>69780</xdr:rowOff>
    </xdr:to>
    <xdr:sp macro="" textlink="">
      <xdr:nvSpPr>
        <xdr:cNvPr id="146" name="円/楕円 145"/>
        <xdr:cNvSpPr/>
      </xdr:nvSpPr>
      <xdr:spPr>
        <a:xfrm>
          <a:off x="1079500" y="974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60907</xdr:rowOff>
    </xdr:from>
    <xdr:ext cx="534377" cy="259045"/>
    <xdr:sp macro="" textlink="">
      <xdr:nvSpPr>
        <xdr:cNvPr id="147" name="テキスト ボックス 146"/>
        <xdr:cNvSpPr txBox="1"/>
      </xdr:nvSpPr>
      <xdr:spPr>
        <a:xfrm>
          <a:off x="863111" y="983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39,337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64959</xdr:rowOff>
    </xdr:from>
    <xdr:to>
      <xdr:col>6</xdr:col>
      <xdr:colOff>510540</xdr:colOff>
      <xdr:row>78</xdr:row>
      <xdr:rowOff>103853</xdr:rowOff>
    </xdr:to>
    <xdr:cxnSp macro="">
      <xdr:nvCxnSpPr>
        <xdr:cNvPr id="174" name="直線コネクタ 173"/>
        <xdr:cNvCxnSpPr/>
      </xdr:nvCxnSpPr>
      <xdr:spPr>
        <a:xfrm flipV="1">
          <a:off x="4633595" y="12066459"/>
          <a:ext cx="1270" cy="1410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107680</xdr:rowOff>
    </xdr:from>
    <xdr:ext cx="599010" cy="259045"/>
    <xdr:sp macro="" textlink="">
      <xdr:nvSpPr>
        <xdr:cNvPr id="175" name="民生費最小値テキスト"/>
        <xdr:cNvSpPr txBox="1"/>
      </xdr:nvSpPr>
      <xdr:spPr>
        <a:xfrm>
          <a:off x="4686300" y="1348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105,293</a:t>
          </a:r>
          <a:endParaRPr kumimoji="1" lang="ja-JP" altLang="en-US" sz="1000" b="1">
            <a:latin typeface="ＭＳ Ｐゴシック"/>
          </a:endParaRPr>
        </a:p>
      </xdr:txBody>
    </xdr:sp>
    <xdr:clientData/>
  </xdr:oneCellAnchor>
  <xdr:twoCellAnchor>
    <xdr:from>
      <xdr:col>6</xdr:col>
      <xdr:colOff>422275</xdr:colOff>
      <xdr:row>78</xdr:row>
      <xdr:rowOff>103853</xdr:rowOff>
    </xdr:from>
    <xdr:to>
      <xdr:col>6</xdr:col>
      <xdr:colOff>600075</xdr:colOff>
      <xdr:row>78</xdr:row>
      <xdr:rowOff>103853</xdr:rowOff>
    </xdr:to>
    <xdr:cxnSp macro="">
      <xdr:nvCxnSpPr>
        <xdr:cNvPr id="176" name="直線コネクタ 175"/>
        <xdr:cNvCxnSpPr/>
      </xdr:nvCxnSpPr>
      <xdr:spPr>
        <a:xfrm>
          <a:off x="4546600" y="13476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11636</xdr:rowOff>
    </xdr:from>
    <xdr:ext cx="599010" cy="259045"/>
    <xdr:sp macro="" textlink="">
      <xdr:nvSpPr>
        <xdr:cNvPr id="177" name="民生費最大値テキスト"/>
        <xdr:cNvSpPr txBox="1"/>
      </xdr:nvSpPr>
      <xdr:spPr>
        <a:xfrm>
          <a:off x="4686300" y="11841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234,866</a:t>
          </a:r>
          <a:endParaRPr kumimoji="1" lang="ja-JP" altLang="en-US" sz="1000" b="1">
            <a:latin typeface="ＭＳ Ｐゴシック"/>
          </a:endParaRPr>
        </a:p>
      </xdr:txBody>
    </xdr:sp>
    <xdr:clientData/>
  </xdr:oneCellAnchor>
  <xdr:twoCellAnchor>
    <xdr:from>
      <xdr:col>6</xdr:col>
      <xdr:colOff>422275</xdr:colOff>
      <xdr:row>70</xdr:row>
      <xdr:rowOff>64959</xdr:rowOff>
    </xdr:from>
    <xdr:to>
      <xdr:col>6</xdr:col>
      <xdr:colOff>600075</xdr:colOff>
      <xdr:row>70</xdr:row>
      <xdr:rowOff>64959</xdr:rowOff>
    </xdr:to>
    <xdr:cxnSp macro="">
      <xdr:nvCxnSpPr>
        <xdr:cNvPr id="178" name="直線コネクタ 177"/>
        <xdr:cNvCxnSpPr/>
      </xdr:nvCxnSpPr>
      <xdr:spPr>
        <a:xfrm>
          <a:off x="4546600" y="12066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148180</xdr:rowOff>
    </xdr:from>
    <xdr:to>
      <xdr:col>6</xdr:col>
      <xdr:colOff>511175</xdr:colOff>
      <xdr:row>76</xdr:row>
      <xdr:rowOff>20317</xdr:rowOff>
    </xdr:to>
    <xdr:cxnSp macro="">
      <xdr:nvCxnSpPr>
        <xdr:cNvPr id="179" name="直線コネクタ 178"/>
        <xdr:cNvCxnSpPr/>
      </xdr:nvCxnSpPr>
      <xdr:spPr>
        <a:xfrm flipV="1">
          <a:off x="3797300" y="13006930"/>
          <a:ext cx="838200" cy="4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46485</xdr:rowOff>
    </xdr:from>
    <xdr:ext cx="599010" cy="259045"/>
    <xdr:sp macro="" textlink="">
      <xdr:nvSpPr>
        <xdr:cNvPr id="180" name="民生費平均値テキスト"/>
        <xdr:cNvSpPr txBox="1"/>
      </xdr:nvSpPr>
      <xdr:spPr>
        <a:xfrm>
          <a:off x="4686300" y="127337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155,248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23608</xdr:rowOff>
    </xdr:from>
    <xdr:to>
      <xdr:col>6</xdr:col>
      <xdr:colOff>561975</xdr:colOff>
      <xdr:row>75</xdr:row>
      <xdr:rowOff>125208</xdr:rowOff>
    </xdr:to>
    <xdr:sp macro="" textlink="">
      <xdr:nvSpPr>
        <xdr:cNvPr id="181" name="フローチャート : 判断 180"/>
        <xdr:cNvSpPr/>
      </xdr:nvSpPr>
      <xdr:spPr>
        <a:xfrm>
          <a:off x="45847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20317</xdr:rowOff>
    </xdr:from>
    <xdr:to>
      <xdr:col>5</xdr:col>
      <xdr:colOff>358775</xdr:colOff>
      <xdr:row>76</xdr:row>
      <xdr:rowOff>117678</xdr:rowOff>
    </xdr:to>
    <xdr:cxnSp macro="">
      <xdr:nvCxnSpPr>
        <xdr:cNvPr id="182" name="直線コネクタ 181"/>
        <xdr:cNvCxnSpPr/>
      </xdr:nvCxnSpPr>
      <xdr:spPr>
        <a:xfrm flipV="1">
          <a:off x="2908300" y="13050517"/>
          <a:ext cx="889000" cy="9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151688</xdr:rowOff>
    </xdr:from>
    <xdr:to>
      <xdr:col>5</xdr:col>
      <xdr:colOff>409575</xdr:colOff>
      <xdr:row>76</xdr:row>
      <xdr:rowOff>81838</xdr:rowOff>
    </xdr:to>
    <xdr:sp macro="" textlink="">
      <xdr:nvSpPr>
        <xdr:cNvPr id="183" name="フローチャート : 判断 182"/>
        <xdr:cNvSpPr/>
      </xdr:nvSpPr>
      <xdr:spPr>
        <a:xfrm>
          <a:off x="3746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72965</xdr:rowOff>
    </xdr:from>
    <xdr:ext cx="599010" cy="259045"/>
    <xdr:sp macro="" textlink="">
      <xdr:nvSpPr>
        <xdr:cNvPr id="184" name="テキスト ボックス 183"/>
        <xdr:cNvSpPr txBox="1"/>
      </xdr:nvSpPr>
      <xdr:spPr>
        <a:xfrm>
          <a:off x="3497794" y="1310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143,482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117678</xdr:rowOff>
    </xdr:from>
    <xdr:to>
      <xdr:col>4</xdr:col>
      <xdr:colOff>155575</xdr:colOff>
      <xdr:row>77</xdr:row>
      <xdr:rowOff>63543</xdr:rowOff>
    </xdr:to>
    <xdr:cxnSp macro="">
      <xdr:nvCxnSpPr>
        <xdr:cNvPr id="185" name="直線コネクタ 184"/>
        <xdr:cNvCxnSpPr/>
      </xdr:nvCxnSpPr>
      <xdr:spPr>
        <a:xfrm flipV="1">
          <a:off x="2019300" y="13147878"/>
          <a:ext cx="889000" cy="11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3186</xdr:rowOff>
    </xdr:from>
    <xdr:to>
      <xdr:col>4</xdr:col>
      <xdr:colOff>206375</xdr:colOff>
      <xdr:row>76</xdr:row>
      <xdr:rowOff>104786</xdr:rowOff>
    </xdr:to>
    <xdr:sp macro="" textlink="">
      <xdr:nvSpPr>
        <xdr:cNvPr id="186" name="フローチャート : 判断 185"/>
        <xdr:cNvSpPr/>
      </xdr:nvSpPr>
      <xdr:spPr>
        <a:xfrm>
          <a:off x="2857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121313</xdr:rowOff>
    </xdr:from>
    <xdr:ext cx="599010" cy="259045"/>
    <xdr:sp macro="" textlink="">
      <xdr:nvSpPr>
        <xdr:cNvPr id="187" name="テキスト ボックス 186"/>
        <xdr:cNvSpPr txBox="1"/>
      </xdr:nvSpPr>
      <xdr:spPr>
        <a:xfrm>
          <a:off x="2608794"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63543</xdr:rowOff>
    </xdr:from>
    <xdr:to>
      <xdr:col>2</xdr:col>
      <xdr:colOff>638175</xdr:colOff>
      <xdr:row>77</xdr:row>
      <xdr:rowOff>122098</xdr:rowOff>
    </xdr:to>
    <xdr:cxnSp macro="">
      <xdr:nvCxnSpPr>
        <xdr:cNvPr id="188" name="直線コネクタ 187"/>
        <xdr:cNvCxnSpPr/>
      </xdr:nvCxnSpPr>
      <xdr:spPr>
        <a:xfrm flipV="1">
          <a:off x="1130300" y="13265193"/>
          <a:ext cx="889000" cy="5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104772</xdr:rowOff>
    </xdr:from>
    <xdr:to>
      <xdr:col>3</xdr:col>
      <xdr:colOff>3175</xdr:colOff>
      <xdr:row>77</xdr:row>
      <xdr:rowOff>34922</xdr:rowOff>
    </xdr:to>
    <xdr:sp macro="" textlink="">
      <xdr:nvSpPr>
        <xdr:cNvPr id="189" name="フローチャート : 判断 188"/>
        <xdr:cNvSpPr/>
      </xdr:nvSpPr>
      <xdr:spPr>
        <a:xfrm>
          <a:off x="1968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51448</xdr:rowOff>
    </xdr:from>
    <xdr:ext cx="599010" cy="259045"/>
    <xdr:sp macro="" textlink="">
      <xdr:nvSpPr>
        <xdr:cNvPr id="190" name="テキスト ボックス 189"/>
        <xdr:cNvSpPr txBox="1"/>
      </xdr:nvSpPr>
      <xdr:spPr>
        <a:xfrm>
          <a:off x="1719794" y="1291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127763</xdr:rowOff>
    </xdr:from>
    <xdr:to>
      <xdr:col>1</xdr:col>
      <xdr:colOff>485775</xdr:colOff>
      <xdr:row>77</xdr:row>
      <xdr:rowOff>57913</xdr:rowOff>
    </xdr:to>
    <xdr:sp macro="" textlink="">
      <xdr:nvSpPr>
        <xdr:cNvPr id="191" name="フローチャート : 判断 190"/>
        <xdr:cNvSpPr/>
      </xdr:nvSpPr>
      <xdr:spPr>
        <a:xfrm>
          <a:off x="1079500" y="1315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74439</xdr:rowOff>
    </xdr:from>
    <xdr:ext cx="599010" cy="259045"/>
    <xdr:sp macro="" textlink="">
      <xdr:nvSpPr>
        <xdr:cNvPr id="192" name="テキスト ボックス 191"/>
        <xdr:cNvSpPr txBox="1"/>
      </xdr:nvSpPr>
      <xdr:spPr>
        <a:xfrm>
          <a:off x="830794" y="1293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97380</xdr:rowOff>
    </xdr:from>
    <xdr:to>
      <xdr:col>6</xdr:col>
      <xdr:colOff>561975</xdr:colOff>
      <xdr:row>76</xdr:row>
      <xdr:rowOff>27530</xdr:rowOff>
    </xdr:to>
    <xdr:sp macro="" textlink="">
      <xdr:nvSpPr>
        <xdr:cNvPr id="198" name="円/楕円 197"/>
        <xdr:cNvSpPr/>
      </xdr:nvSpPr>
      <xdr:spPr>
        <a:xfrm>
          <a:off x="4584700" y="1295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75807</xdr:rowOff>
    </xdr:from>
    <xdr:ext cx="599010" cy="259045"/>
    <xdr:sp macro="" textlink="">
      <xdr:nvSpPr>
        <xdr:cNvPr id="199" name="民生費該当値テキスト"/>
        <xdr:cNvSpPr txBox="1"/>
      </xdr:nvSpPr>
      <xdr:spPr>
        <a:xfrm>
          <a:off x="4686300" y="1293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148,471</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140967</xdr:rowOff>
    </xdr:from>
    <xdr:to>
      <xdr:col>5</xdr:col>
      <xdr:colOff>409575</xdr:colOff>
      <xdr:row>76</xdr:row>
      <xdr:rowOff>71117</xdr:rowOff>
    </xdr:to>
    <xdr:sp macro="" textlink="">
      <xdr:nvSpPr>
        <xdr:cNvPr id="200" name="円/楕円 199"/>
        <xdr:cNvSpPr/>
      </xdr:nvSpPr>
      <xdr:spPr>
        <a:xfrm>
          <a:off x="3746500" y="1299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87644</xdr:rowOff>
    </xdr:from>
    <xdr:ext cx="599010" cy="259045"/>
    <xdr:sp macro="" textlink="">
      <xdr:nvSpPr>
        <xdr:cNvPr id="201" name="テキスト ボックス 200"/>
        <xdr:cNvSpPr txBox="1"/>
      </xdr:nvSpPr>
      <xdr:spPr>
        <a:xfrm>
          <a:off x="3497794" y="1277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144,467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66878</xdr:rowOff>
    </xdr:from>
    <xdr:to>
      <xdr:col>4</xdr:col>
      <xdr:colOff>206375</xdr:colOff>
      <xdr:row>76</xdr:row>
      <xdr:rowOff>168478</xdr:rowOff>
    </xdr:to>
    <xdr:sp macro="" textlink="">
      <xdr:nvSpPr>
        <xdr:cNvPr id="202" name="円/楕円 201"/>
        <xdr:cNvSpPr/>
      </xdr:nvSpPr>
      <xdr:spPr>
        <a:xfrm>
          <a:off x="2857500" y="1309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159605</xdr:rowOff>
    </xdr:from>
    <xdr:ext cx="599010" cy="259045"/>
    <xdr:sp macro="" textlink="">
      <xdr:nvSpPr>
        <xdr:cNvPr id="203" name="テキスト ボックス 202"/>
        <xdr:cNvSpPr txBox="1"/>
      </xdr:nvSpPr>
      <xdr:spPr>
        <a:xfrm>
          <a:off x="2608794" y="1318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135,523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12743</xdr:rowOff>
    </xdr:from>
    <xdr:to>
      <xdr:col>3</xdr:col>
      <xdr:colOff>3175</xdr:colOff>
      <xdr:row>77</xdr:row>
      <xdr:rowOff>114343</xdr:rowOff>
    </xdr:to>
    <xdr:sp macro="" textlink="">
      <xdr:nvSpPr>
        <xdr:cNvPr id="204" name="円/楕円 203"/>
        <xdr:cNvSpPr/>
      </xdr:nvSpPr>
      <xdr:spPr>
        <a:xfrm>
          <a:off x="1968500" y="1321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105470</xdr:rowOff>
    </xdr:from>
    <xdr:ext cx="599010" cy="259045"/>
    <xdr:sp macro="" textlink="">
      <xdr:nvSpPr>
        <xdr:cNvPr id="205" name="テキスト ボックス 204"/>
        <xdr:cNvSpPr txBox="1"/>
      </xdr:nvSpPr>
      <xdr:spPr>
        <a:xfrm>
          <a:off x="1719794" y="1330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124,746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71298</xdr:rowOff>
    </xdr:from>
    <xdr:to>
      <xdr:col>1</xdr:col>
      <xdr:colOff>485775</xdr:colOff>
      <xdr:row>78</xdr:row>
      <xdr:rowOff>1448</xdr:rowOff>
    </xdr:to>
    <xdr:sp macro="" textlink="">
      <xdr:nvSpPr>
        <xdr:cNvPr id="206" name="円/楕円 205"/>
        <xdr:cNvSpPr/>
      </xdr:nvSpPr>
      <xdr:spPr>
        <a:xfrm>
          <a:off x="1079500" y="1327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164025</xdr:rowOff>
    </xdr:from>
    <xdr:ext cx="599010" cy="259045"/>
    <xdr:sp macro="" textlink="">
      <xdr:nvSpPr>
        <xdr:cNvPr id="207" name="テキスト ボックス 206"/>
        <xdr:cNvSpPr txBox="1"/>
      </xdr:nvSpPr>
      <xdr:spPr>
        <a:xfrm>
          <a:off x="830794" y="13365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119,367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28670</xdr:rowOff>
    </xdr:from>
    <xdr:to>
      <xdr:col>6</xdr:col>
      <xdr:colOff>510540</xdr:colOff>
      <xdr:row>99</xdr:row>
      <xdr:rowOff>22543</xdr:rowOff>
    </xdr:to>
    <xdr:cxnSp macro="">
      <xdr:nvCxnSpPr>
        <xdr:cNvPr id="230" name="直線コネクタ 229"/>
        <xdr:cNvCxnSpPr/>
      </xdr:nvCxnSpPr>
      <xdr:spPr>
        <a:xfrm flipV="1">
          <a:off x="4633595" y="15802070"/>
          <a:ext cx="1270" cy="1194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26370</xdr:rowOff>
    </xdr:from>
    <xdr:ext cx="534377" cy="259045"/>
    <xdr:sp macro="" textlink="">
      <xdr:nvSpPr>
        <xdr:cNvPr id="231" name="衛生費最小値テキスト"/>
        <xdr:cNvSpPr txBox="1"/>
      </xdr:nvSpPr>
      <xdr:spPr>
        <a:xfrm>
          <a:off x="4686300" y="1699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17,625</a:t>
          </a:r>
          <a:endParaRPr kumimoji="1" lang="ja-JP" altLang="en-US" sz="1000" b="1">
            <a:latin typeface="ＭＳ Ｐゴシック"/>
          </a:endParaRPr>
        </a:p>
      </xdr:txBody>
    </xdr:sp>
    <xdr:clientData/>
  </xdr:oneCellAnchor>
  <xdr:twoCellAnchor>
    <xdr:from>
      <xdr:col>6</xdr:col>
      <xdr:colOff>422275</xdr:colOff>
      <xdr:row>99</xdr:row>
      <xdr:rowOff>22543</xdr:rowOff>
    </xdr:from>
    <xdr:to>
      <xdr:col>6</xdr:col>
      <xdr:colOff>600075</xdr:colOff>
      <xdr:row>99</xdr:row>
      <xdr:rowOff>22543</xdr:rowOff>
    </xdr:to>
    <xdr:cxnSp macro="">
      <xdr:nvCxnSpPr>
        <xdr:cNvPr id="232" name="直線コネクタ 231"/>
        <xdr:cNvCxnSpPr/>
      </xdr:nvCxnSpPr>
      <xdr:spPr>
        <a:xfrm>
          <a:off x="4546600" y="1699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146797</xdr:rowOff>
    </xdr:from>
    <xdr:ext cx="534377" cy="259045"/>
    <xdr:sp macro="" textlink="">
      <xdr:nvSpPr>
        <xdr:cNvPr id="233" name="衛生費最大値テキスト"/>
        <xdr:cNvSpPr txBox="1"/>
      </xdr:nvSpPr>
      <xdr:spPr>
        <a:xfrm>
          <a:off x="4686300" y="1557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69,857</a:t>
          </a:r>
          <a:endParaRPr kumimoji="1" lang="ja-JP" altLang="en-US" sz="1000" b="1">
            <a:latin typeface="ＭＳ Ｐゴシック"/>
          </a:endParaRPr>
        </a:p>
      </xdr:txBody>
    </xdr:sp>
    <xdr:clientData/>
  </xdr:oneCellAnchor>
  <xdr:twoCellAnchor>
    <xdr:from>
      <xdr:col>6</xdr:col>
      <xdr:colOff>422275</xdr:colOff>
      <xdr:row>92</xdr:row>
      <xdr:rowOff>28670</xdr:rowOff>
    </xdr:from>
    <xdr:to>
      <xdr:col>6</xdr:col>
      <xdr:colOff>600075</xdr:colOff>
      <xdr:row>92</xdr:row>
      <xdr:rowOff>28670</xdr:rowOff>
    </xdr:to>
    <xdr:cxnSp macro="">
      <xdr:nvCxnSpPr>
        <xdr:cNvPr id="234" name="直線コネクタ 233"/>
        <xdr:cNvCxnSpPr/>
      </xdr:nvCxnSpPr>
      <xdr:spPr>
        <a:xfrm>
          <a:off x="4546600" y="1580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58959</xdr:rowOff>
    </xdr:from>
    <xdr:to>
      <xdr:col>6</xdr:col>
      <xdr:colOff>511175</xdr:colOff>
      <xdr:row>93</xdr:row>
      <xdr:rowOff>147793</xdr:rowOff>
    </xdr:to>
    <xdr:cxnSp macro="">
      <xdr:nvCxnSpPr>
        <xdr:cNvPr id="235" name="直線コネクタ 234"/>
        <xdr:cNvCxnSpPr/>
      </xdr:nvCxnSpPr>
      <xdr:spPr>
        <a:xfrm>
          <a:off x="3797300" y="15489459"/>
          <a:ext cx="838200" cy="60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116544</xdr:rowOff>
    </xdr:from>
    <xdr:ext cx="534377" cy="259045"/>
    <xdr:sp macro="" textlink="">
      <xdr:nvSpPr>
        <xdr:cNvPr id="236" name="衛生費平均値テキスト"/>
        <xdr:cNvSpPr txBox="1"/>
      </xdr:nvSpPr>
      <xdr:spPr>
        <a:xfrm>
          <a:off x="4686300" y="16575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138117</xdr:rowOff>
    </xdr:from>
    <xdr:to>
      <xdr:col>6</xdr:col>
      <xdr:colOff>561975</xdr:colOff>
      <xdr:row>97</xdr:row>
      <xdr:rowOff>68267</xdr:rowOff>
    </xdr:to>
    <xdr:sp macro="" textlink="">
      <xdr:nvSpPr>
        <xdr:cNvPr id="237" name="フローチャート : 判断 236"/>
        <xdr:cNvSpPr/>
      </xdr:nvSpPr>
      <xdr:spPr>
        <a:xfrm>
          <a:off x="45847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58959</xdr:rowOff>
    </xdr:from>
    <xdr:to>
      <xdr:col>5</xdr:col>
      <xdr:colOff>358775</xdr:colOff>
      <xdr:row>94</xdr:row>
      <xdr:rowOff>30795</xdr:rowOff>
    </xdr:to>
    <xdr:cxnSp macro="">
      <xdr:nvCxnSpPr>
        <xdr:cNvPr id="238" name="直線コネクタ 237"/>
        <xdr:cNvCxnSpPr/>
      </xdr:nvCxnSpPr>
      <xdr:spPr>
        <a:xfrm flipV="1">
          <a:off x="2908300" y="15489459"/>
          <a:ext cx="889000" cy="65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139421</xdr:rowOff>
    </xdr:from>
    <xdr:to>
      <xdr:col>5</xdr:col>
      <xdr:colOff>409575</xdr:colOff>
      <xdr:row>97</xdr:row>
      <xdr:rowOff>69571</xdr:rowOff>
    </xdr:to>
    <xdr:sp macro="" textlink="">
      <xdr:nvSpPr>
        <xdr:cNvPr id="239" name="フローチャート : 判断 238"/>
        <xdr:cNvSpPr/>
      </xdr:nvSpPr>
      <xdr:spPr>
        <a:xfrm>
          <a:off x="37465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60698</xdr:rowOff>
    </xdr:from>
    <xdr:ext cx="534377" cy="259045"/>
    <xdr:sp macro="" textlink="">
      <xdr:nvSpPr>
        <xdr:cNvPr id="240" name="テキスト ボックス 239"/>
        <xdr:cNvSpPr txBox="1"/>
      </xdr:nvSpPr>
      <xdr:spPr>
        <a:xfrm>
          <a:off x="3530111" y="166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32,790</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30795</xdr:rowOff>
    </xdr:from>
    <xdr:to>
      <xdr:col>4</xdr:col>
      <xdr:colOff>155575</xdr:colOff>
      <xdr:row>97</xdr:row>
      <xdr:rowOff>47712</xdr:rowOff>
    </xdr:to>
    <xdr:cxnSp macro="">
      <xdr:nvCxnSpPr>
        <xdr:cNvPr id="241" name="直線コネクタ 240"/>
        <xdr:cNvCxnSpPr/>
      </xdr:nvCxnSpPr>
      <xdr:spPr>
        <a:xfrm flipV="1">
          <a:off x="2019300" y="16147095"/>
          <a:ext cx="889000" cy="53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158921</xdr:rowOff>
    </xdr:from>
    <xdr:to>
      <xdr:col>4</xdr:col>
      <xdr:colOff>206375</xdr:colOff>
      <xdr:row>97</xdr:row>
      <xdr:rowOff>89071</xdr:rowOff>
    </xdr:to>
    <xdr:sp macro="" textlink="">
      <xdr:nvSpPr>
        <xdr:cNvPr id="242" name="フローチャート : 判断 241"/>
        <xdr:cNvSpPr/>
      </xdr:nvSpPr>
      <xdr:spPr>
        <a:xfrm>
          <a:off x="2857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80198</xdr:rowOff>
    </xdr:from>
    <xdr:ext cx="534377" cy="259045"/>
    <xdr:sp macro="" textlink="">
      <xdr:nvSpPr>
        <xdr:cNvPr id="243" name="テキスト ボックス 242"/>
        <xdr:cNvSpPr txBox="1"/>
      </xdr:nvSpPr>
      <xdr:spPr>
        <a:xfrm>
          <a:off x="2641111" y="1671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148158</xdr:rowOff>
    </xdr:from>
    <xdr:to>
      <xdr:col>2</xdr:col>
      <xdr:colOff>638175</xdr:colOff>
      <xdr:row>97</xdr:row>
      <xdr:rowOff>47712</xdr:rowOff>
    </xdr:to>
    <xdr:cxnSp macro="">
      <xdr:nvCxnSpPr>
        <xdr:cNvPr id="244" name="直線コネクタ 243"/>
        <xdr:cNvCxnSpPr/>
      </xdr:nvCxnSpPr>
      <xdr:spPr>
        <a:xfrm>
          <a:off x="1130300" y="16607358"/>
          <a:ext cx="889000" cy="7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170328</xdr:rowOff>
    </xdr:from>
    <xdr:to>
      <xdr:col>3</xdr:col>
      <xdr:colOff>3175</xdr:colOff>
      <xdr:row>97</xdr:row>
      <xdr:rowOff>100478</xdr:rowOff>
    </xdr:to>
    <xdr:sp macro="" textlink="">
      <xdr:nvSpPr>
        <xdr:cNvPr id="245" name="フローチャート : 判断 244"/>
        <xdr:cNvSpPr/>
      </xdr:nvSpPr>
      <xdr:spPr>
        <a:xfrm>
          <a:off x="1968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91605</xdr:rowOff>
    </xdr:from>
    <xdr:ext cx="534377" cy="259045"/>
    <xdr:sp macro="" textlink="">
      <xdr:nvSpPr>
        <xdr:cNvPr id="246" name="テキスト ボックス 245"/>
        <xdr:cNvSpPr txBox="1"/>
      </xdr:nvSpPr>
      <xdr:spPr>
        <a:xfrm>
          <a:off x="1752111" y="167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157823</xdr:rowOff>
    </xdr:from>
    <xdr:to>
      <xdr:col>1</xdr:col>
      <xdr:colOff>485775</xdr:colOff>
      <xdr:row>97</xdr:row>
      <xdr:rowOff>87973</xdr:rowOff>
    </xdr:to>
    <xdr:sp macro="" textlink="">
      <xdr:nvSpPr>
        <xdr:cNvPr id="247" name="フローチャート : 判断 246"/>
        <xdr:cNvSpPr/>
      </xdr:nvSpPr>
      <xdr:spPr>
        <a:xfrm>
          <a:off x="1079500" y="166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79100</xdr:rowOff>
    </xdr:from>
    <xdr:ext cx="534377" cy="259045"/>
    <xdr:sp macro="" textlink="">
      <xdr:nvSpPr>
        <xdr:cNvPr id="248" name="テキスト ボックス 247"/>
        <xdr:cNvSpPr txBox="1"/>
      </xdr:nvSpPr>
      <xdr:spPr>
        <a:xfrm>
          <a:off x="863111" y="1670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96993</xdr:rowOff>
    </xdr:from>
    <xdr:to>
      <xdr:col>6</xdr:col>
      <xdr:colOff>561975</xdr:colOff>
      <xdr:row>94</xdr:row>
      <xdr:rowOff>27143</xdr:rowOff>
    </xdr:to>
    <xdr:sp macro="" textlink="">
      <xdr:nvSpPr>
        <xdr:cNvPr id="254" name="円/楕円 253"/>
        <xdr:cNvSpPr/>
      </xdr:nvSpPr>
      <xdr:spPr>
        <a:xfrm>
          <a:off x="4584700" y="1604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119870</xdr:rowOff>
    </xdr:from>
    <xdr:ext cx="534377" cy="259045"/>
    <xdr:sp macro="" textlink="">
      <xdr:nvSpPr>
        <xdr:cNvPr id="255" name="衛生費該当値テキスト"/>
        <xdr:cNvSpPr txBox="1"/>
      </xdr:nvSpPr>
      <xdr:spPr>
        <a:xfrm>
          <a:off x="4686300" y="1589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57,146</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8159</xdr:rowOff>
    </xdr:from>
    <xdr:to>
      <xdr:col>5</xdr:col>
      <xdr:colOff>409575</xdr:colOff>
      <xdr:row>90</xdr:row>
      <xdr:rowOff>109759</xdr:rowOff>
    </xdr:to>
    <xdr:sp macro="" textlink="">
      <xdr:nvSpPr>
        <xdr:cNvPr id="256" name="円/楕円 255"/>
        <xdr:cNvSpPr/>
      </xdr:nvSpPr>
      <xdr:spPr>
        <a:xfrm>
          <a:off x="3746500" y="1543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88</xdr:row>
      <xdr:rowOff>126286</xdr:rowOff>
    </xdr:from>
    <xdr:ext cx="534377" cy="259045"/>
    <xdr:sp macro="" textlink="">
      <xdr:nvSpPr>
        <xdr:cNvPr id="257" name="テキスト ボックス 256"/>
        <xdr:cNvSpPr txBox="1"/>
      </xdr:nvSpPr>
      <xdr:spPr>
        <a:xfrm>
          <a:off x="3530111" y="1521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83,532</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151445</xdr:rowOff>
    </xdr:from>
    <xdr:to>
      <xdr:col>4</xdr:col>
      <xdr:colOff>206375</xdr:colOff>
      <xdr:row>94</xdr:row>
      <xdr:rowOff>81595</xdr:rowOff>
    </xdr:to>
    <xdr:sp macro="" textlink="">
      <xdr:nvSpPr>
        <xdr:cNvPr id="258" name="円/楕円 257"/>
        <xdr:cNvSpPr/>
      </xdr:nvSpPr>
      <xdr:spPr>
        <a:xfrm>
          <a:off x="2857500" y="1609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98122</xdr:rowOff>
    </xdr:from>
    <xdr:ext cx="534377" cy="259045"/>
    <xdr:sp macro="" textlink="">
      <xdr:nvSpPr>
        <xdr:cNvPr id="259" name="テキスト ボックス 258"/>
        <xdr:cNvSpPr txBox="1"/>
      </xdr:nvSpPr>
      <xdr:spPr>
        <a:xfrm>
          <a:off x="2641111" y="1587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54,764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168362</xdr:rowOff>
    </xdr:from>
    <xdr:to>
      <xdr:col>3</xdr:col>
      <xdr:colOff>3175</xdr:colOff>
      <xdr:row>97</xdr:row>
      <xdr:rowOff>98512</xdr:rowOff>
    </xdr:to>
    <xdr:sp macro="" textlink="">
      <xdr:nvSpPr>
        <xdr:cNvPr id="260" name="円/楕円 259"/>
        <xdr:cNvSpPr/>
      </xdr:nvSpPr>
      <xdr:spPr>
        <a:xfrm>
          <a:off x="1968500" y="1662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115039</xdr:rowOff>
    </xdr:from>
    <xdr:ext cx="534377" cy="259045"/>
    <xdr:sp macro="" textlink="">
      <xdr:nvSpPr>
        <xdr:cNvPr id="261" name="テキスト ボックス 260"/>
        <xdr:cNvSpPr txBox="1"/>
      </xdr:nvSpPr>
      <xdr:spPr>
        <a:xfrm>
          <a:off x="1752111" y="1640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31,524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97358</xdr:rowOff>
    </xdr:from>
    <xdr:to>
      <xdr:col>1</xdr:col>
      <xdr:colOff>485775</xdr:colOff>
      <xdr:row>97</xdr:row>
      <xdr:rowOff>27508</xdr:rowOff>
    </xdr:to>
    <xdr:sp macro="" textlink="">
      <xdr:nvSpPr>
        <xdr:cNvPr id="262" name="円/楕円 261"/>
        <xdr:cNvSpPr/>
      </xdr:nvSpPr>
      <xdr:spPr>
        <a:xfrm>
          <a:off x="1079500" y="1655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44035</xdr:rowOff>
    </xdr:from>
    <xdr:ext cx="534377" cy="259045"/>
    <xdr:sp macro="" textlink="">
      <xdr:nvSpPr>
        <xdr:cNvPr id="263" name="テキスト ボックス 262"/>
        <xdr:cNvSpPr txBox="1"/>
      </xdr:nvSpPr>
      <xdr:spPr>
        <a:xfrm>
          <a:off x="863111" y="1633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34,630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141986</xdr:rowOff>
    </xdr:from>
    <xdr:to>
      <xdr:col>15</xdr:col>
      <xdr:colOff>180340</xdr:colOff>
      <xdr:row>39</xdr:row>
      <xdr:rowOff>42926</xdr:rowOff>
    </xdr:to>
    <xdr:cxnSp macro="">
      <xdr:nvCxnSpPr>
        <xdr:cNvPr id="287" name="直線コネクタ 286"/>
        <xdr:cNvCxnSpPr/>
      </xdr:nvCxnSpPr>
      <xdr:spPr>
        <a:xfrm flipV="1">
          <a:off x="10475595" y="5456936"/>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46753</xdr:rowOff>
    </xdr:from>
    <xdr:ext cx="249299" cy="259045"/>
    <xdr:sp macro="" textlink="">
      <xdr:nvSpPr>
        <xdr:cNvPr id="288" name="労働費最小値テキスト"/>
        <xdr:cNvSpPr txBox="1"/>
      </xdr:nvSpPr>
      <xdr:spPr>
        <a:xfrm>
          <a:off x="10528300" y="67333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a:t>
          </a:r>
          <a:endParaRPr kumimoji="1" lang="ja-JP" altLang="en-US" sz="1000" b="1">
            <a:latin typeface="ＭＳ Ｐゴシック"/>
          </a:endParaRPr>
        </a:p>
      </xdr:txBody>
    </xdr:sp>
    <xdr:clientData/>
  </xdr:oneCellAnchor>
  <xdr:twoCellAnchor>
    <xdr:from>
      <xdr:col>15</xdr:col>
      <xdr:colOff>92075</xdr:colOff>
      <xdr:row>39</xdr:row>
      <xdr:rowOff>42926</xdr:rowOff>
    </xdr:from>
    <xdr:to>
      <xdr:col>15</xdr:col>
      <xdr:colOff>269875</xdr:colOff>
      <xdr:row>39</xdr:row>
      <xdr:rowOff>42926</xdr:rowOff>
    </xdr:to>
    <xdr:cxnSp macro="">
      <xdr:nvCxnSpPr>
        <xdr:cNvPr id="289" name="直線コネクタ 288"/>
        <xdr:cNvCxnSpPr/>
      </xdr:nvCxnSpPr>
      <xdr:spPr>
        <a:xfrm>
          <a:off x="10388600" y="6729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88663</xdr:rowOff>
    </xdr:from>
    <xdr:ext cx="469744" cy="259045"/>
    <xdr:sp macro="" textlink="">
      <xdr:nvSpPr>
        <xdr:cNvPr id="290" name="労働費最大値テキスト"/>
        <xdr:cNvSpPr txBox="1"/>
      </xdr:nvSpPr>
      <xdr:spPr>
        <a:xfrm>
          <a:off x="10528300" y="523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3,344</a:t>
          </a:r>
          <a:endParaRPr kumimoji="1" lang="ja-JP" altLang="en-US" sz="1000" b="1">
            <a:latin typeface="ＭＳ Ｐゴシック"/>
          </a:endParaRPr>
        </a:p>
      </xdr:txBody>
    </xdr:sp>
    <xdr:clientData/>
  </xdr:oneCellAnchor>
  <xdr:twoCellAnchor>
    <xdr:from>
      <xdr:col>15</xdr:col>
      <xdr:colOff>92075</xdr:colOff>
      <xdr:row>31</xdr:row>
      <xdr:rowOff>141986</xdr:rowOff>
    </xdr:from>
    <xdr:to>
      <xdr:col>15</xdr:col>
      <xdr:colOff>269875</xdr:colOff>
      <xdr:row>31</xdr:row>
      <xdr:rowOff>141986</xdr:rowOff>
    </xdr:to>
    <xdr:cxnSp macro="">
      <xdr:nvCxnSpPr>
        <xdr:cNvPr id="291" name="直線コネクタ 290"/>
        <xdr:cNvCxnSpPr/>
      </xdr:nvCxnSpPr>
      <xdr:spPr>
        <a:xfrm>
          <a:off x="10388600" y="545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163703</xdr:rowOff>
    </xdr:from>
    <xdr:to>
      <xdr:col>15</xdr:col>
      <xdr:colOff>180975</xdr:colOff>
      <xdr:row>39</xdr:row>
      <xdr:rowOff>254</xdr:rowOff>
    </xdr:to>
    <xdr:cxnSp macro="">
      <xdr:nvCxnSpPr>
        <xdr:cNvPr id="292" name="直線コネクタ 291"/>
        <xdr:cNvCxnSpPr/>
      </xdr:nvCxnSpPr>
      <xdr:spPr>
        <a:xfrm flipV="1">
          <a:off x="9639300" y="6678803"/>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15384</xdr:rowOff>
    </xdr:from>
    <xdr:ext cx="378565" cy="259045"/>
    <xdr:sp macro="" textlink="">
      <xdr:nvSpPr>
        <xdr:cNvPr id="293" name="労働費平均値テキスト"/>
        <xdr:cNvSpPr txBox="1"/>
      </xdr:nvSpPr>
      <xdr:spPr>
        <a:xfrm>
          <a:off x="10528300" y="61875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163957</xdr:rowOff>
    </xdr:from>
    <xdr:to>
      <xdr:col>15</xdr:col>
      <xdr:colOff>231775</xdr:colOff>
      <xdr:row>37</xdr:row>
      <xdr:rowOff>94107</xdr:rowOff>
    </xdr:to>
    <xdr:sp macro="" textlink="">
      <xdr:nvSpPr>
        <xdr:cNvPr id="294" name="フローチャート : 判断 293"/>
        <xdr:cNvSpPr/>
      </xdr:nvSpPr>
      <xdr:spPr>
        <a:xfrm>
          <a:off x="104267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93599</xdr:rowOff>
    </xdr:from>
    <xdr:to>
      <xdr:col>14</xdr:col>
      <xdr:colOff>28575</xdr:colOff>
      <xdr:row>39</xdr:row>
      <xdr:rowOff>254</xdr:rowOff>
    </xdr:to>
    <xdr:cxnSp macro="">
      <xdr:nvCxnSpPr>
        <xdr:cNvPr id="295" name="直線コネクタ 294"/>
        <xdr:cNvCxnSpPr/>
      </xdr:nvCxnSpPr>
      <xdr:spPr>
        <a:xfrm>
          <a:off x="8750300" y="6608699"/>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137668</xdr:rowOff>
    </xdr:from>
    <xdr:to>
      <xdr:col>14</xdr:col>
      <xdr:colOff>79375</xdr:colOff>
      <xdr:row>37</xdr:row>
      <xdr:rowOff>67818</xdr:rowOff>
    </xdr:to>
    <xdr:sp macro="" textlink="">
      <xdr:nvSpPr>
        <xdr:cNvPr id="296" name="フローチャート : 判断 295"/>
        <xdr:cNvSpPr/>
      </xdr:nvSpPr>
      <xdr:spPr>
        <a:xfrm>
          <a:off x="9588500" y="630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84345</xdr:rowOff>
    </xdr:from>
    <xdr:ext cx="378565" cy="259045"/>
    <xdr:sp macro="" textlink="">
      <xdr:nvSpPr>
        <xdr:cNvPr id="297" name="テキスト ボックス 296"/>
        <xdr:cNvSpPr txBox="1"/>
      </xdr:nvSpPr>
      <xdr:spPr>
        <a:xfrm>
          <a:off x="9450017" y="608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93599</xdr:rowOff>
    </xdr:from>
    <xdr:to>
      <xdr:col>12</xdr:col>
      <xdr:colOff>511175</xdr:colOff>
      <xdr:row>38</xdr:row>
      <xdr:rowOff>107696</xdr:rowOff>
    </xdr:to>
    <xdr:cxnSp macro="">
      <xdr:nvCxnSpPr>
        <xdr:cNvPr id="298" name="直線コネクタ 297"/>
        <xdr:cNvCxnSpPr/>
      </xdr:nvCxnSpPr>
      <xdr:spPr>
        <a:xfrm flipV="1">
          <a:off x="7861300" y="6608699"/>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14986</xdr:rowOff>
    </xdr:from>
    <xdr:to>
      <xdr:col>12</xdr:col>
      <xdr:colOff>561975</xdr:colOff>
      <xdr:row>35</xdr:row>
      <xdr:rowOff>116586</xdr:rowOff>
    </xdr:to>
    <xdr:sp macro="" textlink="">
      <xdr:nvSpPr>
        <xdr:cNvPr id="299" name="フローチャート : 判断 298"/>
        <xdr:cNvSpPr/>
      </xdr:nvSpPr>
      <xdr:spPr>
        <a:xfrm>
          <a:off x="8699500" y="60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133113</xdr:rowOff>
    </xdr:from>
    <xdr:ext cx="469744" cy="259045"/>
    <xdr:sp macro="" textlink="">
      <xdr:nvSpPr>
        <xdr:cNvPr id="300" name="テキスト ボックス 299"/>
        <xdr:cNvSpPr txBox="1"/>
      </xdr:nvSpPr>
      <xdr:spPr>
        <a:xfrm>
          <a:off x="8515427" y="579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107696</xdr:rowOff>
    </xdr:from>
    <xdr:to>
      <xdr:col>11</xdr:col>
      <xdr:colOff>307975</xdr:colOff>
      <xdr:row>38</xdr:row>
      <xdr:rowOff>169799</xdr:rowOff>
    </xdr:to>
    <xdr:cxnSp macro="">
      <xdr:nvCxnSpPr>
        <xdr:cNvPr id="301" name="直線コネクタ 300"/>
        <xdr:cNvCxnSpPr/>
      </xdr:nvCxnSpPr>
      <xdr:spPr>
        <a:xfrm flipV="1">
          <a:off x="6972300" y="6622796"/>
          <a:ext cx="8890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109855</xdr:rowOff>
    </xdr:from>
    <xdr:to>
      <xdr:col>11</xdr:col>
      <xdr:colOff>358775</xdr:colOff>
      <xdr:row>35</xdr:row>
      <xdr:rowOff>40005</xdr:rowOff>
    </xdr:to>
    <xdr:sp macro="" textlink="">
      <xdr:nvSpPr>
        <xdr:cNvPr id="302" name="フローチャート : 判断 301"/>
        <xdr:cNvSpPr/>
      </xdr:nvSpPr>
      <xdr:spPr>
        <a:xfrm>
          <a:off x="7810500" y="593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56532</xdr:rowOff>
    </xdr:from>
    <xdr:ext cx="469744" cy="259045"/>
    <xdr:sp macro="" textlink="">
      <xdr:nvSpPr>
        <xdr:cNvPr id="303" name="テキスト ボックス 302"/>
        <xdr:cNvSpPr txBox="1"/>
      </xdr:nvSpPr>
      <xdr:spPr>
        <a:xfrm>
          <a:off x="7626427" y="571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18034</xdr:rowOff>
    </xdr:from>
    <xdr:to>
      <xdr:col>10</xdr:col>
      <xdr:colOff>155575</xdr:colOff>
      <xdr:row>34</xdr:row>
      <xdr:rowOff>119634</xdr:rowOff>
    </xdr:to>
    <xdr:sp macro="" textlink="">
      <xdr:nvSpPr>
        <xdr:cNvPr id="304" name="フローチャート : 判断 303"/>
        <xdr:cNvSpPr/>
      </xdr:nvSpPr>
      <xdr:spPr>
        <a:xfrm>
          <a:off x="6921500" y="584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136161</xdr:rowOff>
    </xdr:from>
    <xdr:ext cx="469744" cy="259045"/>
    <xdr:sp macro="" textlink="">
      <xdr:nvSpPr>
        <xdr:cNvPr id="305" name="テキスト ボックス 304"/>
        <xdr:cNvSpPr txBox="1"/>
      </xdr:nvSpPr>
      <xdr:spPr>
        <a:xfrm>
          <a:off x="6737427" y="562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112903</xdr:rowOff>
    </xdr:from>
    <xdr:to>
      <xdr:col>15</xdr:col>
      <xdr:colOff>231775</xdr:colOff>
      <xdr:row>39</xdr:row>
      <xdr:rowOff>43053</xdr:rowOff>
    </xdr:to>
    <xdr:sp macro="" textlink="">
      <xdr:nvSpPr>
        <xdr:cNvPr id="311" name="円/楕円 310"/>
        <xdr:cNvSpPr/>
      </xdr:nvSpPr>
      <xdr:spPr>
        <a:xfrm>
          <a:off x="10426700" y="662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27830</xdr:rowOff>
    </xdr:from>
    <xdr:ext cx="378565" cy="259045"/>
    <xdr:sp macro="" textlink="">
      <xdr:nvSpPr>
        <xdr:cNvPr id="312" name="労働費該当値テキスト"/>
        <xdr:cNvSpPr txBox="1"/>
      </xdr:nvSpPr>
      <xdr:spPr>
        <a:xfrm>
          <a:off x="10528300" y="6542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120904</xdr:rowOff>
    </xdr:from>
    <xdr:to>
      <xdr:col>14</xdr:col>
      <xdr:colOff>79375</xdr:colOff>
      <xdr:row>39</xdr:row>
      <xdr:rowOff>51054</xdr:rowOff>
    </xdr:to>
    <xdr:sp macro="" textlink="">
      <xdr:nvSpPr>
        <xdr:cNvPr id="313" name="円/楕円 312"/>
        <xdr:cNvSpPr/>
      </xdr:nvSpPr>
      <xdr:spPr>
        <a:xfrm>
          <a:off x="9588500" y="663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42181</xdr:rowOff>
    </xdr:from>
    <xdr:ext cx="378565" cy="259045"/>
    <xdr:sp macro="" textlink="">
      <xdr:nvSpPr>
        <xdr:cNvPr id="314" name="テキスト ボックス 313"/>
        <xdr:cNvSpPr txBox="1"/>
      </xdr:nvSpPr>
      <xdr:spPr>
        <a:xfrm>
          <a:off x="9450017" y="6728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42799</xdr:rowOff>
    </xdr:from>
    <xdr:to>
      <xdr:col>12</xdr:col>
      <xdr:colOff>561975</xdr:colOff>
      <xdr:row>38</xdr:row>
      <xdr:rowOff>144399</xdr:rowOff>
    </xdr:to>
    <xdr:sp macro="" textlink="">
      <xdr:nvSpPr>
        <xdr:cNvPr id="315" name="円/楕円 314"/>
        <xdr:cNvSpPr/>
      </xdr:nvSpPr>
      <xdr:spPr>
        <a:xfrm>
          <a:off x="8699500" y="655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135526</xdr:rowOff>
    </xdr:from>
    <xdr:ext cx="378565" cy="259045"/>
    <xdr:sp macro="" textlink="">
      <xdr:nvSpPr>
        <xdr:cNvPr id="316" name="テキスト ボックス 315"/>
        <xdr:cNvSpPr txBox="1"/>
      </xdr:nvSpPr>
      <xdr:spPr>
        <a:xfrm>
          <a:off x="8561017" y="6650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56896</xdr:rowOff>
    </xdr:from>
    <xdr:to>
      <xdr:col>11</xdr:col>
      <xdr:colOff>358775</xdr:colOff>
      <xdr:row>38</xdr:row>
      <xdr:rowOff>158496</xdr:rowOff>
    </xdr:to>
    <xdr:sp macro="" textlink="">
      <xdr:nvSpPr>
        <xdr:cNvPr id="317" name="円/楕円 316"/>
        <xdr:cNvSpPr/>
      </xdr:nvSpPr>
      <xdr:spPr>
        <a:xfrm>
          <a:off x="7810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149623</xdr:rowOff>
    </xdr:from>
    <xdr:ext cx="378565" cy="259045"/>
    <xdr:sp macro="" textlink="">
      <xdr:nvSpPr>
        <xdr:cNvPr id="318" name="テキスト ボックス 317"/>
        <xdr:cNvSpPr txBox="1"/>
      </xdr:nvSpPr>
      <xdr:spPr>
        <a:xfrm>
          <a:off x="7672017" y="6664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118999</xdr:rowOff>
    </xdr:from>
    <xdr:to>
      <xdr:col>10</xdr:col>
      <xdr:colOff>155575</xdr:colOff>
      <xdr:row>39</xdr:row>
      <xdr:rowOff>49149</xdr:rowOff>
    </xdr:to>
    <xdr:sp macro="" textlink="">
      <xdr:nvSpPr>
        <xdr:cNvPr id="319" name="円/楕円 318"/>
        <xdr:cNvSpPr/>
      </xdr:nvSpPr>
      <xdr:spPr>
        <a:xfrm>
          <a:off x="6921500" y="663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40276</xdr:rowOff>
    </xdr:from>
    <xdr:ext cx="378565" cy="259045"/>
    <xdr:sp macro="" textlink="">
      <xdr:nvSpPr>
        <xdr:cNvPr id="320" name="テキスト ボックス 319"/>
        <xdr:cNvSpPr txBox="1"/>
      </xdr:nvSpPr>
      <xdr:spPr>
        <a:xfrm>
          <a:off x="6783017" y="6726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6" name="テキスト ボックス 335"/>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136728</xdr:rowOff>
    </xdr:from>
    <xdr:to>
      <xdr:col>15</xdr:col>
      <xdr:colOff>180340</xdr:colOff>
      <xdr:row>58</xdr:row>
      <xdr:rowOff>22257</xdr:rowOff>
    </xdr:to>
    <xdr:cxnSp macro="">
      <xdr:nvCxnSpPr>
        <xdr:cNvPr id="340" name="直線コネクタ 339"/>
        <xdr:cNvCxnSpPr/>
      </xdr:nvCxnSpPr>
      <xdr:spPr>
        <a:xfrm flipV="1">
          <a:off x="10475595" y="8709228"/>
          <a:ext cx="1270" cy="12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26084</xdr:rowOff>
    </xdr:from>
    <xdr:ext cx="313932" cy="259045"/>
    <xdr:sp macro="" textlink="">
      <xdr:nvSpPr>
        <xdr:cNvPr id="341" name="農林水産業費最小値テキスト"/>
        <xdr:cNvSpPr txBox="1"/>
      </xdr:nvSpPr>
      <xdr:spPr>
        <a:xfrm>
          <a:off x="10528300" y="9970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22257</xdr:rowOff>
    </xdr:from>
    <xdr:to>
      <xdr:col>15</xdr:col>
      <xdr:colOff>269875</xdr:colOff>
      <xdr:row>58</xdr:row>
      <xdr:rowOff>22257</xdr:rowOff>
    </xdr:to>
    <xdr:cxnSp macro="">
      <xdr:nvCxnSpPr>
        <xdr:cNvPr id="342" name="直線コネクタ 341"/>
        <xdr:cNvCxnSpPr/>
      </xdr:nvCxnSpPr>
      <xdr:spPr>
        <a:xfrm>
          <a:off x="10388600" y="9966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83405</xdr:rowOff>
    </xdr:from>
    <xdr:ext cx="534377" cy="259045"/>
    <xdr:sp macro="" textlink="">
      <xdr:nvSpPr>
        <xdr:cNvPr id="343" name="農林水産業費最大値テキスト"/>
        <xdr:cNvSpPr txBox="1"/>
      </xdr:nvSpPr>
      <xdr:spPr>
        <a:xfrm>
          <a:off x="10528300" y="848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22,052</a:t>
          </a:r>
          <a:endParaRPr kumimoji="1" lang="ja-JP" altLang="en-US" sz="1000" b="1">
            <a:latin typeface="ＭＳ Ｐゴシック"/>
          </a:endParaRPr>
        </a:p>
      </xdr:txBody>
    </xdr:sp>
    <xdr:clientData/>
  </xdr:oneCellAnchor>
  <xdr:twoCellAnchor>
    <xdr:from>
      <xdr:col>15</xdr:col>
      <xdr:colOff>92075</xdr:colOff>
      <xdr:row>50</xdr:row>
      <xdr:rowOff>136728</xdr:rowOff>
    </xdr:from>
    <xdr:to>
      <xdr:col>15</xdr:col>
      <xdr:colOff>269875</xdr:colOff>
      <xdr:row>50</xdr:row>
      <xdr:rowOff>136728</xdr:rowOff>
    </xdr:to>
    <xdr:cxnSp macro="">
      <xdr:nvCxnSpPr>
        <xdr:cNvPr id="344" name="直線コネクタ 343"/>
        <xdr:cNvCxnSpPr/>
      </xdr:nvCxnSpPr>
      <xdr:spPr>
        <a:xfrm>
          <a:off x="10388600" y="870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26</xdr:rowOff>
    </xdr:from>
    <xdr:to>
      <xdr:col>15</xdr:col>
      <xdr:colOff>180975</xdr:colOff>
      <xdr:row>58</xdr:row>
      <xdr:rowOff>1454</xdr:rowOff>
    </xdr:to>
    <xdr:cxnSp macro="">
      <xdr:nvCxnSpPr>
        <xdr:cNvPr id="345" name="直線コネクタ 344"/>
        <xdr:cNvCxnSpPr/>
      </xdr:nvCxnSpPr>
      <xdr:spPr>
        <a:xfrm>
          <a:off x="9639300" y="9944126"/>
          <a:ext cx="8382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112292</xdr:rowOff>
    </xdr:from>
    <xdr:ext cx="469744" cy="259045"/>
    <xdr:sp macro="" textlink="">
      <xdr:nvSpPr>
        <xdr:cNvPr id="346" name="農林水産業費平均値テキスト"/>
        <xdr:cNvSpPr txBox="1"/>
      </xdr:nvSpPr>
      <xdr:spPr>
        <a:xfrm>
          <a:off x="10528300" y="95420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3,991</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89415</xdr:rowOff>
    </xdr:from>
    <xdr:to>
      <xdr:col>15</xdr:col>
      <xdr:colOff>231775</xdr:colOff>
      <xdr:row>57</xdr:row>
      <xdr:rowOff>19565</xdr:rowOff>
    </xdr:to>
    <xdr:sp macro="" textlink="">
      <xdr:nvSpPr>
        <xdr:cNvPr id="347" name="フローチャート : 判断 346"/>
        <xdr:cNvSpPr/>
      </xdr:nvSpPr>
      <xdr:spPr>
        <a:xfrm>
          <a:off x="104267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158674</xdr:rowOff>
    </xdr:from>
    <xdr:to>
      <xdr:col>14</xdr:col>
      <xdr:colOff>28575</xdr:colOff>
      <xdr:row>58</xdr:row>
      <xdr:rowOff>26</xdr:rowOff>
    </xdr:to>
    <xdr:cxnSp macro="">
      <xdr:nvCxnSpPr>
        <xdr:cNvPr id="348" name="直線コネクタ 347"/>
        <xdr:cNvCxnSpPr/>
      </xdr:nvCxnSpPr>
      <xdr:spPr>
        <a:xfrm>
          <a:off x="8750300" y="9931324"/>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126047</xdr:rowOff>
    </xdr:from>
    <xdr:to>
      <xdr:col>14</xdr:col>
      <xdr:colOff>79375</xdr:colOff>
      <xdr:row>57</xdr:row>
      <xdr:rowOff>56197</xdr:rowOff>
    </xdr:to>
    <xdr:sp macro="" textlink="">
      <xdr:nvSpPr>
        <xdr:cNvPr id="349" name="フローチャート : 判断 348"/>
        <xdr:cNvSpPr/>
      </xdr:nvSpPr>
      <xdr:spPr>
        <a:xfrm>
          <a:off x="9588500" y="9727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72724</xdr:rowOff>
    </xdr:from>
    <xdr:ext cx="469744" cy="259045"/>
    <xdr:sp macro="" textlink="">
      <xdr:nvSpPr>
        <xdr:cNvPr id="350" name="テキスト ボックス 349"/>
        <xdr:cNvSpPr txBox="1"/>
      </xdr:nvSpPr>
      <xdr:spPr>
        <a:xfrm>
          <a:off x="9404427" y="9502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158674</xdr:rowOff>
    </xdr:from>
    <xdr:to>
      <xdr:col>12</xdr:col>
      <xdr:colOff>511175</xdr:colOff>
      <xdr:row>58</xdr:row>
      <xdr:rowOff>939</xdr:rowOff>
    </xdr:to>
    <xdr:cxnSp macro="">
      <xdr:nvCxnSpPr>
        <xdr:cNvPr id="351" name="直線コネクタ 350"/>
        <xdr:cNvCxnSpPr/>
      </xdr:nvCxnSpPr>
      <xdr:spPr>
        <a:xfrm flipV="1">
          <a:off x="7861300" y="99313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12891</xdr:rowOff>
    </xdr:from>
    <xdr:to>
      <xdr:col>12</xdr:col>
      <xdr:colOff>561975</xdr:colOff>
      <xdr:row>55</xdr:row>
      <xdr:rowOff>114491</xdr:rowOff>
    </xdr:to>
    <xdr:sp macro="" textlink="">
      <xdr:nvSpPr>
        <xdr:cNvPr id="352" name="フローチャート : 判断 351"/>
        <xdr:cNvSpPr/>
      </xdr:nvSpPr>
      <xdr:spPr>
        <a:xfrm>
          <a:off x="8699500" y="944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53</xdr:row>
      <xdr:rowOff>131018</xdr:rowOff>
    </xdr:from>
    <xdr:ext cx="469744" cy="259045"/>
    <xdr:sp macro="" textlink="">
      <xdr:nvSpPr>
        <xdr:cNvPr id="353" name="テキスト ボックス 352"/>
        <xdr:cNvSpPr txBox="1"/>
      </xdr:nvSpPr>
      <xdr:spPr>
        <a:xfrm>
          <a:off x="8515427" y="921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171076</xdr:rowOff>
    </xdr:from>
    <xdr:to>
      <xdr:col>11</xdr:col>
      <xdr:colOff>307975</xdr:colOff>
      <xdr:row>58</xdr:row>
      <xdr:rowOff>939</xdr:rowOff>
    </xdr:to>
    <xdr:cxnSp macro="">
      <xdr:nvCxnSpPr>
        <xdr:cNvPr id="354" name="直線コネクタ 353"/>
        <xdr:cNvCxnSpPr/>
      </xdr:nvCxnSpPr>
      <xdr:spPr>
        <a:xfrm>
          <a:off x="6972300" y="9943726"/>
          <a:ext cx="889000" cy="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66040</xdr:rowOff>
    </xdr:from>
    <xdr:to>
      <xdr:col>11</xdr:col>
      <xdr:colOff>358775</xdr:colOff>
      <xdr:row>55</xdr:row>
      <xdr:rowOff>167640</xdr:rowOff>
    </xdr:to>
    <xdr:sp macro="" textlink="">
      <xdr:nvSpPr>
        <xdr:cNvPr id="355" name="フローチャート : 判断 354"/>
        <xdr:cNvSpPr/>
      </xdr:nvSpPr>
      <xdr:spPr>
        <a:xfrm>
          <a:off x="7810500" y="9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12717</xdr:rowOff>
    </xdr:from>
    <xdr:ext cx="469744" cy="259045"/>
    <xdr:sp macro="" textlink="">
      <xdr:nvSpPr>
        <xdr:cNvPr id="356" name="テキスト ボックス 355"/>
        <xdr:cNvSpPr txBox="1"/>
      </xdr:nvSpPr>
      <xdr:spPr>
        <a:xfrm>
          <a:off x="7626427" y="927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91701</xdr:rowOff>
    </xdr:from>
    <xdr:to>
      <xdr:col>10</xdr:col>
      <xdr:colOff>155575</xdr:colOff>
      <xdr:row>56</xdr:row>
      <xdr:rowOff>21851</xdr:rowOff>
    </xdr:to>
    <xdr:sp macro="" textlink="">
      <xdr:nvSpPr>
        <xdr:cNvPr id="357" name="フローチャート : 判断 356"/>
        <xdr:cNvSpPr/>
      </xdr:nvSpPr>
      <xdr:spPr>
        <a:xfrm>
          <a:off x="6921500" y="952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38378</xdr:rowOff>
    </xdr:from>
    <xdr:ext cx="469744" cy="259045"/>
    <xdr:sp macro="" textlink="">
      <xdr:nvSpPr>
        <xdr:cNvPr id="358" name="テキスト ボックス 357"/>
        <xdr:cNvSpPr txBox="1"/>
      </xdr:nvSpPr>
      <xdr:spPr>
        <a:xfrm>
          <a:off x="6737427" y="929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122104</xdr:rowOff>
    </xdr:from>
    <xdr:to>
      <xdr:col>15</xdr:col>
      <xdr:colOff>231775</xdr:colOff>
      <xdr:row>58</xdr:row>
      <xdr:rowOff>52254</xdr:rowOff>
    </xdr:to>
    <xdr:sp macro="" textlink="">
      <xdr:nvSpPr>
        <xdr:cNvPr id="364" name="円/楕円 363"/>
        <xdr:cNvSpPr/>
      </xdr:nvSpPr>
      <xdr:spPr>
        <a:xfrm>
          <a:off x="10426700" y="989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37031</xdr:rowOff>
    </xdr:from>
    <xdr:ext cx="378565" cy="259045"/>
    <xdr:sp macro="" textlink="">
      <xdr:nvSpPr>
        <xdr:cNvPr id="365" name="農林水産業費該当値テキスト"/>
        <xdr:cNvSpPr txBox="1"/>
      </xdr:nvSpPr>
      <xdr:spPr>
        <a:xfrm>
          <a:off x="10528300" y="9809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120676</xdr:rowOff>
    </xdr:from>
    <xdr:to>
      <xdr:col>14</xdr:col>
      <xdr:colOff>79375</xdr:colOff>
      <xdr:row>58</xdr:row>
      <xdr:rowOff>50826</xdr:rowOff>
    </xdr:to>
    <xdr:sp macro="" textlink="">
      <xdr:nvSpPr>
        <xdr:cNvPr id="366" name="円/楕円 365"/>
        <xdr:cNvSpPr/>
      </xdr:nvSpPr>
      <xdr:spPr>
        <a:xfrm>
          <a:off x="9588500" y="989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58</xdr:row>
      <xdr:rowOff>41953</xdr:rowOff>
    </xdr:from>
    <xdr:ext cx="378565" cy="259045"/>
    <xdr:sp macro="" textlink="">
      <xdr:nvSpPr>
        <xdr:cNvPr id="367" name="テキスト ボックス 366"/>
        <xdr:cNvSpPr txBox="1"/>
      </xdr:nvSpPr>
      <xdr:spPr>
        <a:xfrm>
          <a:off x="9450017" y="9986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107874</xdr:rowOff>
    </xdr:from>
    <xdr:to>
      <xdr:col>12</xdr:col>
      <xdr:colOff>561975</xdr:colOff>
      <xdr:row>58</xdr:row>
      <xdr:rowOff>38024</xdr:rowOff>
    </xdr:to>
    <xdr:sp macro="" textlink="">
      <xdr:nvSpPr>
        <xdr:cNvPr id="368" name="円/楕円 367"/>
        <xdr:cNvSpPr/>
      </xdr:nvSpPr>
      <xdr:spPr>
        <a:xfrm>
          <a:off x="8699500" y="988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58</xdr:row>
      <xdr:rowOff>29151</xdr:rowOff>
    </xdr:from>
    <xdr:ext cx="378565" cy="259045"/>
    <xdr:sp macro="" textlink="">
      <xdr:nvSpPr>
        <xdr:cNvPr id="369" name="テキスト ボックス 368"/>
        <xdr:cNvSpPr txBox="1"/>
      </xdr:nvSpPr>
      <xdr:spPr>
        <a:xfrm>
          <a:off x="8561017" y="9973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121589</xdr:rowOff>
    </xdr:from>
    <xdr:to>
      <xdr:col>11</xdr:col>
      <xdr:colOff>358775</xdr:colOff>
      <xdr:row>58</xdr:row>
      <xdr:rowOff>51739</xdr:rowOff>
    </xdr:to>
    <xdr:sp macro="" textlink="">
      <xdr:nvSpPr>
        <xdr:cNvPr id="370" name="円/楕円 369"/>
        <xdr:cNvSpPr/>
      </xdr:nvSpPr>
      <xdr:spPr>
        <a:xfrm>
          <a:off x="7810500" y="989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58</xdr:row>
      <xdr:rowOff>42866</xdr:rowOff>
    </xdr:from>
    <xdr:ext cx="378565" cy="259045"/>
    <xdr:sp macro="" textlink="">
      <xdr:nvSpPr>
        <xdr:cNvPr id="371" name="テキスト ボックス 370"/>
        <xdr:cNvSpPr txBox="1"/>
      </xdr:nvSpPr>
      <xdr:spPr>
        <a:xfrm>
          <a:off x="7672017" y="9986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120276</xdr:rowOff>
    </xdr:from>
    <xdr:to>
      <xdr:col>10</xdr:col>
      <xdr:colOff>155575</xdr:colOff>
      <xdr:row>58</xdr:row>
      <xdr:rowOff>50426</xdr:rowOff>
    </xdr:to>
    <xdr:sp macro="" textlink="">
      <xdr:nvSpPr>
        <xdr:cNvPr id="372" name="円/楕円 371"/>
        <xdr:cNvSpPr/>
      </xdr:nvSpPr>
      <xdr:spPr>
        <a:xfrm>
          <a:off x="6921500" y="989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58</xdr:row>
      <xdr:rowOff>41553</xdr:rowOff>
    </xdr:from>
    <xdr:ext cx="378565" cy="259045"/>
    <xdr:sp macro="" textlink="">
      <xdr:nvSpPr>
        <xdr:cNvPr id="373" name="テキスト ボックス 372"/>
        <xdr:cNvSpPr txBox="1"/>
      </xdr:nvSpPr>
      <xdr:spPr>
        <a:xfrm>
          <a:off x="6783017" y="9985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119080</xdr:rowOff>
    </xdr:from>
    <xdr:to>
      <xdr:col>15</xdr:col>
      <xdr:colOff>180340</xdr:colOff>
      <xdr:row>78</xdr:row>
      <xdr:rowOff>122738</xdr:rowOff>
    </xdr:to>
    <xdr:cxnSp macro="">
      <xdr:nvCxnSpPr>
        <xdr:cNvPr id="395" name="直線コネクタ 394"/>
        <xdr:cNvCxnSpPr/>
      </xdr:nvCxnSpPr>
      <xdr:spPr>
        <a:xfrm flipV="1">
          <a:off x="10475595" y="12292030"/>
          <a:ext cx="1270" cy="120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126565</xdr:rowOff>
    </xdr:from>
    <xdr:ext cx="378565" cy="259045"/>
    <xdr:sp macro="" textlink="">
      <xdr:nvSpPr>
        <xdr:cNvPr id="396" name="商工費最小値テキスト"/>
        <xdr:cNvSpPr txBox="1"/>
      </xdr:nvSpPr>
      <xdr:spPr>
        <a:xfrm>
          <a:off x="10528300" y="13499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15</xdr:col>
      <xdr:colOff>92075</xdr:colOff>
      <xdr:row>78</xdr:row>
      <xdr:rowOff>122738</xdr:rowOff>
    </xdr:from>
    <xdr:to>
      <xdr:col>15</xdr:col>
      <xdr:colOff>269875</xdr:colOff>
      <xdr:row>78</xdr:row>
      <xdr:rowOff>122738</xdr:rowOff>
    </xdr:to>
    <xdr:cxnSp macro="">
      <xdr:nvCxnSpPr>
        <xdr:cNvPr id="397" name="直線コネクタ 396"/>
        <xdr:cNvCxnSpPr/>
      </xdr:nvCxnSpPr>
      <xdr:spPr>
        <a:xfrm>
          <a:off x="10388600" y="1349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65757</xdr:rowOff>
    </xdr:from>
    <xdr:ext cx="534377" cy="259045"/>
    <xdr:sp macro="" textlink="">
      <xdr:nvSpPr>
        <xdr:cNvPr id="398" name="商工費最大値テキスト"/>
        <xdr:cNvSpPr txBox="1"/>
      </xdr:nvSpPr>
      <xdr:spPr>
        <a:xfrm>
          <a:off x="10528300" y="1206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15</xdr:col>
      <xdr:colOff>92075</xdr:colOff>
      <xdr:row>71</xdr:row>
      <xdr:rowOff>119080</xdr:rowOff>
    </xdr:from>
    <xdr:to>
      <xdr:col>15</xdr:col>
      <xdr:colOff>269875</xdr:colOff>
      <xdr:row>71</xdr:row>
      <xdr:rowOff>119080</xdr:rowOff>
    </xdr:to>
    <xdr:cxnSp macro="">
      <xdr:nvCxnSpPr>
        <xdr:cNvPr id="399" name="直線コネクタ 398"/>
        <xdr:cNvCxnSpPr/>
      </xdr:nvCxnSpPr>
      <xdr:spPr>
        <a:xfrm>
          <a:off x="10388600" y="12292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85545</xdr:rowOff>
    </xdr:from>
    <xdr:to>
      <xdr:col>15</xdr:col>
      <xdr:colOff>180975</xdr:colOff>
      <xdr:row>78</xdr:row>
      <xdr:rowOff>103239</xdr:rowOff>
    </xdr:to>
    <xdr:cxnSp macro="">
      <xdr:nvCxnSpPr>
        <xdr:cNvPr id="400" name="直線コネクタ 399"/>
        <xdr:cNvCxnSpPr/>
      </xdr:nvCxnSpPr>
      <xdr:spPr>
        <a:xfrm>
          <a:off x="9639300" y="13458645"/>
          <a:ext cx="838200" cy="1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136329</xdr:rowOff>
    </xdr:from>
    <xdr:ext cx="469744" cy="259045"/>
    <xdr:sp macro="" textlink="">
      <xdr:nvSpPr>
        <xdr:cNvPr id="401" name="商工費平均値テキスト"/>
        <xdr:cNvSpPr txBox="1"/>
      </xdr:nvSpPr>
      <xdr:spPr>
        <a:xfrm>
          <a:off x="10528300" y="1316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113452</xdr:rowOff>
    </xdr:from>
    <xdr:to>
      <xdr:col>15</xdr:col>
      <xdr:colOff>231775</xdr:colOff>
      <xdr:row>78</xdr:row>
      <xdr:rowOff>43602</xdr:rowOff>
    </xdr:to>
    <xdr:sp macro="" textlink="">
      <xdr:nvSpPr>
        <xdr:cNvPr id="402" name="フローチャート : 判断 401"/>
        <xdr:cNvSpPr/>
      </xdr:nvSpPr>
      <xdr:spPr>
        <a:xfrm>
          <a:off x="104267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85545</xdr:rowOff>
    </xdr:from>
    <xdr:to>
      <xdr:col>14</xdr:col>
      <xdr:colOff>28575</xdr:colOff>
      <xdr:row>78</xdr:row>
      <xdr:rowOff>110440</xdr:rowOff>
    </xdr:to>
    <xdr:cxnSp macro="">
      <xdr:nvCxnSpPr>
        <xdr:cNvPr id="403" name="直線コネクタ 402"/>
        <xdr:cNvCxnSpPr/>
      </xdr:nvCxnSpPr>
      <xdr:spPr>
        <a:xfrm flipV="1">
          <a:off x="8750300" y="13458645"/>
          <a:ext cx="889000" cy="2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114824</xdr:rowOff>
    </xdr:from>
    <xdr:to>
      <xdr:col>14</xdr:col>
      <xdr:colOff>79375</xdr:colOff>
      <xdr:row>78</xdr:row>
      <xdr:rowOff>44974</xdr:rowOff>
    </xdr:to>
    <xdr:sp macro="" textlink="">
      <xdr:nvSpPr>
        <xdr:cNvPr id="404" name="フローチャート : 判断 403"/>
        <xdr:cNvSpPr/>
      </xdr:nvSpPr>
      <xdr:spPr>
        <a:xfrm>
          <a:off x="9588500" y="1331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61501</xdr:rowOff>
    </xdr:from>
    <xdr:ext cx="469744" cy="259045"/>
    <xdr:sp macro="" textlink="">
      <xdr:nvSpPr>
        <xdr:cNvPr id="405" name="テキスト ボックス 404"/>
        <xdr:cNvSpPr txBox="1"/>
      </xdr:nvSpPr>
      <xdr:spPr>
        <a:xfrm>
          <a:off x="9404427" y="1309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110440</xdr:rowOff>
    </xdr:from>
    <xdr:to>
      <xdr:col>12</xdr:col>
      <xdr:colOff>511175</xdr:colOff>
      <xdr:row>78</xdr:row>
      <xdr:rowOff>115880</xdr:rowOff>
    </xdr:to>
    <xdr:cxnSp macro="">
      <xdr:nvCxnSpPr>
        <xdr:cNvPr id="406" name="直線コネクタ 405"/>
        <xdr:cNvCxnSpPr/>
      </xdr:nvCxnSpPr>
      <xdr:spPr>
        <a:xfrm flipV="1">
          <a:off x="7861300" y="13483540"/>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70566</xdr:rowOff>
    </xdr:from>
    <xdr:to>
      <xdr:col>12</xdr:col>
      <xdr:colOff>561975</xdr:colOff>
      <xdr:row>78</xdr:row>
      <xdr:rowOff>716</xdr:rowOff>
    </xdr:to>
    <xdr:sp macro="" textlink="">
      <xdr:nvSpPr>
        <xdr:cNvPr id="407" name="フローチャート : 判断 406"/>
        <xdr:cNvSpPr/>
      </xdr:nvSpPr>
      <xdr:spPr>
        <a:xfrm>
          <a:off x="8699500" y="132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17243</xdr:rowOff>
    </xdr:from>
    <xdr:ext cx="469744" cy="259045"/>
    <xdr:sp macro="" textlink="">
      <xdr:nvSpPr>
        <xdr:cNvPr id="408" name="テキスト ボックス 407"/>
        <xdr:cNvSpPr txBox="1"/>
      </xdr:nvSpPr>
      <xdr:spPr>
        <a:xfrm>
          <a:off x="8515427" y="1304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115652</xdr:rowOff>
    </xdr:from>
    <xdr:to>
      <xdr:col>11</xdr:col>
      <xdr:colOff>307975</xdr:colOff>
      <xdr:row>78</xdr:row>
      <xdr:rowOff>115880</xdr:rowOff>
    </xdr:to>
    <xdr:cxnSp macro="">
      <xdr:nvCxnSpPr>
        <xdr:cNvPr id="409" name="直線コネクタ 408"/>
        <xdr:cNvCxnSpPr/>
      </xdr:nvCxnSpPr>
      <xdr:spPr>
        <a:xfrm>
          <a:off x="6972300" y="13488752"/>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63640</xdr:rowOff>
    </xdr:from>
    <xdr:to>
      <xdr:col>11</xdr:col>
      <xdr:colOff>358775</xdr:colOff>
      <xdr:row>77</xdr:row>
      <xdr:rowOff>165240</xdr:rowOff>
    </xdr:to>
    <xdr:sp macro="" textlink="">
      <xdr:nvSpPr>
        <xdr:cNvPr id="410" name="フローチャート : 判断 409"/>
        <xdr:cNvSpPr/>
      </xdr:nvSpPr>
      <xdr:spPr>
        <a:xfrm>
          <a:off x="7810500" y="132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10317</xdr:rowOff>
    </xdr:from>
    <xdr:ext cx="469744" cy="259045"/>
    <xdr:sp macro="" textlink="">
      <xdr:nvSpPr>
        <xdr:cNvPr id="411" name="テキスト ボックス 410"/>
        <xdr:cNvSpPr txBox="1"/>
      </xdr:nvSpPr>
      <xdr:spPr>
        <a:xfrm>
          <a:off x="7626427" y="130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70132</xdr:rowOff>
    </xdr:from>
    <xdr:to>
      <xdr:col>10</xdr:col>
      <xdr:colOff>155575</xdr:colOff>
      <xdr:row>78</xdr:row>
      <xdr:rowOff>282</xdr:rowOff>
    </xdr:to>
    <xdr:sp macro="" textlink="">
      <xdr:nvSpPr>
        <xdr:cNvPr id="412" name="フローチャート : 判断 411"/>
        <xdr:cNvSpPr/>
      </xdr:nvSpPr>
      <xdr:spPr>
        <a:xfrm>
          <a:off x="6921500" y="1327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16809</xdr:rowOff>
    </xdr:from>
    <xdr:ext cx="469744" cy="259045"/>
    <xdr:sp macro="" textlink="">
      <xdr:nvSpPr>
        <xdr:cNvPr id="413" name="テキスト ボックス 412"/>
        <xdr:cNvSpPr txBox="1"/>
      </xdr:nvSpPr>
      <xdr:spPr>
        <a:xfrm>
          <a:off x="6737427" y="1304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52439</xdr:rowOff>
    </xdr:from>
    <xdr:to>
      <xdr:col>15</xdr:col>
      <xdr:colOff>231775</xdr:colOff>
      <xdr:row>78</xdr:row>
      <xdr:rowOff>154039</xdr:rowOff>
    </xdr:to>
    <xdr:sp macro="" textlink="">
      <xdr:nvSpPr>
        <xdr:cNvPr id="419" name="円/楕円 418"/>
        <xdr:cNvSpPr/>
      </xdr:nvSpPr>
      <xdr:spPr>
        <a:xfrm>
          <a:off x="10426700" y="1342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138816</xdr:rowOff>
    </xdr:from>
    <xdr:ext cx="469744" cy="259045"/>
    <xdr:sp macro="" textlink="">
      <xdr:nvSpPr>
        <xdr:cNvPr id="420" name="商工費該当値テキスト"/>
        <xdr:cNvSpPr txBox="1"/>
      </xdr:nvSpPr>
      <xdr:spPr>
        <a:xfrm>
          <a:off x="10528300" y="1334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34745</xdr:rowOff>
    </xdr:from>
    <xdr:to>
      <xdr:col>14</xdr:col>
      <xdr:colOff>79375</xdr:colOff>
      <xdr:row>78</xdr:row>
      <xdr:rowOff>136345</xdr:rowOff>
    </xdr:to>
    <xdr:sp macro="" textlink="">
      <xdr:nvSpPr>
        <xdr:cNvPr id="421" name="円/楕円 420"/>
        <xdr:cNvSpPr/>
      </xdr:nvSpPr>
      <xdr:spPr>
        <a:xfrm>
          <a:off x="9588500" y="1340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127472</xdr:rowOff>
    </xdr:from>
    <xdr:ext cx="469744" cy="259045"/>
    <xdr:sp macro="" textlink="">
      <xdr:nvSpPr>
        <xdr:cNvPr id="422" name="テキスト ボックス 421"/>
        <xdr:cNvSpPr txBox="1"/>
      </xdr:nvSpPr>
      <xdr:spPr>
        <a:xfrm>
          <a:off x="9404427" y="1350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59640</xdr:rowOff>
    </xdr:from>
    <xdr:to>
      <xdr:col>12</xdr:col>
      <xdr:colOff>561975</xdr:colOff>
      <xdr:row>78</xdr:row>
      <xdr:rowOff>161240</xdr:rowOff>
    </xdr:to>
    <xdr:sp macro="" textlink="">
      <xdr:nvSpPr>
        <xdr:cNvPr id="423" name="円/楕円 422"/>
        <xdr:cNvSpPr/>
      </xdr:nvSpPr>
      <xdr:spPr>
        <a:xfrm>
          <a:off x="8699500" y="1343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152367</xdr:rowOff>
    </xdr:from>
    <xdr:ext cx="469744" cy="259045"/>
    <xdr:sp macro="" textlink="">
      <xdr:nvSpPr>
        <xdr:cNvPr id="424" name="テキスト ボックス 423"/>
        <xdr:cNvSpPr txBox="1"/>
      </xdr:nvSpPr>
      <xdr:spPr>
        <a:xfrm>
          <a:off x="8515427" y="1352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65080</xdr:rowOff>
    </xdr:from>
    <xdr:to>
      <xdr:col>11</xdr:col>
      <xdr:colOff>358775</xdr:colOff>
      <xdr:row>78</xdr:row>
      <xdr:rowOff>166680</xdr:rowOff>
    </xdr:to>
    <xdr:sp macro="" textlink="">
      <xdr:nvSpPr>
        <xdr:cNvPr id="425" name="円/楕円 424"/>
        <xdr:cNvSpPr/>
      </xdr:nvSpPr>
      <xdr:spPr>
        <a:xfrm>
          <a:off x="7810500" y="134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157807</xdr:rowOff>
    </xdr:from>
    <xdr:ext cx="469744" cy="259045"/>
    <xdr:sp macro="" textlink="">
      <xdr:nvSpPr>
        <xdr:cNvPr id="426" name="テキスト ボックス 425"/>
        <xdr:cNvSpPr txBox="1"/>
      </xdr:nvSpPr>
      <xdr:spPr>
        <a:xfrm>
          <a:off x="7626427" y="135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64852</xdr:rowOff>
    </xdr:from>
    <xdr:to>
      <xdr:col>10</xdr:col>
      <xdr:colOff>155575</xdr:colOff>
      <xdr:row>78</xdr:row>
      <xdr:rowOff>166452</xdr:rowOff>
    </xdr:to>
    <xdr:sp macro="" textlink="">
      <xdr:nvSpPr>
        <xdr:cNvPr id="427" name="円/楕円 426"/>
        <xdr:cNvSpPr/>
      </xdr:nvSpPr>
      <xdr:spPr>
        <a:xfrm>
          <a:off x="6921500" y="134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157579</xdr:rowOff>
    </xdr:from>
    <xdr:ext cx="469744" cy="259045"/>
    <xdr:sp macro="" textlink="">
      <xdr:nvSpPr>
        <xdr:cNvPr id="428" name="テキスト ボックス 427"/>
        <xdr:cNvSpPr txBox="1"/>
      </xdr:nvSpPr>
      <xdr:spPr>
        <a:xfrm>
          <a:off x="6737427" y="1353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86246</xdr:rowOff>
    </xdr:from>
    <xdr:to>
      <xdr:col>15</xdr:col>
      <xdr:colOff>180340</xdr:colOff>
      <xdr:row>99</xdr:row>
      <xdr:rowOff>2006</xdr:rowOff>
    </xdr:to>
    <xdr:cxnSp macro="">
      <xdr:nvCxnSpPr>
        <xdr:cNvPr id="453" name="直線コネクタ 452"/>
        <xdr:cNvCxnSpPr/>
      </xdr:nvCxnSpPr>
      <xdr:spPr>
        <a:xfrm flipV="1">
          <a:off x="10475595" y="15688196"/>
          <a:ext cx="1270" cy="1287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5833</xdr:rowOff>
    </xdr:from>
    <xdr:ext cx="534377" cy="259045"/>
    <xdr:sp macro="" textlink="">
      <xdr:nvSpPr>
        <xdr:cNvPr id="454" name="土木費最小値テキスト"/>
        <xdr:cNvSpPr txBox="1"/>
      </xdr:nvSpPr>
      <xdr:spPr>
        <a:xfrm>
          <a:off x="10528300" y="1697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22,228</a:t>
          </a:r>
          <a:endParaRPr kumimoji="1" lang="ja-JP" altLang="en-US" sz="1000" b="1">
            <a:latin typeface="ＭＳ Ｐゴシック"/>
          </a:endParaRPr>
        </a:p>
      </xdr:txBody>
    </xdr:sp>
    <xdr:clientData/>
  </xdr:oneCellAnchor>
  <xdr:twoCellAnchor>
    <xdr:from>
      <xdr:col>15</xdr:col>
      <xdr:colOff>92075</xdr:colOff>
      <xdr:row>99</xdr:row>
      <xdr:rowOff>2006</xdr:rowOff>
    </xdr:from>
    <xdr:to>
      <xdr:col>15</xdr:col>
      <xdr:colOff>269875</xdr:colOff>
      <xdr:row>99</xdr:row>
      <xdr:rowOff>2006</xdr:rowOff>
    </xdr:to>
    <xdr:cxnSp macro="">
      <xdr:nvCxnSpPr>
        <xdr:cNvPr id="455" name="直線コネクタ 454"/>
        <xdr:cNvCxnSpPr/>
      </xdr:nvCxnSpPr>
      <xdr:spPr>
        <a:xfrm>
          <a:off x="10388600" y="1697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32923</xdr:rowOff>
    </xdr:from>
    <xdr:ext cx="534377" cy="259045"/>
    <xdr:sp macro="" textlink="">
      <xdr:nvSpPr>
        <xdr:cNvPr id="456" name="土木費最大値テキスト"/>
        <xdr:cNvSpPr txBox="1"/>
      </xdr:nvSpPr>
      <xdr:spPr>
        <a:xfrm>
          <a:off x="10528300" y="1546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89,806</a:t>
          </a:r>
          <a:endParaRPr kumimoji="1" lang="ja-JP" altLang="en-US" sz="1000" b="1">
            <a:latin typeface="ＭＳ Ｐゴシック"/>
          </a:endParaRPr>
        </a:p>
      </xdr:txBody>
    </xdr:sp>
    <xdr:clientData/>
  </xdr:oneCellAnchor>
  <xdr:twoCellAnchor>
    <xdr:from>
      <xdr:col>15</xdr:col>
      <xdr:colOff>92075</xdr:colOff>
      <xdr:row>91</xdr:row>
      <xdr:rowOff>86246</xdr:rowOff>
    </xdr:from>
    <xdr:to>
      <xdr:col>15</xdr:col>
      <xdr:colOff>269875</xdr:colOff>
      <xdr:row>91</xdr:row>
      <xdr:rowOff>86246</xdr:rowOff>
    </xdr:to>
    <xdr:cxnSp macro="">
      <xdr:nvCxnSpPr>
        <xdr:cNvPr id="457" name="直線コネクタ 456"/>
        <xdr:cNvCxnSpPr/>
      </xdr:nvCxnSpPr>
      <xdr:spPr>
        <a:xfrm>
          <a:off x="10388600" y="156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3569</xdr:rowOff>
    </xdr:from>
    <xdr:to>
      <xdr:col>15</xdr:col>
      <xdr:colOff>180975</xdr:colOff>
      <xdr:row>98</xdr:row>
      <xdr:rowOff>64719</xdr:rowOff>
    </xdr:to>
    <xdr:cxnSp macro="">
      <xdr:nvCxnSpPr>
        <xdr:cNvPr id="458" name="直線コネクタ 457"/>
        <xdr:cNvCxnSpPr/>
      </xdr:nvCxnSpPr>
      <xdr:spPr>
        <a:xfrm>
          <a:off x="9639300" y="16805669"/>
          <a:ext cx="838200" cy="6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50664</xdr:rowOff>
    </xdr:from>
    <xdr:ext cx="534377" cy="259045"/>
    <xdr:sp macro="" textlink="">
      <xdr:nvSpPr>
        <xdr:cNvPr id="459" name="土木費平均値テキスト"/>
        <xdr:cNvSpPr txBox="1"/>
      </xdr:nvSpPr>
      <xdr:spPr>
        <a:xfrm>
          <a:off x="10528300" y="1650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36,208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27787</xdr:rowOff>
    </xdr:from>
    <xdr:to>
      <xdr:col>15</xdr:col>
      <xdr:colOff>231775</xdr:colOff>
      <xdr:row>97</xdr:row>
      <xdr:rowOff>129387</xdr:rowOff>
    </xdr:to>
    <xdr:sp macro="" textlink="">
      <xdr:nvSpPr>
        <xdr:cNvPr id="460" name="フローチャート : 判断 459"/>
        <xdr:cNvSpPr/>
      </xdr:nvSpPr>
      <xdr:spPr>
        <a:xfrm>
          <a:off x="10426700" y="166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3569</xdr:rowOff>
    </xdr:from>
    <xdr:to>
      <xdr:col>14</xdr:col>
      <xdr:colOff>28575</xdr:colOff>
      <xdr:row>98</xdr:row>
      <xdr:rowOff>126098</xdr:rowOff>
    </xdr:to>
    <xdr:cxnSp macro="">
      <xdr:nvCxnSpPr>
        <xdr:cNvPr id="461" name="直線コネクタ 460"/>
        <xdr:cNvCxnSpPr/>
      </xdr:nvCxnSpPr>
      <xdr:spPr>
        <a:xfrm flipV="1">
          <a:off x="8750300" y="16805669"/>
          <a:ext cx="889000" cy="12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37085</xdr:rowOff>
    </xdr:from>
    <xdr:to>
      <xdr:col>14</xdr:col>
      <xdr:colOff>79375</xdr:colOff>
      <xdr:row>97</xdr:row>
      <xdr:rowOff>138685</xdr:rowOff>
    </xdr:to>
    <xdr:sp macro="" textlink="">
      <xdr:nvSpPr>
        <xdr:cNvPr id="462" name="フローチャート : 判断 461"/>
        <xdr:cNvSpPr/>
      </xdr:nvSpPr>
      <xdr:spPr>
        <a:xfrm>
          <a:off x="9588500" y="1666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155212</xdr:rowOff>
    </xdr:from>
    <xdr:ext cx="534377" cy="259045"/>
    <xdr:sp macro="" textlink="">
      <xdr:nvSpPr>
        <xdr:cNvPr id="463" name="テキスト ボックス 462"/>
        <xdr:cNvSpPr txBox="1"/>
      </xdr:nvSpPr>
      <xdr:spPr>
        <a:xfrm>
          <a:off x="9372111" y="1644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35,720</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126098</xdr:rowOff>
    </xdr:from>
    <xdr:to>
      <xdr:col>12</xdr:col>
      <xdr:colOff>511175</xdr:colOff>
      <xdr:row>98</xdr:row>
      <xdr:rowOff>156159</xdr:rowOff>
    </xdr:to>
    <xdr:cxnSp macro="">
      <xdr:nvCxnSpPr>
        <xdr:cNvPr id="464" name="直線コネクタ 463"/>
        <xdr:cNvCxnSpPr/>
      </xdr:nvCxnSpPr>
      <xdr:spPr>
        <a:xfrm flipV="1">
          <a:off x="7861300" y="16928198"/>
          <a:ext cx="889000" cy="3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112083</xdr:rowOff>
    </xdr:from>
    <xdr:to>
      <xdr:col>12</xdr:col>
      <xdr:colOff>561975</xdr:colOff>
      <xdr:row>97</xdr:row>
      <xdr:rowOff>42233</xdr:rowOff>
    </xdr:to>
    <xdr:sp macro="" textlink="">
      <xdr:nvSpPr>
        <xdr:cNvPr id="465" name="フローチャート : 判断 464"/>
        <xdr:cNvSpPr/>
      </xdr:nvSpPr>
      <xdr:spPr>
        <a:xfrm>
          <a:off x="8699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58760</xdr:rowOff>
    </xdr:from>
    <xdr:ext cx="534377" cy="259045"/>
    <xdr:sp macro="" textlink="">
      <xdr:nvSpPr>
        <xdr:cNvPr id="466" name="テキスト ボックス 465"/>
        <xdr:cNvSpPr txBox="1"/>
      </xdr:nvSpPr>
      <xdr:spPr>
        <a:xfrm>
          <a:off x="8483111" y="16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59443</xdr:rowOff>
    </xdr:from>
    <xdr:to>
      <xdr:col>11</xdr:col>
      <xdr:colOff>307975</xdr:colOff>
      <xdr:row>98</xdr:row>
      <xdr:rowOff>156159</xdr:rowOff>
    </xdr:to>
    <xdr:cxnSp macro="">
      <xdr:nvCxnSpPr>
        <xdr:cNvPr id="467" name="直線コネクタ 466"/>
        <xdr:cNvCxnSpPr/>
      </xdr:nvCxnSpPr>
      <xdr:spPr>
        <a:xfrm>
          <a:off x="6972300" y="16861543"/>
          <a:ext cx="889000" cy="9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70783</xdr:rowOff>
    </xdr:from>
    <xdr:to>
      <xdr:col>11</xdr:col>
      <xdr:colOff>358775</xdr:colOff>
      <xdr:row>97</xdr:row>
      <xdr:rowOff>933</xdr:rowOff>
    </xdr:to>
    <xdr:sp macro="" textlink="">
      <xdr:nvSpPr>
        <xdr:cNvPr id="468" name="フローチャート : 判断 467"/>
        <xdr:cNvSpPr/>
      </xdr:nvSpPr>
      <xdr:spPr>
        <a:xfrm>
          <a:off x="7810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17460</xdr:rowOff>
    </xdr:from>
    <xdr:ext cx="534377" cy="259045"/>
    <xdr:sp macro="" textlink="">
      <xdr:nvSpPr>
        <xdr:cNvPr id="469" name="テキスト ボックス 468"/>
        <xdr:cNvSpPr txBox="1"/>
      </xdr:nvSpPr>
      <xdr:spPr>
        <a:xfrm>
          <a:off x="7594111" y="163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131268</xdr:rowOff>
    </xdr:from>
    <xdr:to>
      <xdr:col>10</xdr:col>
      <xdr:colOff>155575</xdr:colOff>
      <xdr:row>97</xdr:row>
      <xdr:rowOff>61418</xdr:rowOff>
    </xdr:to>
    <xdr:sp macro="" textlink="">
      <xdr:nvSpPr>
        <xdr:cNvPr id="470" name="フローチャート : 判断 469"/>
        <xdr:cNvSpPr/>
      </xdr:nvSpPr>
      <xdr:spPr>
        <a:xfrm>
          <a:off x="6921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77945</xdr:rowOff>
    </xdr:from>
    <xdr:ext cx="534377" cy="259045"/>
    <xdr:sp macro="" textlink="">
      <xdr:nvSpPr>
        <xdr:cNvPr id="471" name="テキスト ボックス 470"/>
        <xdr:cNvSpPr txBox="1"/>
      </xdr:nvSpPr>
      <xdr:spPr>
        <a:xfrm>
          <a:off x="6705111" y="1636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13919</xdr:rowOff>
    </xdr:from>
    <xdr:to>
      <xdr:col>15</xdr:col>
      <xdr:colOff>231775</xdr:colOff>
      <xdr:row>98</xdr:row>
      <xdr:rowOff>115519</xdr:rowOff>
    </xdr:to>
    <xdr:sp macro="" textlink="">
      <xdr:nvSpPr>
        <xdr:cNvPr id="477" name="円/楕円 476"/>
        <xdr:cNvSpPr/>
      </xdr:nvSpPr>
      <xdr:spPr>
        <a:xfrm>
          <a:off x="10426700" y="1681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100296</xdr:rowOff>
    </xdr:from>
    <xdr:ext cx="534377" cy="259045"/>
    <xdr:sp macro="" textlink="">
      <xdr:nvSpPr>
        <xdr:cNvPr id="478" name="土木費該当値テキスト"/>
        <xdr:cNvSpPr txBox="1"/>
      </xdr:nvSpPr>
      <xdr:spPr>
        <a:xfrm>
          <a:off x="10528300" y="1673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27,936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124219</xdr:rowOff>
    </xdr:from>
    <xdr:to>
      <xdr:col>14</xdr:col>
      <xdr:colOff>79375</xdr:colOff>
      <xdr:row>98</xdr:row>
      <xdr:rowOff>54369</xdr:rowOff>
    </xdr:to>
    <xdr:sp macro="" textlink="">
      <xdr:nvSpPr>
        <xdr:cNvPr id="479" name="円/楕円 478"/>
        <xdr:cNvSpPr/>
      </xdr:nvSpPr>
      <xdr:spPr>
        <a:xfrm>
          <a:off x="9588500" y="1675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45496</xdr:rowOff>
    </xdr:from>
    <xdr:ext cx="534377" cy="259045"/>
    <xdr:sp macro="" textlink="">
      <xdr:nvSpPr>
        <xdr:cNvPr id="480" name="テキスト ボックス 479"/>
        <xdr:cNvSpPr txBox="1"/>
      </xdr:nvSpPr>
      <xdr:spPr>
        <a:xfrm>
          <a:off x="9372111" y="1684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31,146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75298</xdr:rowOff>
    </xdr:from>
    <xdr:to>
      <xdr:col>12</xdr:col>
      <xdr:colOff>561975</xdr:colOff>
      <xdr:row>99</xdr:row>
      <xdr:rowOff>5448</xdr:rowOff>
    </xdr:to>
    <xdr:sp macro="" textlink="">
      <xdr:nvSpPr>
        <xdr:cNvPr id="481" name="円/楕円 480"/>
        <xdr:cNvSpPr/>
      </xdr:nvSpPr>
      <xdr:spPr>
        <a:xfrm>
          <a:off x="8699500" y="1687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168025</xdr:rowOff>
    </xdr:from>
    <xdr:ext cx="534377" cy="259045"/>
    <xdr:sp macro="" textlink="">
      <xdr:nvSpPr>
        <xdr:cNvPr id="482" name="テキスト ボックス 481"/>
        <xdr:cNvSpPr txBox="1"/>
      </xdr:nvSpPr>
      <xdr:spPr>
        <a:xfrm>
          <a:off x="8483111" y="1697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24,714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105359</xdr:rowOff>
    </xdr:from>
    <xdr:to>
      <xdr:col>11</xdr:col>
      <xdr:colOff>358775</xdr:colOff>
      <xdr:row>99</xdr:row>
      <xdr:rowOff>35509</xdr:rowOff>
    </xdr:to>
    <xdr:sp macro="" textlink="">
      <xdr:nvSpPr>
        <xdr:cNvPr id="483" name="円/楕円 482"/>
        <xdr:cNvSpPr/>
      </xdr:nvSpPr>
      <xdr:spPr>
        <a:xfrm>
          <a:off x="7810500" y="1690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26636</xdr:rowOff>
    </xdr:from>
    <xdr:ext cx="534377" cy="259045"/>
    <xdr:sp macro="" textlink="">
      <xdr:nvSpPr>
        <xdr:cNvPr id="484" name="テキスト ボックス 483"/>
        <xdr:cNvSpPr txBox="1"/>
      </xdr:nvSpPr>
      <xdr:spPr>
        <a:xfrm>
          <a:off x="7594111" y="1700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23,136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8643</xdr:rowOff>
    </xdr:from>
    <xdr:to>
      <xdr:col>10</xdr:col>
      <xdr:colOff>155575</xdr:colOff>
      <xdr:row>98</xdr:row>
      <xdr:rowOff>110243</xdr:rowOff>
    </xdr:to>
    <xdr:sp macro="" textlink="">
      <xdr:nvSpPr>
        <xdr:cNvPr id="485" name="円/楕円 484"/>
        <xdr:cNvSpPr/>
      </xdr:nvSpPr>
      <xdr:spPr>
        <a:xfrm>
          <a:off x="6921500" y="1681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101370</xdr:rowOff>
    </xdr:from>
    <xdr:ext cx="534377" cy="259045"/>
    <xdr:sp macro="" textlink="">
      <xdr:nvSpPr>
        <xdr:cNvPr id="486" name="テキスト ボックス 485"/>
        <xdr:cNvSpPr txBox="1"/>
      </xdr:nvSpPr>
      <xdr:spPr>
        <a:xfrm>
          <a:off x="6705111" y="1690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28,213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499" name="テキスト ボックス 49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38681</xdr:rowOff>
    </xdr:from>
    <xdr:to>
      <xdr:col>23</xdr:col>
      <xdr:colOff>516889</xdr:colOff>
      <xdr:row>39</xdr:row>
      <xdr:rowOff>154613</xdr:rowOff>
    </xdr:to>
    <xdr:cxnSp macro="">
      <xdr:nvCxnSpPr>
        <xdr:cNvPr id="513" name="直線コネクタ 512"/>
        <xdr:cNvCxnSpPr/>
      </xdr:nvCxnSpPr>
      <xdr:spPr>
        <a:xfrm flipV="1">
          <a:off x="16317595" y="5353631"/>
          <a:ext cx="1269" cy="148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158440</xdr:rowOff>
    </xdr:from>
    <xdr:ext cx="469744" cy="259045"/>
    <xdr:sp macro="" textlink="">
      <xdr:nvSpPr>
        <xdr:cNvPr id="514" name="消防費最小値テキスト"/>
        <xdr:cNvSpPr txBox="1"/>
      </xdr:nvSpPr>
      <xdr:spPr>
        <a:xfrm>
          <a:off x="16370300" y="68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8,488</a:t>
          </a:r>
          <a:endParaRPr kumimoji="1" lang="ja-JP" altLang="en-US" sz="1000" b="1">
            <a:latin typeface="ＭＳ Ｐゴシック"/>
          </a:endParaRPr>
        </a:p>
      </xdr:txBody>
    </xdr:sp>
    <xdr:clientData/>
  </xdr:oneCellAnchor>
  <xdr:twoCellAnchor>
    <xdr:from>
      <xdr:col>23</xdr:col>
      <xdr:colOff>428625</xdr:colOff>
      <xdr:row>39</xdr:row>
      <xdr:rowOff>154613</xdr:rowOff>
    </xdr:from>
    <xdr:to>
      <xdr:col>23</xdr:col>
      <xdr:colOff>606425</xdr:colOff>
      <xdr:row>39</xdr:row>
      <xdr:rowOff>154613</xdr:rowOff>
    </xdr:to>
    <xdr:cxnSp macro="">
      <xdr:nvCxnSpPr>
        <xdr:cNvPr id="515" name="直線コネクタ 514"/>
        <xdr:cNvCxnSpPr/>
      </xdr:nvCxnSpPr>
      <xdr:spPr>
        <a:xfrm>
          <a:off x="16230600" y="6841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156808</xdr:rowOff>
    </xdr:from>
    <xdr:ext cx="534377" cy="259045"/>
    <xdr:sp macro="" textlink="">
      <xdr:nvSpPr>
        <xdr:cNvPr id="516" name="消防費最大値テキスト"/>
        <xdr:cNvSpPr txBox="1"/>
      </xdr:nvSpPr>
      <xdr:spPr>
        <a:xfrm>
          <a:off x="16370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22,153</a:t>
          </a:r>
          <a:endParaRPr kumimoji="1" lang="ja-JP" altLang="en-US" sz="1000" b="1">
            <a:latin typeface="ＭＳ Ｐゴシック"/>
          </a:endParaRPr>
        </a:p>
      </xdr:txBody>
    </xdr:sp>
    <xdr:clientData/>
  </xdr:oneCellAnchor>
  <xdr:twoCellAnchor>
    <xdr:from>
      <xdr:col>23</xdr:col>
      <xdr:colOff>428625</xdr:colOff>
      <xdr:row>31</xdr:row>
      <xdr:rowOff>38681</xdr:rowOff>
    </xdr:from>
    <xdr:to>
      <xdr:col>23</xdr:col>
      <xdr:colOff>606425</xdr:colOff>
      <xdr:row>31</xdr:row>
      <xdr:rowOff>38681</xdr:rowOff>
    </xdr:to>
    <xdr:cxnSp macro="">
      <xdr:nvCxnSpPr>
        <xdr:cNvPr id="517" name="直線コネクタ 516"/>
        <xdr:cNvCxnSpPr/>
      </xdr:nvCxnSpPr>
      <xdr:spPr>
        <a:xfrm>
          <a:off x="16230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147538</xdr:rowOff>
    </xdr:from>
    <xdr:to>
      <xdr:col>23</xdr:col>
      <xdr:colOff>517525</xdr:colOff>
      <xdr:row>37</xdr:row>
      <xdr:rowOff>154722</xdr:rowOff>
    </xdr:to>
    <xdr:cxnSp macro="">
      <xdr:nvCxnSpPr>
        <xdr:cNvPr id="518" name="直線コネクタ 517"/>
        <xdr:cNvCxnSpPr/>
      </xdr:nvCxnSpPr>
      <xdr:spPr>
        <a:xfrm>
          <a:off x="15481300" y="6319738"/>
          <a:ext cx="838200" cy="17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91203</xdr:rowOff>
    </xdr:from>
    <xdr:ext cx="534377" cy="259045"/>
    <xdr:sp macro="" textlink="">
      <xdr:nvSpPr>
        <xdr:cNvPr id="519" name="消防費平均値テキスト"/>
        <xdr:cNvSpPr txBox="1"/>
      </xdr:nvSpPr>
      <xdr:spPr>
        <a:xfrm>
          <a:off x="16370300" y="609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13,539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68326</xdr:rowOff>
    </xdr:from>
    <xdr:to>
      <xdr:col>23</xdr:col>
      <xdr:colOff>568325</xdr:colOff>
      <xdr:row>36</xdr:row>
      <xdr:rowOff>169926</xdr:rowOff>
    </xdr:to>
    <xdr:sp macro="" textlink="">
      <xdr:nvSpPr>
        <xdr:cNvPr id="520" name="フローチャート : 判断 519"/>
        <xdr:cNvSpPr/>
      </xdr:nvSpPr>
      <xdr:spPr>
        <a:xfrm>
          <a:off x="162687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74604</xdr:rowOff>
    </xdr:from>
    <xdr:to>
      <xdr:col>22</xdr:col>
      <xdr:colOff>365125</xdr:colOff>
      <xdr:row>36</xdr:row>
      <xdr:rowOff>147538</xdr:rowOff>
    </xdr:to>
    <xdr:cxnSp macro="">
      <xdr:nvCxnSpPr>
        <xdr:cNvPr id="521" name="直線コネクタ 520"/>
        <xdr:cNvCxnSpPr/>
      </xdr:nvCxnSpPr>
      <xdr:spPr>
        <a:xfrm>
          <a:off x="14592300" y="6246804"/>
          <a:ext cx="889000" cy="7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40894</xdr:rowOff>
    </xdr:from>
    <xdr:to>
      <xdr:col>22</xdr:col>
      <xdr:colOff>415925</xdr:colOff>
      <xdr:row>35</xdr:row>
      <xdr:rowOff>142494</xdr:rowOff>
    </xdr:to>
    <xdr:sp macro="" textlink="">
      <xdr:nvSpPr>
        <xdr:cNvPr id="522" name="フローチャート : 判断 521"/>
        <xdr:cNvSpPr/>
      </xdr:nvSpPr>
      <xdr:spPr>
        <a:xfrm>
          <a:off x="15430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159021</xdr:rowOff>
    </xdr:from>
    <xdr:ext cx="534377" cy="259045"/>
    <xdr:sp macro="" textlink="">
      <xdr:nvSpPr>
        <xdr:cNvPr id="523" name="テキスト ボックス 522"/>
        <xdr:cNvSpPr txBox="1"/>
      </xdr:nvSpPr>
      <xdr:spPr>
        <a:xfrm>
          <a:off x="15214111" y="581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74604</xdr:rowOff>
    </xdr:from>
    <xdr:to>
      <xdr:col>21</xdr:col>
      <xdr:colOff>161925</xdr:colOff>
      <xdr:row>39</xdr:row>
      <xdr:rowOff>40640</xdr:rowOff>
    </xdr:to>
    <xdr:cxnSp macro="">
      <xdr:nvCxnSpPr>
        <xdr:cNvPr id="524" name="直線コネクタ 523"/>
        <xdr:cNvCxnSpPr/>
      </xdr:nvCxnSpPr>
      <xdr:spPr>
        <a:xfrm flipV="1">
          <a:off x="13703300" y="6246804"/>
          <a:ext cx="889000" cy="48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112631</xdr:rowOff>
    </xdr:from>
    <xdr:to>
      <xdr:col>21</xdr:col>
      <xdr:colOff>212725</xdr:colOff>
      <xdr:row>36</xdr:row>
      <xdr:rowOff>42781</xdr:rowOff>
    </xdr:to>
    <xdr:sp macro="" textlink="">
      <xdr:nvSpPr>
        <xdr:cNvPr id="525" name="フローチャート : 判断 524"/>
        <xdr:cNvSpPr/>
      </xdr:nvSpPr>
      <xdr:spPr>
        <a:xfrm>
          <a:off x="14541500" y="61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59308</xdr:rowOff>
    </xdr:from>
    <xdr:ext cx="534377" cy="259045"/>
    <xdr:sp macro="" textlink="">
      <xdr:nvSpPr>
        <xdr:cNvPr id="526" name="テキスト ボックス 525"/>
        <xdr:cNvSpPr txBox="1"/>
      </xdr:nvSpPr>
      <xdr:spPr>
        <a:xfrm>
          <a:off x="14325111" y="588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6023</xdr:rowOff>
    </xdr:from>
    <xdr:to>
      <xdr:col>19</xdr:col>
      <xdr:colOff>644525</xdr:colOff>
      <xdr:row>39</xdr:row>
      <xdr:rowOff>40640</xdr:rowOff>
    </xdr:to>
    <xdr:cxnSp macro="">
      <xdr:nvCxnSpPr>
        <xdr:cNvPr id="527" name="直線コネクタ 526"/>
        <xdr:cNvCxnSpPr/>
      </xdr:nvCxnSpPr>
      <xdr:spPr>
        <a:xfrm>
          <a:off x="12814300" y="6178223"/>
          <a:ext cx="889000" cy="54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5189</xdr:rowOff>
    </xdr:from>
    <xdr:to>
      <xdr:col>20</xdr:col>
      <xdr:colOff>9525</xdr:colOff>
      <xdr:row>36</xdr:row>
      <xdr:rowOff>106789</xdr:rowOff>
    </xdr:to>
    <xdr:sp macro="" textlink="">
      <xdr:nvSpPr>
        <xdr:cNvPr id="528" name="フローチャート : 判断 527"/>
        <xdr:cNvSpPr/>
      </xdr:nvSpPr>
      <xdr:spPr>
        <a:xfrm>
          <a:off x="13652500" y="617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123316</xdr:rowOff>
    </xdr:from>
    <xdr:ext cx="534377" cy="259045"/>
    <xdr:sp macro="" textlink="">
      <xdr:nvSpPr>
        <xdr:cNvPr id="529" name="テキスト ボックス 528"/>
        <xdr:cNvSpPr txBox="1"/>
      </xdr:nvSpPr>
      <xdr:spPr>
        <a:xfrm>
          <a:off x="13436111" y="595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78341</xdr:rowOff>
    </xdr:from>
    <xdr:to>
      <xdr:col>18</xdr:col>
      <xdr:colOff>492125</xdr:colOff>
      <xdr:row>37</xdr:row>
      <xdr:rowOff>8491</xdr:rowOff>
    </xdr:to>
    <xdr:sp macro="" textlink="">
      <xdr:nvSpPr>
        <xdr:cNvPr id="530" name="フローチャート : 判断 529"/>
        <xdr:cNvSpPr/>
      </xdr:nvSpPr>
      <xdr:spPr>
        <a:xfrm>
          <a:off x="12763500" y="625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171068</xdr:rowOff>
    </xdr:from>
    <xdr:ext cx="534377" cy="259045"/>
    <xdr:sp macro="" textlink="">
      <xdr:nvSpPr>
        <xdr:cNvPr id="531" name="テキスト ボックス 530"/>
        <xdr:cNvSpPr txBox="1"/>
      </xdr:nvSpPr>
      <xdr:spPr>
        <a:xfrm>
          <a:off x="12547111" y="634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103922</xdr:rowOff>
    </xdr:from>
    <xdr:to>
      <xdr:col>23</xdr:col>
      <xdr:colOff>568325</xdr:colOff>
      <xdr:row>38</xdr:row>
      <xdr:rowOff>34072</xdr:rowOff>
    </xdr:to>
    <xdr:sp macro="" textlink="">
      <xdr:nvSpPr>
        <xdr:cNvPr id="537" name="円/楕円 536"/>
        <xdr:cNvSpPr/>
      </xdr:nvSpPr>
      <xdr:spPr>
        <a:xfrm>
          <a:off x="16268700" y="644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82349</xdr:rowOff>
    </xdr:from>
    <xdr:ext cx="534377" cy="259045"/>
    <xdr:sp macro="" textlink="">
      <xdr:nvSpPr>
        <xdr:cNvPr id="538" name="消防費該当値テキスト"/>
        <xdr:cNvSpPr txBox="1"/>
      </xdr:nvSpPr>
      <xdr:spPr>
        <a:xfrm>
          <a:off x="16370300" y="642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11,637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96738</xdr:rowOff>
    </xdr:from>
    <xdr:to>
      <xdr:col>22</xdr:col>
      <xdr:colOff>415925</xdr:colOff>
      <xdr:row>37</xdr:row>
      <xdr:rowOff>26888</xdr:rowOff>
    </xdr:to>
    <xdr:sp macro="" textlink="">
      <xdr:nvSpPr>
        <xdr:cNvPr id="539" name="円/楕円 538"/>
        <xdr:cNvSpPr/>
      </xdr:nvSpPr>
      <xdr:spPr>
        <a:xfrm>
          <a:off x="15430500" y="626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18015</xdr:rowOff>
    </xdr:from>
    <xdr:ext cx="534377" cy="259045"/>
    <xdr:sp macro="" textlink="">
      <xdr:nvSpPr>
        <xdr:cNvPr id="540" name="テキスト ボックス 539"/>
        <xdr:cNvSpPr txBox="1"/>
      </xdr:nvSpPr>
      <xdr:spPr>
        <a:xfrm>
          <a:off x="15214111" y="636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23804</xdr:rowOff>
    </xdr:from>
    <xdr:to>
      <xdr:col>21</xdr:col>
      <xdr:colOff>212725</xdr:colOff>
      <xdr:row>36</xdr:row>
      <xdr:rowOff>125404</xdr:rowOff>
    </xdr:to>
    <xdr:sp macro="" textlink="">
      <xdr:nvSpPr>
        <xdr:cNvPr id="541" name="円/楕円 540"/>
        <xdr:cNvSpPr/>
      </xdr:nvSpPr>
      <xdr:spPr>
        <a:xfrm>
          <a:off x="14541500" y="619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116531</xdr:rowOff>
    </xdr:from>
    <xdr:ext cx="534377" cy="259045"/>
    <xdr:sp macro="" textlink="">
      <xdr:nvSpPr>
        <xdr:cNvPr id="542" name="テキスト ボックス 541"/>
        <xdr:cNvSpPr txBox="1"/>
      </xdr:nvSpPr>
      <xdr:spPr>
        <a:xfrm>
          <a:off x="14325111" y="628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161290</xdr:rowOff>
    </xdr:from>
    <xdr:to>
      <xdr:col>20</xdr:col>
      <xdr:colOff>9525</xdr:colOff>
      <xdr:row>39</xdr:row>
      <xdr:rowOff>91440</xdr:rowOff>
    </xdr:to>
    <xdr:sp macro="" textlink="">
      <xdr:nvSpPr>
        <xdr:cNvPr id="543" name="円/楕円 542"/>
        <xdr:cNvSpPr/>
      </xdr:nvSpPr>
      <xdr:spPr>
        <a:xfrm>
          <a:off x="13652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82567</xdr:rowOff>
    </xdr:from>
    <xdr:ext cx="469744" cy="259045"/>
    <xdr:sp macro="" textlink="">
      <xdr:nvSpPr>
        <xdr:cNvPr id="544" name="テキスト ボックス 543"/>
        <xdr:cNvSpPr txBox="1"/>
      </xdr:nvSpPr>
      <xdr:spPr>
        <a:xfrm>
          <a:off x="13468427" y="676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9,535</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126673</xdr:rowOff>
    </xdr:from>
    <xdr:to>
      <xdr:col>18</xdr:col>
      <xdr:colOff>492125</xdr:colOff>
      <xdr:row>36</xdr:row>
      <xdr:rowOff>56823</xdr:rowOff>
    </xdr:to>
    <xdr:sp macro="" textlink="">
      <xdr:nvSpPr>
        <xdr:cNvPr id="545" name="円/楕円 544"/>
        <xdr:cNvSpPr/>
      </xdr:nvSpPr>
      <xdr:spPr>
        <a:xfrm>
          <a:off x="12763500" y="612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73350</xdr:rowOff>
    </xdr:from>
    <xdr:ext cx="534377" cy="259045"/>
    <xdr:sp macro="" textlink="">
      <xdr:nvSpPr>
        <xdr:cNvPr id="546" name="テキスト ボックス 545"/>
        <xdr:cNvSpPr txBox="1"/>
      </xdr:nvSpPr>
      <xdr:spPr>
        <a:xfrm>
          <a:off x="12547111" y="590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37790</xdr:rowOff>
    </xdr:from>
    <xdr:to>
      <xdr:col>23</xdr:col>
      <xdr:colOff>516889</xdr:colOff>
      <xdr:row>58</xdr:row>
      <xdr:rowOff>85727</xdr:rowOff>
    </xdr:to>
    <xdr:cxnSp macro="">
      <xdr:nvCxnSpPr>
        <xdr:cNvPr id="569" name="直線コネクタ 568"/>
        <xdr:cNvCxnSpPr/>
      </xdr:nvCxnSpPr>
      <xdr:spPr>
        <a:xfrm flipV="1">
          <a:off x="16317595" y="8610290"/>
          <a:ext cx="1269" cy="141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89554</xdr:rowOff>
    </xdr:from>
    <xdr:ext cx="534377" cy="259045"/>
    <xdr:sp macro="" textlink="">
      <xdr:nvSpPr>
        <xdr:cNvPr id="570" name="教育費最小値テキスト"/>
        <xdr:cNvSpPr txBox="1"/>
      </xdr:nvSpPr>
      <xdr:spPr>
        <a:xfrm>
          <a:off x="16370300" y="1003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22,361</a:t>
          </a:r>
          <a:endParaRPr kumimoji="1" lang="ja-JP" altLang="en-US" sz="1000" b="1">
            <a:latin typeface="ＭＳ Ｐゴシック"/>
          </a:endParaRPr>
        </a:p>
      </xdr:txBody>
    </xdr:sp>
    <xdr:clientData/>
  </xdr:oneCellAnchor>
  <xdr:twoCellAnchor>
    <xdr:from>
      <xdr:col>23</xdr:col>
      <xdr:colOff>428625</xdr:colOff>
      <xdr:row>58</xdr:row>
      <xdr:rowOff>85727</xdr:rowOff>
    </xdr:from>
    <xdr:to>
      <xdr:col>23</xdr:col>
      <xdr:colOff>606425</xdr:colOff>
      <xdr:row>58</xdr:row>
      <xdr:rowOff>85727</xdr:rowOff>
    </xdr:to>
    <xdr:cxnSp macro="">
      <xdr:nvCxnSpPr>
        <xdr:cNvPr id="571" name="直線コネクタ 570"/>
        <xdr:cNvCxnSpPr/>
      </xdr:nvCxnSpPr>
      <xdr:spPr>
        <a:xfrm>
          <a:off x="16230600" y="10029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155917</xdr:rowOff>
    </xdr:from>
    <xdr:ext cx="534377" cy="259045"/>
    <xdr:sp macro="" textlink="">
      <xdr:nvSpPr>
        <xdr:cNvPr id="572" name="教育費最大値テキスト"/>
        <xdr:cNvSpPr txBox="1"/>
      </xdr:nvSpPr>
      <xdr:spPr>
        <a:xfrm>
          <a:off x="16370300" y="83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84,458</a:t>
          </a:r>
          <a:endParaRPr kumimoji="1" lang="ja-JP" altLang="en-US" sz="1000" b="1">
            <a:latin typeface="ＭＳ Ｐゴシック"/>
          </a:endParaRPr>
        </a:p>
      </xdr:txBody>
    </xdr:sp>
    <xdr:clientData/>
  </xdr:oneCellAnchor>
  <xdr:twoCellAnchor>
    <xdr:from>
      <xdr:col>23</xdr:col>
      <xdr:colOff>428625</xdr:colOff>
      <xdr:row>50</xdr:row>
      <xdr:rowOff>37790</xdr:rowOff>
    </xdr:from>
    <xdr:to>
      <xdr:col>23</xdr:col>
      <xdr:colOff>606425</xdr:colOff>
      <xdr:row>50</xdr:row>
      <xdr:rowOff>37790</xdr:rowOff>
    </xdr:to>
    <xdr:cxnSp macro="">
      <xdr:nvCxnSpPr>
        <xdr:cNvPr id="573" name="直線コネクタ 572"/>
        <xdr:cNvCxnSpPr/>
      </xdr:nvCxnSpPr>
      <xdr:spPr>
        <a:xfrm>
          <a:off x="16230600" y="861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58684</xdr:rowOff>
    </xdr:from>
    <xdr:to>
      <xdr:col>23</xdr:col>
      <xdr:colOff>517525</xdr:colOff>
      <xdr:row>56</xdr:row>
      <xdr:rowOff>18839</xdr:rowOff>
    </xdr:to>
    <xdr:cxnSp macro="">
      <xdr:nvCxnSpPr>
        <xdr:cNvPr id="574" name="直線コネクタ 573"/>
        <xdr:cNvCxnSpPr/>
      </xdr:nvCxnSpPr>
      <xdr:spPr>
        <a:xfrm>
          <a:off x="15481300" y="9145534"/>
          <a:ext cx="838200" cy="47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154172</xdr:rowOff>
    </xdr:from>
    <xdr:ext cx="534377" cy="259045"/>
    <xdr:sp macro="" textlink="">
      <xdr:nvSpPr>
        <xdr:cNvPr id="575" name="教育費平均値テキスト"/>
        <xdr:cNvSpPr txBox="1"/>
      </xdr:nvSpPr>
      <xdr:spPr>
        <a:xfrm>
          <a:off x="16370300" y="9583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4295</xdr:rowOff>
    </xdr:from>
    <xdr:to>
      <xdr:col>23</xdr:col>
      <xdr:colOff>568325</xdr:colOff>
      <xdr:row>56</xdr:row>
      <xdr:rowOff>105895</xdr:rowOff>
    </xdr:to>
    <xdr:sp macro="" textlink="">
      <xdr:nvSpPr>
        <xdr:cNvPr id="576" name="フローチャート : 判断 575"/>
        <xdr:cNvSpPr/>
      </xdr:nvSpPr>
      <xdr:spPr>
        <a:xfrm>
          <a:off x="162687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58684</xdr:rowOff>
    </xdr:from>
    <xdr:to>
      <xdr:col>22</xdr:col>
      <xdr:colOff>365125</xdr:colOff>
      <xdr:row>55</xdr:row>
      <xdr:rowOff>52809</xdr:rowOff>
    </xdr:to>
    <xdr:cxnSp macro="">
      <xdr:nvCxnSpPr>
        <xdr:cNvPr id="577" name="直線コネクタ 576"/>
        <xdr:cNvCxnSpPr/>
      </xdr:nvCxnSpPr>
      <xdr:spPr>
        <a:xfrm flipV="1">
          <a:off x="14592300" y="9145534"/>
          <a:ext cx="889000" cy="33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99690</xdr:rowOff>
    </xdr:from>
    <xdr:to>
      <xdr:col>22</xdr:col>
      <xdr:colOff>415925</xdr:colOff>
      <xdr:row>56</xdr:row>
      <xdr:rowOff>29840</xdr:rowOff>
    </xdr:to>
    <xdr:sp macro="" textlink="">
      <xdr:nvSpPr>
        <xdr:cNvPr id="578" name="フローチャート : 判断 577"/>
        <xdr:cNvSpPr/>
      </xdr:nvSpPr>
      <xdr:spPr>
        <a:xfrm>
          <a:off x="154305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20967</xdr:rowOff>
    </xdr:from>
    <xdr:ext cx="534377" cy="259045"/>
    <xdr:sp macro="" textlink="">
      <xdr:nvSpPr>
        <xdr:cNvPr id="579" name="テキスト ボックス 578"/>
        <xdr:cNvSpPr txBox="1"/>
      </xdr:nvSpPr>
      <xdr:spPr>
        <a:xfrm>
          <a:off x="15214111" y="962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42,028</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52809</xdr:rowOff>
    </xdr:from>
    <xdr:to>
      <xdr:col>21</xdr:col>
      <xdr:colOff>161925</xdr:colOff>
      <xdr:row>55</xdr:row>
      <xdr:rowOff>164549</xdr:rowOff>
    </xdr:to>
    <xdr:cxnSp macro="">
      <xdr:nvCxnSpPr>
        <xdr:cNvPr id="580" name="直線コネクタ 579"/>
        <xdr:cNvCxnSpPr/>
      </xdr:nvCxnSpPr>
      <xdr:spPr>
        <a:xfrm flipV="1">
          <a:off x="13703300" y="9482559"/>
          <a:ext cx="889000" cy="11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22241</xdr:rowOff>
    </xdr:from>
    <xdr:to>
      <xdr:col>21</xdr:col>
      <xdr:colOff>212725</xdr:colOff>
      <xdr:row>55</xdr:row>
      <xdr:rowOff>123841</xdr:rowOff>
    </xdr:to>
    <xdr:sp macro="" textlink="">
      <xdr:nvSpPr>
        <xdr:cNvPr id="581" name="フローチャート : 判断 580"/>
        <xdr:cNvSpPr/>
      </xdr:nvSpPr>
      <xdr:spPr>
        <a:xfrm>
          <a:off x="14541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114968</xdr:rowOff>
    </xdr:from>
    <xdr:ext cx="534377" cy="259045"/>
    <xdr:sp macro="" textlink="">
      <xdr:nvSpPr>
        <xdr:cNvPr id="582" name="テキスト ボックス 581"/>
        <xdr:cNvSpPr txBox="1"/>
      </xdr:nvSpPr>
      <xdr:spPr>
        <a:xfrm>
          <a:off x="14325111" y="95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164549</xdr:rowOff>
    </xdr:from>
    <xdr:to>
      <xdr:col>19</xdr:col>
      <xdr:colOff>644525</xdr:colOff>
      <xdr:row>56</xdr:row>
      <xdr:rowOff>121161</xdr:rowOff>
    </xdr:to>
    <xdr:cxnSp macro="">
      <xdr:nvCxnSpPr>
        <xdr:cNvPr id="583" name="直線コネクタ 582"/>
        <xdr:cNvCxnSpPr/>
      </xdr:nvCxnSpPr>
      <xdr:spPr>
        <a:xfrm flipV="1">
          <a:off x="12814300" y="9594299"/>
          <a:ext cx="889000" cy="12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69149</xdr:rowOff>
    </xdr:from>
    <xdr:to>
      <xdr:col>20</xdr:col>
      <xdr:colOff>9525</xdr:colOff>
      <xdr:row>55</xdr:row>
      <xdr:rowOff>170749</xdr:rowOff>
    </xdr:to>
    <xdr:sp macro="" textlink="">
      <xdr:nvSpPr>
        <xdr:cNvPr id="584" name="フローチャート : 判断 583"/>
        <xdr:cNvSpPr/>
      </xdr:nvSpPr>
      <xdr:spPr>
        <a:xfrm>
          <a:off x="13652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15826</xdr:rowOff>
    </xdr:from>
    <xdr:ext cx="534377" cy="259045"/>
    <xdr:sp macro="" textlink="">
      <xdr:nvSpPr>
        <xdr:cNvPr id="585" name="テキスト ボックス 584"/>
        <xdr:cNvSpPr txBox="1"/>
      </xdr:nvSpPr>
      <xdr:spPr>
        <a:xfrm>
          <a:off x="13436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138574</xdr:rowOff>
    </xdr:from>
    <xdr:to>
      <xdr:col>18</xdr:col>
      <xdr:colOff>492125</xdr:colOff>
      <xdr:row>56</xdr:row>
      <xdr:rowOff>68724</xdr:rowOff>
    </xdr:to>
    <xdr:sp macro="" textlink="">
      <xdr:nvSpPr>
        <xdr:cNvPr id="586" name="フローチャート : 判断 585"/>
        <xdr:cNvSpPr/>
      </xdr:nvSpPr>
      <xdr:spPr>
        <a:xfrm>
          <a:off x="12763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85251</xdr:rowOff>
    </xdr:from>
    <xdr:ext cx="534377" cy="259045"/>
    <xdr:sp macro="" textlink="">
      <xdr:nvSpPr>
        <xdr:cNvPr id="587" name="テキスト ボックス 586"/>
        <xdr:cNvSpPr txBox="1"/>
      </xdr:nvSpPr>
      <xdr:spPr>
        <a:xfrm>
          <a:off x="12547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139489</xdr:rowOff>
    </xdr:from>
    <xdr:to>
      <xdr:col>23</xdr:col>
      <xdr:colOff>568325</xdr:colOff>
      <xdr:row>56</xdr:row>
      <xdr:rowOff>69639</xdr:rowOff>
    </xdr:to>
    <xdr:sp macro="" textlink="">
      <xdr:nvSpPr>
        <xdr:cNvPr id="593" name="円/楕円 592"/>
        <xdr:cNvSpPr/>
      </xdr:nvSpPr>
      <xdr:spPr>
        <a:xfrm>
          <a:off x="16268700" y="956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162366</xdr:rowOff>
    </xdr:from>
    <xdr:ext cx="534377" cy="259045"/>
    <xdr:sp macro="" textlink="">
      <xdr:nvSpPr>
        <xdr:cNvPr id="594" name="教育費該当値テキスト"/>
        <xdr:cNvSpPr txBox="1"/>
      </xdr:nvSpPr>
      <xdr:spPr>
        <a:xfrm>
          <a:off x="16370300" y="942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40,287</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7884</xdr:rowOff>
    </xdr:from>
    <xdr:to>
      <xdr:col>22</xdr:col>
      <xdr:colOff>415925</xdr:colOff>
      <xdr:row>53</xdr:row>
      <xdr:rowOff>109484</xdr:rowOff>
    </xdr:to>
    <xdr:sp macro="" textlink="">
      <xdr:nvSpPr>
        <xdr:cNvPr id="595" name="円/楕円 594"/>
        <xdr:cNvSpPr/>
      </xdr:nvSpPr>
      <xdr:spPr>
        <a:xfrm>
          <a:off x="15430500" y="909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51</xdr:row>
      <xdr:rowOff>126011</xdr:rowOff>
    </xdr:from>
    <xdr:ext cx="534377" cy="259045"/>
    <xdr:sp macro="" textlink="">
      <xdr:nvSpPr>
        <xdr:cNvPr id="596" name="テキスト ボックス 595"/>
        <xdr:cNvSpPr txBox="1"/>
      </xdr:nvSpPr>
      <xdr:spPr>
        <a:xfrm>
          <a:off x="15214111" y="886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61,044</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2009</xdr:rowOff>
    </xdr:from>
    <xdr:to>
      <xdr:col>21</xdr:col>
      <xdr:colOff>212725</xdr:colOff>
      <xdr:row>55</xdr:row>
      <xdr:rowOff>103609</xdr:rowOff>
    </xdr:to>
    <xdr:sp macro="" textlink="">
      <xdr:nvSpPr>
        <xdr:cNvPr id="597" name="円/楕円 596"/>
        <xdr:cNvSpPr/>
      </xdr:nvSpPr>
      <xdr:spPr>
        <a:xfrm>
          <a:off x="14541500" y="943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120136</xdr:rowOff>
    </xdr:from>
    <xdr:ext cx="534377" cy="259045"/>
    <xdr:sp macro="" textlink="">
      <xdr:nvSpPr>
        <xdr:cNvPr id="598" name="テキスト ボックス 597"/>
        <xdr:cNvSpPr txBox="1"/>
      </xdr:nvSpPr>
      <xdr:spPr>
        <a:xfrm>
          <a:off x="14325111" y="920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46,301</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113749</xdr:rowOff>
    </xdr:from>
    <xdr:to>
      <xdr:col>20</xdr:col>
      <xdr:colOff>9525</xdr:colOff>
      <xdr:row>56</xdr:row>
      <xdr:rowOff>43899</xdr:rowOff>
    </xdr:to>
    <xdr:sp macro="" textlink="">
      <xdr:nvSpPr>
        <xdr:cNvPr id="599" name="円/楕円 598"/>
        <xdr:cNvSpPr/>
      </xdr:nvSpPr>
      <xdr:spPr>
        <a:xfrm>
          <a:off x="13652500" y="954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35026</xdr:rowOff>
    </xdr:from>
    <xdr:ext cx="534377" cy="259045"/>
    <xdr:sp macro="" textlink="">
      <xdr:nvSpPr>
        <xdr:cNvPr id="600" name="テキスト ボックス 599"/>
        <xdr:cNvSpPr txBox="1"/>
      </xdr:nvSpPr>
      <xdr:spPr>
        <a:xfrm>
          <a:off x="13436111" y="963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41,413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70361</xdr:rowOff>
    </xdr:from>
    <xdr:to>
      <xdr:col>18</xdr:col>
      <xdr:colOff>492125</xdr:colOff>
      <xdr:row>57</xdr:row>
      <xdr:rowOff>511</xdr:rowOff>
    </xdr:to>
    <xdr:sp macro="" textlink="">
      <xdr:nvSpPr>
        <xdr:cNvPr id="601" name="円/楕円 600"/>
        <xdr:cNvSpPr/>
      </xdr:nvSpPr>
      <xdr:spPr>
        <a:xfrm>
          <a:off x="12763500" y="967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163088</xdr:rowOff>
    </xdr:from>
    <xdr:ext cx="534377" cy="259045"/>
    <xdr:sp macro="" textlink="">
      <xdr:nvSpPr>
        <xdr:cNvPr id="602" name="テキスト ボックス 601"/>
        <xdr:cNvSpPr txBox="1"/>
      </xdr:nvSpPr>
      <xdr:spPr>
        <a:xfrm>
          <a:off x="12547111" y="976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35,811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616" name="テキスト ボックス 615"/>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18" name="テキスト ボックス 617"/>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20" name="テキスト ボックス 619"/>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21970</xdr:rowOff>
    </xdr:from>
    <xdr:ext cx="467179" cy="259045"/>
    <xdr:sp macro="" textlink="">
      <xdr:nvSpPr>
        <xdr:cNvPr id="622" name="テキスト ボックス 621"/>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4" name="テキスト ボックス 623"/>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32911</xdr:rowOff>
    </xdr:from>
    <xdr:to>
      <xdr:col>23</xdr:col>
      <xdr:colOff>516889</xdr:colOff>
      <xdr:row>79</xdr:row>
      <xdr:rowOff>98879</xdr:rowOff>
    </xdr:to>
    <xdr:cxnSp macro="">
      <xdr:nvCxnSpPr>
        <xdr:cNvPr id="628" name="直線コネクタ 627"/>
        <xdr:cNvCxnSpPr/>
      </xdr:nvCxnSpPr>
      <xdr:spPr>
        <a:xfrm flipV="1">
          <a:off x="16317595" y="12034411"/>
          <a:ext cx="1269" cy="160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151038</xdr:rowOff>
    </xdr:from>
    <xdr:ext cx="469744" cy="259045"/>
    <xdr:sp macro="" textlink="">
      <xdr:nvSpPr>
        <xdr:cNvPr id="631" name="災害復旧費最大値テキスト"/>
        <xdr:cNvSpPr txBox="1"/>
      </xdr:nvSpPr>
      <xdr:spPr>
        <a:xfrm>
          <a:off x="16370300" y="1180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70</xdr:row>
      <xdr:rowOff>32911</xdr:rowOff>
    </xdr:from>
    <xdr:to>
      <xdr:col>23</xdr:col>
      <xdr:colOff>606425</xdr:colOff>
      <xdr:row>70</xdr:row>
      <xdr:rowOff>32911</xdr:rowOff>
    </xdr:to>
    <xdr:cxnSp macro="">
      <xdr:nvCxnSpPr>
        <xdr:cNvPr id="632" name="直線コネクタ 631"/>
        <xdr:cNvCxnSpPr/>
      </xdr:nvCxnSpPr>
      <xdr:spPr>
        <a:xfrm>
          <a:off x="16230600" y="1203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33" name="直線コネクタ 632"/>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152272</xdr:rowOff>
    </xdr:from>
    <xdr:ext cx="378565" cy="259045"/>
    <xdr:sp macro="" textlink="">
      <xdr:nvSpPr>
        <xdr:cNvPr id="634" name="災害復旧費平均値テキスト"/>
        <xdr:cNvSpPr txBox="1"/>
      </xdr:nvSpPr>
      <xdr:spPr>
        <a:xfrm>
          <a:off x="16370300" y="13353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129395</xdr:rowOff>
    </xdr:from>
    <xdr:to>
      <xdr:col>23</xdr:col>
      <xdr:colOff>568325</xdr:colOff>
      <xdr:row>79</xdr:row>
      <xdr:rowOff>59545</xdr:rowOff>
    </xdr:to>
    <xdr:sp macro="" textlink="">
      <xdr:nvSpPr>
        <xdr:cNvPr id="635" name="フローチャート : 判断 634"/>
        <xdr:cNvSpPr/>
      </xdr:nvSpPr>
      <xdr:spPr>
        <a:xfrm>
          <a:off x="16268700" y="1350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36" name="直線コネクタ 635"/>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141641</xdr:rowOff>
    </xdr:from>
    <xdr:to>
      <xdr:col>22</xdr:col>
      <xdr:colOff>415925</xdr:colOff>
      <xdr:row>79</xdr:row>
      <xdr:rowOff>71791</xdr:rowOff>
    </xdr:to>
    <xdr:sp macro="" textlink="">
      <xdr:nvSpPr>
        <xdr:cNvPr id="637" name="フローチャート : 判断 636"/>
        <xdr:cNvSpPr/>
      </xdr:nvSpPr>
      <xdr:spPr>
        <a:xfrm>
          <a:off x="15430500" y="13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88318</xdr:rowOff>
    </xdr:from>
    <xdr:ext cx="378565" cy="259045"/>
    <xdr:sp macro="" textlink="">
      <xdr:nvSpPr>
        <xdr:cNvPr id="638" name="テキスト ボックス 637"/>
        <xdr:cNvSpPr txBox="1"/>
      </xdr:nvSpPr>
      <xdr:spPr>
        <a:xfrm>
          <a:off x="15292017" y="13289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39" name="直線コネクタ 638"/>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107352</xdr:rowOff>
    </xdr:from>
    <xdr:to>
      <xdr:col>21</xdr:col>
      <xdr:colOff>212725</xdr:colOff>
      <xdr:row>79</xdr:row>
      <xdr:rowOff>37502</xdr:rowOff>
    </xdr:to>
    <xdr:sp macro="" textlink="">
      <xdr:nvSpPr>
        <xdr:cNvPr id="640" name="フローチャート : 判断 639"/>
        <xdr:cNvSpPr/>
      </xdr:nvSpPr>
      <xdr:spPr>
        <a:xfrm>
          <a:off x="14541500" y="1348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54029</xdr:rowOff>
    </xdr:from>
    <xdr:ext cx="378565" cy="259045"/>
    <xdr:sp macro="" textlink="">
      <xdr:nvSpPr>
        <xdr:cNvPr id="641" name="テキスト ボックス 640"/>
        <xdr:cNvSpPr txBox="1"/>
      </xdr:nvSpPr>
      <xdr:spPr>
        <a:xfrm>
          <a:off x="14403017" y="13255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98879</xdr:rowOff>
    </xdr:from>
    <xdr:to>
      <xdr:col>19</xdr:col>
      <xdr:colOff>644525</xdr:colOff>
      <xdr:row>79</xdr:row>
      <xdr:rowOff>98879</xdr:rowOff>
    </xdr:to>
    <xdr:cxnSp macro="">
      <xdr:nvCxnSpPr>
        <xdr:cNvPr id="642" name="直線コネクタ 641"/>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104249</xdr:rowOff>
    </xdr:from>
    <xdr:to>
      <xdr:col>20</xdr:col>
      <xdr:colOff>9525</xdr:colOff>
      <xdr:row>79</xdr:row>
      <xdr:rowOff>34399</xdr:rowOff>
    </xdr:to>
    <xdr:sp macro="" textlink="">
      <xdr:nvSpPr>
        <xdr:cNvPr id="643" name="フローチャート : 判断 642"/>
        <xdr:cNvSpPr/>
      </xdr:nvSpPr>
      <xdr:spPr>
        <a:xfrm>
          <a:off x="13652500" y="1347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50926</xdr:rowOff>
    </xdr:from>
    <xdr:ext cx="378565" cy="259045"/>
    <xdr:sp macro="" textlink="">
      <xdr:nvSpPr>
        <xdr:cNvPr id="644" name="テキスト ボックス 643"/>
        <xdr:cNvSpPr txBox="1"/>
      </xdr:nvSpPr>
      <xdr:spPr>
        <a:xfrm>
          <a:off x="13514017" y="13252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22606</xdr:rowOff>
    </xdr:from>
    <xdr:to>
      <xdr:col>18</xdr:col>
      <xdr:colOff>492125</xdr:colOff>
      <xdr:row>78</xdr:row>
      <xdr:rowOff>124206</xdr:rowOff>
    </xdr:to>
    <xdr:sp macro="" textlink="">
      <xdr:nvSpPr>
        <xdr:cNvPr id="645" name="フローチャート : 判断 644"/>
        <xdr:cNvSpPr/>
      </xdr:nvSpPr>
      <xdr:spPr>
        <a:xfrm>
          <a:off x="12763500" y="133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140733</xdr:rowOff>
    </xdr:from>
    <xdr:ext cx="469744" cy="259045"/>
    <xdr:sp macro="" textlink="">
      <xdr:nvSpPr>
        <xdr:cNvPr id="646" name="テキスト ボックス 645"/>
        <xdr:cNvSpPr txBox="1"/>
      </xdr:nvSpPr>
      <xdr:spPr>
        <a:xfrm>
          <a:off x="12579427" y="1317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2" name="円/楕円 651"/>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134456</xdr:rowOff>
    </xdr:from>
    <xdr:ext cx="249299" cy="259045"/>
    <xdr:sp macro="" textlink="">
      <xdr:nvSpPr>
        <xdr:cNvPr id="653"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54" name="円/楕円 653"/>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55" name="テキスト ボックス 654"/>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56" name="円/楕円 655"/>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57" name="テキスト ボックス 656"/>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58" name="円/楕円 657"/>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59" name="テキスト ボックス 658"/>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60" name="円/楕円 659"/>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61" name="テキスト ボックス 660"/>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146496</xdr:rowOff>
    </xdr:from>
    <xdr:to>
      <xdr:col>23</xdr:col>
      <xdr:colOff>516889</xdr:colOff>
      <xdr:row>98</xdr:row>
      <xdr:rowOff>115506</xdr:rowOff>
    </xdr:to>
    <xdr:cxnSp macro="">
      <xdr:nvCxnSpPr>
        <xdr:cNvPr id="685" name="直線コネクタ 684"/>
        <xdr:cNvCxnSpPr/>
      </xdr:nvCxnSpPr>
      <xdr:spPr>
        <a:xfrm flipV="1">
          <a:off x="16317595" y="15748446"/>
          <a:ext cx="1269" cy="116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119333</xdr:rowOff>
    </xdr:from>
    <xdr:ext cx="534377" cy="259045"/>
    <xdr:sp macro="" textlink="">
      <xdr:nvSpPr>
        <xdr:cNvPr id="686" name="公債費最小値テキスト"/>
        <xdr:cNvSpPr txBox="1"/>
      </xdr:nvSpPr>
      <xdr:spPr>
        <a:xfrm>
          <a:off x="16370300" y="1692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98</xdr:row>
      <xdr:rowOff>115506</xdr:rowOff>
    </xdr:from>
    <xdr:to>
      <xdr:col>23</xdr:col>
      <xdr:colOff>606425</xdr:colOff>
      <xdr:row>98</xdr:row>
      <xdr:rowOff>115506</xdr:rowOff>
    </xdr:to>
    <xdr:cxnSp macro="">
      <xdr:nvCxnSpPr>
        <xdr:cNvPr id="687" name="直線コネクタ 686"/>
        <xdr:cNvCxnSpPr/>
      </xdr:nvCxnSpPr>
      <xdr:spPr>
        <a:xfrm>
          <a:off x="16230600" y="1691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93173</xdr:rowOff>
    </xdr:from>
    <xdr:ext cx="599010" cy="259045"/>
    <xdr:sp macro="" textlink="">
      <xdr:nvSpPr>
        <xdr:cNvPr id="688" name="公債費最大値テキスト"/>
        <xdr:cNvSpPr txBox="1"/>
      </xdr:nvSpPr>
      <xdr:spPr>
        <a:xfrm>
          <a:off x="16370300" y="15523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91</xdr:row>
      <xdr:rowOff>146496</xdr:rowOff>
    </xdr:from>
    <xdr:to>
      <xdr:col>23</xdr:col>
      <xdr:colOff>606425</xdr:colOff>
      <xdr:row>91</xdr:row>
      <xdr:rowOff>146496</xdr:rowOff>
    </xdr:to>
    <xdr:cxnSp macro="">
      <xdr:nvCxnSpPr>
        <xdr:cNvPr id="689" name="直線コネクタ 688"/>
        <xdr:cNvCxnSpPr/>
      </xdr:nvCxnSpPr>
      <xdr:spPr>
        <a:xfrm>
          <a:off x="16230600" y="1574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159155</xdr:rowOff>
    </xdr:from>
    <xdr:to>
      <xdr:col>23</xdr:col>
      <xdr:colOff>517525</xdr:colOff>
      <xdr:row>97</xdr:row>
      <xdr:rowOff>169342</xdr:rowOff>
    </xdr:to>
    <xdr:cxnSp macro="">
      <xdr:nvCxnSpPr>
        <xdr:cNvPr id="690" name="直線コネクタ 689"/>
        <xdr:cNvCxnSpPr/>
      </xdr:nvCxnSpPr>
      <xdr:spPr>
        <a:xfrm flipV="1">
          <a:off x="15481300" y="16789805"/>
          <a:ext cx="838200" cy="1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93984</xdr:rowOff>
    </xdr:from>
    <xdr:ext cx="534377" cy="259045"/>
    <xdr:sp macro="" textlink="">
      <xdr:nvSpPr>
        <xdr:cNvPr id="691" name="公債費平均値テキスト"/>
        <xdr:cNvSpPr txBox="1"/>
      </xdr:nvSpPr>
      <xdr:spPr>
        <a:xfrm>
          <a:off x="16370300" y="16553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34,835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71107</xdr:rowOff>
    </xdr:from>
    <xdr:to>
      <xdr:col>23</xdr:col>
      <xdr:colOff>568325</xdr:colOff>
      <xdr:row>98</xdr:row>
      <xdr:rowOff>1257</xdr:rowOff>
    </xdr:to>
    <xdr:sp macro="" textlink="">
      <xdr:nvSpPr>
        <xdr:cNvPr id="692" name="フローチャート : 判断 691"/>
        <xdr:cNvSpPr/>
      </xdr:nvSpPr>
      <xdr:spPr>
        <a:xfrm>
          <a:off x="16268700" y="167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169342</xdr:rowOff>
    </xdr:from>
    <xdr:to>
      <xdr:col>22</xdr:col>
      <xdr:colOff>365125</xdr:colOff>
      <xdr:row>98</xdr:row>
      <xdr:rowOff>32358</xdr:rowOff>
    </xdr:to>
    <xdr:cxnSp macro="">
      <xdr:nvCxnSpPr>
        <xdr:cNvPr id="693" name="直線コネクタ 692"/>
        <xdr:cNvCxnSpPr/>
      </xdr:nvCxnSpPr>
      <xdr:spPr>
        <a:xfrm flipV="1">
          <a:off x="14592300" y="16799992"/>
          <a:ext cx="889000" cy="3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89433</xdr:rowOff>
    </xdr:from>
    <xdr:to>
      <xdr:col>22</xdr:col>
      <xdr:colOff>415925</xdr:colOff>
      <xdr:row>98</xdr:row>
      <xdr:rowOff>19583</xdr:rowOff>
    </xdr:to>
    <xdr:sp macro="" textlink="">
      <xdr:nvSpPr>
        <xdr:cNvPr id="694" name="フローチャート : 判断 693"/>
        <xdr:cNvSpPr/>
      </xdr:nvSpPr>
      <xdr:spPr>
        <a:xfrm>
          <a:off x="15430500" y="167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36110</xdr:rowOff>
    </xdr:from>
    <xdr:ext cx="534377" cy="259045"/>
    <xdr:sp macro="" textlink="">
      <xdr:nvSpPr>
        <xdr:cNvPr id="695" name="テキスト ボックス 694"/>
        <xdr:cNvSpPr txBox="1"/>
      </xdr:nvSpPr>
      <xdr:spPr>
        <a:xfrm>
          <a:off x="15214111" y="1649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32,430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167849</xdr:rowOff>
    </xdr:from>
    <xdr:to>
      <xdr:col>21</xdr:col>
      <xdr:colOff>161925</xdr:colOff>
      <xdr:row>98</xdr:row>
      <xdr:rowOff>32358</xdr:rowOff>
    </xdr:to>
    <xdr:cxnSp macro="">
      <xdr:nvCxnSpPr>
        <xdr:cNvPr id="696" name="直線コネクタ 695"/>
        <xdr:cNvCxnSpPr/>
      </xdr:nvCxnSpPr>
      <xdr:spPr>
        <a:xfrm>
          <a:off x="13703300" y="16798499"/>
          <a:ext cx="889000" cy="3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42838</xdr:rowOff>
    </xdr:from>
    <xdr:to>
      <xdr:col>21</xdr:col>
      <xdr:colOff>212725</xdr:colOff>
      <xdr:row>97</xdr:row>
      <xdr:rowOff>144438</xdr:rowOff>
    </xdr:to>
    <xdr:sp macro="" textlink="">
      <xdr:nvSpPr>
        <xdr:cNvPr id="697" name="フローチャート : 判断 696"/>
        <xdr:cNvSpPr/>
      </xdr:nvSpPr>
      <xdr:spPr>
        <a:xfrm>
          <a:off x="14541500" y="1667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160965</xdr:rowOff>
    </xdr:from>
    <xdr:ext cx="534377" cy="259045"/>
    <xdr:sp macro="" textlink="">
      <xdr:nvSpPr>
        <xdr:cNvPr id="698" name="テキスト ボックス 697"/>
        <xdr:cNvSpPr txBox="1"/>
      </xdr:nvSpPr>
      <xdr:spPr>
        <a:xfrm>
          <a:off x="14325111" y="1644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167849</xdr:rowOff>
    </xdr:from>
    <xdr:to>
      <xdr:col>19</xdr:col>
      <xdr:colOff>644525</xdr:colOff>
      <xdr:row>98</xdr:row>
      <xdr:rowOff>21171</xdr:rowOff>
    </xdr:to>
    <xdr:cxnSp macro="">
      <xdr:nvCxnSpPr>
        <xdr:cNvPr id="699" name="直線コネクタ 698"/>
        <xdr:cNvCxnSpPr/>
      </xdr:nvCxnSpPr>
      <xdr:spPr>
        <a:xfrm flipV="1">
          <a:off x="12814300" y="16798499"/>
          <a:ext cx="889000" cy="2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38684</xdr:rowOff>
    </xdr:from>
    <xdr:to>
      <xdr:col>20</xdr:col>
      <xdr:colOff>9525</xdr:colOff>
      <xdr:row>97</xdr:row>
      <xdr:rowOff>140284</xdr:rowOff>
    </xdr:to>
    <xdr:sp macro="" textlink="">
      <xdr:nvSpPr>
        <xdr:cNvPr id="700" name="フローチャート : 判断 699"/>
        <xdr:cNvSpPr/>
      </xdr:nvSpPr>
      <xdr:spPr>
        <a:xfrm>
          <a:off x="13652500" y="1666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156811</xdr:rowOff>
    </xdr:from>
    <xdr:ext cx="534377" cy="259045"/>
    <xdr:sp macro="" textlink="">
      <xdr:nvSpPr>
        <xdr:cNvPr id="701" name="テキスト ボックス 700"/>
        <xdr:cNvSpPr txBox="1"/>
      </xdr:nvSpPr>
      <xdr:spPr>
        <a:xfrm>
          <a:off x="13436111" y="1644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40323</xdr:rowOff>
    </xdr:from>
    <xdr:to>
      <xdr:col>18</xdr:col>
      <xdr:colOff>492125</xdr:colOff>
      <xdr:row>97</xdr:row>
      <xdr:rowOff>141923</xdr:rowOff>
    </xdr:to>
    <xdr:sp macro="" textlink="">
      <xdr:nvSpPr>
        <xdr:cNvPr id="702" name="フローチャート : 判断 701"/>
        <xdr:cNvSpPr/>
      </xdr:nvSpPr>
      <xdr:spPr>
        <a:xfrm>
          <a:off x="12763500" y="16670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158450</xdr:rowOff>
    </xdr:from>
    <xdr:ext cx="534377" cy="259045"/>
    <xdr:sp macro="" textlink="">
      <xdr:nvSpPr>
        <xdr:cNvPr id="703" name="テキスト ボックス 702"/>
        <xdr:cNvSpPr txBox="1"/>
      </xdr:nvSpPr>
      <xdr:spPr>
        <a:xfrm>
          <a:off x="12547111" y="1644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108355</xdr:rowOff>
    </xdr:from>
    <xdr:to>
      <xdr:col>23</xdr:col>
      <xdr:colOff>568325</xdr:colOff>
      <xdr:row>98</xdr:row>
      <xdr:rowOff>38505</xdr:rowOff>
    </xdr:to>
    <xdr:sp macro="" textlink="">
      <xdr:nvSpPr>
        <xdr:cNvPr id="709" name="円/楕円 708"/>
        <xdr:cNvSpPr/>
      </xdr:nvSpPr>
      <xdr:spPr>
        <a:xfrm>
          <a:off x="16268700" y="1673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86782</xdr:rowOff>
    </xdr:from>
    <xdr:ext cx="534377" cy="259045"/>
    <xdr:sp macro="" textlink="">
      <xdr:nvSpPr>
        <xdr:cNvPr id="710" name="公債費該当値テキスト"/>
        <xdr:cNvSpPr txBox="1"/>
      </xdr:nvSpPr>
      <xdr:spPr>
        <a:xfrm>
          <a:off x="16370300" y="1671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29,947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118542</xdr:rowOff>
    </xdr:from>
    <xdr:to>
      <xdr:col>22</xdr:col>
      <xdr:colOff>415925</xdr:colOff>
      <xdr:row>98</xdr:row>
      <xdr:rowOff>48692</xdr:rowOff>
    </xdr:to>
    <xdr:sp macro="" textlink="">
      <xdr:nvSpPr>
        <xdr:cNvPr id="711" name="円/楕円 710"/>
        <xdr:cNvSpPr/>
      </xdr:nvSpPr>
      <xdr:spPr>
        <a:xfrm>
          <a:off x="15430500" y="1674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39819</xdr:rowOff>
    </xdr:from>
    <xdr:ext cx="534377" cy="259045"/>
    <xdr:sp macro="" textlink="">
      <xdr:nvSpPr>
        <xdr:cNvPr id="712" name="テキスト ボックス 711"/>
        <xdr:cNvSpPr txBox="1"/>
      </xdr:nvSpPr>
      <xdr:spPr>
        <a:xfrm>
          <a:off x="15214111" y="1684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28,610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153008</xdr:rowOff>
    </xdr:from>
    <xdr:to>
      <xdr:col>21</xdr:col>
      <xdr:colOff>212725</xdr:colOff>
      <xdr:row>98</xdr:row>
      <xdr:rowOff>83158</xdr:rowOff>
    </xdr:to>
    <xdr:sp macro="" textlink="">
      <xdr:nvSpPr>
        <xdr:cNvPr id="713" name="円/楕円 712"/>
        <xdr:cNvSpPr/>
      </xdr:nvSpPr>
      <xdr:spPr>
        <a:xfrm>
          <a:off x="14541500" y="1678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74285</xdr:rowOff>
    </xdr:from>
    <xdr:ext cx="534377" cy="259045"/>
    <xdr:sp macro="" textlink="">
      <xdr:nvSpPr>
        <xdr:cNvPr id="714" name="テキスト ボックス 713"/>
        <xdr:cNvSpPr txBox="1"/>
      </xdr:nvSpPr>
      <xdr:spPr>
        <a:xfrm>
          <a:off x="14325111" y="1687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24,087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117049</xdr:rowOff>
    </xdr:from>
    <xdr:to>
      <xdr:col>20</xdr:col>
      <xdr:colOff>9525</xdr:colOff>
      <xdr:row>98</xdr:row>
      <xdr:rowOff>47199</xdr:rowOff>
    </xdr:to>
    <xdr:sp macro="" textlink="">
      <xdr:nvSpPr>
        <xdr:cNvPr id="715" name="円/楕円 714"/>
        <xdr:cNvSpPr/>
      </xdr:nvSpPr>
      <xdr:spPr>
        <a:xfrm>
          <a:off x="13652500" y="1674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38326</xdr:rowOff>
    </xdr:from>
    <xdr:ext cx="534377" cy="259045"/>
    <xdr:sp macro="" textlink="">
      <xdr:nvSpPr>
        <xdr:cNvPr id="716" name="テキスト ボックス 715"/>
        <xdr:cNvSpPr txBox="1"/>
      </xdr:nvSpPr>
      <xdr:spPr>
        <a:xfrm>
          <a:off x="13436111" y="1684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28,806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141821</xdr:rowOff>
    </xdr:from>
    <xdr:to>
      <xdr:col>18</xdr:col>
      <xdr:colOff>492125</xdr:colOff>
      <xdr:row>98</xdr:row>
      <xdr:rowOff>71971</xdr:rowOff>
    </xdr:to>
    <xdr:sp macro="" textlink="">
      <xdr:nvSpPr>
        <xdr:cNvPr id="717" name="円/楕円 716"/>
        <xdr:cNvSpPr/>
      </xdr:nvSpPr>
      <xdr:spPr>
        <a:xfrm>
          <a:off x="12763500" y="1677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63098</xdr:rowOff>
    </xdr:from>
    <xdr:ext cx="534377" cy="259045"/>
    <xdr:sp macro="" textlink="">
      <xdr:nvSpPr>
        <xdr:cNvPr id="718" name="テキスト ボックス 717"/>
        <xdr:cNvSpPr txBox="1"/>
      </xdr:nvSpPr>
      <xdr:spPr>
        <a:xfrm>
          <a:off x="12547111" y="1686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25,555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125413</xdr:rowOff>
    </xdr:from>
    <xdr:to>
      <xdr:col>32</xdr:col>
      <xdr:colOff>186689</xdr:colOff>
      <xdr:row>39</xdr:row>
      <xdr:rowOff>44450</xdr:rowOff>
    </xdr:to>
    <xdr:cxnSp macro="">
      <xdr:nvCxnSpPr>
        <xdr:cNvPr id="742" name="直線コネクタ 741"/>
        <xdr:cNvCxnSpPr/>
      </xdr:nvCxnSpPr>
      <xdr:spPr>
        <a:xfrm flipV="1">
          <a:off x="22159595" y="5440363"/>
          <a:ext cx="1269" cy="1290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69931</xdr:rowOff>
    </xdr:from>
    <xdr:ext cx="249299" cy="259045"/>
    <xdr:sp macro="" textlink="">
      <xdr:nvSpPr>
        <xdr:cNvPr id="743" name="諸支出金最小値テキスト"/>
        <xdr:cNvSpPr txBox="1"/>
      </xdr:nvSpPr>
      <xdr:spPr>
        <a:xfrm>
          <a:off x="22212300" y="6756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72090</xdr:rowOff>
    </xdr:from>
    <xdr:ext cx="469744" cy="259045"/>
    <xdr:sp macro="" textlink="">
      <xdr:nvSpPr>
        <xdr:cNvPr id="745" name="諸支出金最大値テキスト"/>
        <xdr:cNvSpPr txBox="1"/>
      </xdr:nvSpPr>
      <xdr:spPr>
        <a:xfrm>
          <a:off x="22212300" y="521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6,775</a:t>
          </a:r>
          <a:endParaRPr kumimoji="1" lang="ja-JP" altLang="en-US" sz="1000" b="1">
            <a:latin typeface="ＭＳ Ｐゴシック"/>
          </a:endParaRPr>
        </a:p>
      </xdr:txBody>
    </xdr:sp>
    <xdr:clientData/>
  </xdr:oneCellAnchor>
  <xdr:twoCellAnchor>
    <xdr:from>
      <xdr:col>32</xdr:col>
      <xdr:colOff>98425</xdr:colOff>
      <xdr:row>31</xdr:row>
      <xdr:rowOff>125413</xdr:rowOff>
    </xdr:from>
    <xdr:to>
      <xdr:col>32</xdr:col>
      <xdr:colOff>276225</xdr:colOff>
      <xdr:row>31</xdr:row>
      <xdr:rowOff>125413</xdr:rowOff>
    </xdr:to>
    <xdr:cxnSp macro="">
      <xdr:nvCxnSpPr>
        <xdr:cNvPr id="746" name="直線コネクタ 745"/>
        <xdr:cNvCxnSpPr/>
      </xdr:nvCxnSpPr>
      <xdr:spPr>
        <a:xfrm>
          <a:off x="22072600" y="544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158831</xdr:rowOff>
    </xdr:from>
    <xdr:ext cx="378565" cy="259045"/>
    <xdr:sp macro="" textlink="">
      <xdr:nvSpPr>
        <xdr:cNvPr id="748" name="諸支出金平均値テキスト"/>
        <xdr:cNvSpPr txBox="1"/>
      </xdr:nvSpPr>
      <xdr:spPr>
        <a:xfrm>
          <a:off x="22212300" y="6502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135954</xdr:rowOff>
    </xdr:from>
    <xdr:to>
      <xdr:col>32</xdr:col>
      <xdr:colOff>238125</xdr:colOff>
      <xdr:row>39</xdr:row>
      <xdr:rowOff>66104</xdr:rowOff>
    </xdr:to>
    <xdr:sp macro="" textlink="">
      <xdr:nvSpPr>
        <xdr:cNvPr id="749" name="フローチャート : 判断 748"/>
        <xdr:cNvSpPr/>
      </xdr:nvSpPr>
      <xdr:spPr>
        <a:xfrm>
          <a:off x="22110700" y="665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121094</xdr:rowOff>
    </xdr:from>
    <xdr:to>
      <xdr:col>31</xdr:col>
      <xdr:colOff>85725</xdr:colOff>
      <xdr:row>39</xdr:row>
      <xdr:rowOff>51244</xdr:rowOff>
    </xdr:to>
    <xdr:sp macro="" textlink="">
      <xdr:nvSpPr>
        <xdr:cNvPr id="751" name="フローチャート : 判断 750"/>
        <xdr:cNvSpPr/>
      </xdr:nvSpPr>
      <xdr:spPr>
        <a:xfrm>
          <a:off x="21272500" y="663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67772</xdr:rowOff>
    </xdr:from>
    <xdr:ext cx="378565" cy="259045"/>
    <xdr:sp macro="" textlink="">
      <xdr:nvSpPr>
        <xdr:cNvPr id="752" name="テキスト ボックス 751"/>
        <xdr:cNvSpPr txBox="1"/>
      </xdr:nvSpPr>
      <xdr:spPr>
        <a:xfrm>
          <a:off x="21134017" y="641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126238</xdr:rowOff>
    </xdr:from>
    <xdr:to>
      <xdr:col>29</xdr:col>
      <xdr:colOff>568325</xdr:colOff>
      <xdr:row>39</xdr:row>
      <xdr:rowOff>56388</xdr:rowOff>
    </xdr:to>
    <xdr:sp macro="" textlink="">
      <xdr:nvSpPr>
        <xdr:cNvPr id="754" name="フローチャート : 判断 753"/>
        <xdr:cNvSpPr/>
      </xdr:nvSpPr>
      <xdr:spPr>
        <a:xfrm>
          <a:off x="20383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72915</xdr:rowOff>
    </xdr:from>
    <xdr:ext cx="378565" cy="259045"/>
    <xdr:sp macro="" textlink="">
      <xdr:nvSpPr>
        <xdr:cNvPr id="755" name="テキスト ボックス 754"/>
        <xdr:cNvSpPr txBox="1"/>
      </xdr:nvSpPr>
      <xdr:spPr>
        <a:xfrm>
          <a:off x="20245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130239</xdr:rowOff>
    </xdr:from>
    <xdr:to>
      <xdr:col>28</xdr:col>
      <xdr:colOff>365125</xdr:colOff>
      <xdr:row>39</xdr:row>
      <xdr:rowOff>60389</xdr:rowOff>
    </xdr:to>
    <xdr:sp macro="" textlink="">
      <xdr:nvSpPr>
        <xdr:cNvPr id="757" name="フローチャート : 判断 756"/>
        <xdr:cNvSpPr/>
      </xdr:nvSpPr>
      <xdr:spPr>
        <a:xfrm>
          <a:off x="19494500" y="664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76916</xdr:rowOff>
    </xdr:from>
    <xdr:ext cx="378565" cy="259045"/>
    <xdr:sp macro="" textlink="">
      <xdr:nvSpPr>
        <xdr:cNvPr id="758" name="テキスト ボックス 757"/>
        <xdr:cNvSpPr txBox="1"/>
      </xdr:nvSpPr>
      <xdr:spPr>
        <a:xfrm>
          <a:off x="19356017" y="6420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80518</xdr:rowOff>
    </xdr:from>
    <xdr:to>
      <xdr:col>27</xdr:col>
      <xdr:colOff>161925</xdr:colOff>
      <xdr:row>39</xdr:row>
      <xdr:rowOff>10668</xdr:rowOff>
    </xdr:to>
    <xdr:sp macro="" textlink="">
      <xdr:nvSpPr>
        <xdr:cNvPr id="759" name="フローチャート : 判断 758"/>
        <xdr:cNvSpPr/>
      </xdr:nvSpPr>
      <xdr:spPr>
        <a:xfrm>
          <a:off x="18605500" y="659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27195</xdr:rowOff>
    </xdr:from>
    <xdr:ext cx="378565" cy="259045"/>
    <xdr:sp macro="" textlink="">
      <xdr:nvSpPr>
        <xdr:cNvPr id="760" name="テキスト ボックス 759"/>
        <xdr:cNvSpPr txBox="1"/>
      </xdr:nvSpPr>
      <xdr:spPr>
        <a:xfrm>
          <a:off x="18467017" y="6370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114380</xdr:rowOff>
    </xdr:from>
    <xdr:ext cx="249299" cy="259045"/>
    <xdr:sp macro="" textlink="">
      <xdr:nvSpPr>
        <xdr:cNvPr id="767" name="諸支出金該当値テキスト"/>
        <xdr:cNvSpPr txBox="1"/>
      </xdr:nvSpPr>
      <xdr:spPr>
        <a:xfrm>
          <a:off x="22212300" y="66294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6" name="直線コネクタ 78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7" name="テキスト ボックス 78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8" name="直線コネクタ 78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9" name="テキスト ボックス 788"/>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1" name="テキスト ボックス 790"/>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2" name="直線コネクタ 79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3" name="テキスト ボックス 792"/>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4" name="直線コネクタ 79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5" name="テキスト ボックス 794"/>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7" name="テキスト ボックス 79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9" name="直線コネクタ 798"/>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800"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2"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4" name="直線コネクタ 80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5"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6" name="フローチャート : 判断 805"/>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7" name="直線コネクタ 80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8" name="フローチャート : 判断 807"/>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9" name="テキスト ボックス 80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10" name="直線コネクタ 80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1" name="フローチャート : 判断 810"/>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2" name="テキスト ボックス 81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3" name="直線コネクタ 81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4" name="フローチャート : 判断 813"/>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5" name="テキスト ボックス 81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16" name="フローチャート : 判断 815"/>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17" name="テキスト ボックス 816"/>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3" name="円/楕円 82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4"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5" name="円/楕円 82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6" name="テキスト ボックス 825"/>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7" name="円/楕円 82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8" name="テキスト ボックス 827"/>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9" name="円/楕円 82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30" name="テキスト ボックス 829"/>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1" name="円/楕円 83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32" name="テキスト ボックス 831"/>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359,007</a:t>
          </a:r>
          <a:r>
            <a:rPr kumimoji="1" lang="ja-JP" altLang="ja-JP" sz="1100">
              <a:solidFill>
                <a:schemeClr val="dk1"/>
              </a:solidFill>
              <a:effectLst/>
              <a:latin typeface="+mn-lt"/>
              <a:ea typeface="+mn-ea"/>
              <a:cs typeface="+mn-cs"/>
            </a:rPr>
            <a:t>円となっている。その中で大きな割合を占めている民生費は、住民一人当たり</a:t>
          </a:r>
          <a:r>
            <a:rPr kumimoji="1" lang="en-US" altLang="ja-JP" sz="1100">
              <a:solidFill>
                <a:schemeClr val="dk1"/>
              </a:solidFill>
              <a:effectLst/>
              <a:latin typeface="+mn-lt"/>
              <a:ea typeface="+mn-ea"/>
              <a:cs typeface="+mn-cs"/>
            </a:rPr>
            <a:t>148,471</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年々増加傾向にある</a:t>
          </a:r>
          <a:r>
            <a:rPr kumimoji="1" lang="ja-JP" altLang="ja-JP" sz="1100">
              <a:solidFill>
                <a:schemeClr val="dk1"/>
              </a:solidFill>
              <a:effectLst/>
              <a:latin typeface="+mn-lt"/>
              <a:ea typeface="+mn-ea"/>
              <a:cs typeface="+mn-cs"/>
            </a:rPr>
            <a:t>。これは、子育て</a:t>
          </a:r>
          <a:r>
            <a:rPr kumimoji="1" lang="ja-JP" altLang="en-US" sz="1100">
              <a:solidFill>
                <a:schemeClr val="dk1"/>
              </a:solidFill>
              <a:effectLst/>
              <a:latin typeface="+mn-lt"/>
              <a:ea typeface="+mn-ea"/>
              <a:cs typeface="+mn-cs"/>
            </a:rPr>
            <a:t>支援施策である</a:t>
          </a:r>
          <a:r>
            <a:rPr kumimoji="1" lang="ja-JP" altLang="ja-JP" sz="1100">
              <a:solidFill>
                <a:schemeClr val="dk1"/>
              </a:solidFill>
              <a:effectLst/>
              <a:latin typeface="+mn-lt"/>
              <a:ea typeface="+mn-ea"/>
              <a:cs typeface="+mn-cs"/>
            </a:rPr>
            <a:t>民間保育園委託料や民間保育園整備費補助金が大きく増加したためである。</a:t>
          </a:r>
          <a:endParaRPr lang="ja-JP" altLang="ja-JP" sz="1400">
            <a:effectLst/>
          </a:endParaRPr>
        </a:p>
        <a:p>
          <a:r>
            <a:rPr kumimoji="1" lang="ja-JP" altLang="ja-JP" sz="1100">
              <a:solidFill>
                <a:schemeClr val="dk1"/>
              </a:solidFill>
              <a:effectLst/>
              <a:latin typeface="+mn-lt"/>
              <a:ea typeface="+mn-ea"/>
              <a:cs typeface="+mn-cs"/>
            </a:rPr>
            <a:t>　衛生費は住民一人当たり</a:t>
          </a:r>
          <a:r>
            <a:rPr kumimoji="1" lang="en-US" altLang="ja-JP" sz="1100">
              <a:solidFill>
                <a:schemeClr val="dk1"/>
              </a:solidFill>
              <a:effectLst/>
              <a:latin typeface="+mn-lt"/>
              <a:ea typeface="+mn-ea"/>
              <a:cs typeface="+mn-cs"/>
            </a:rPr>
            <a:t>57,146</a:t>
          </a:r>
          <a:r>
            <a:rPr kumimoji="1" lang="ja-JP" altLang="ja-JP" sz="1100">
              <a:solidFill>
                <a:schemeClr val="dk1"/>
              </a:solidFill>
              <a:effectLst/>
              <a:latin typeface="+mn-lt"/>
              <a:ea typeface="+mn-ea"/>
              <a:cs typeface="+mn-cs"/>
            </a:rPr>
            <a:t>円となっており、類似団体平均と埼玉県平均よりも高い状況となっている。これは、環境への負荷軽減を図る循環型社会の構築に向けて、ふじみ野市・三芳町環境センター整備を進めたためである。</a:t>
          </a:r>
          <a:endParaRPr lang="ja-JP" altLang="ja-JP" sz="1400">
            <a:effectLst/>
          </a:endParaRPr>
        </a:p>
        <a:p>
          <a:r>
            <a:rPr kumimoji="1" lang="ja-JP" altLang="ja-JP" sz="1100">
              <a:solidFill>
                <a:schemeClr val="dk1"/>
              </a:solidFill>
              <a:effectLst/>
              <a:latin typeface="+mn-lt"/>
              <a:ea typeface="+mn-ea"/>
              <a:cs typeface="+mn-cs"/>
            </a:rPr>
            <a:t>　教育費は住民一人当たり</a:t>
          </a:r>
          <a:r>
            <a:rPr kumimoji="1" lang="en-US" altLang="ja-JP" sz="1100">
              <a:solidFill>
                <a:schemeClr val="dk1"/>
              </a:solidFill>
              <a:effectLst/>
              <a:latin typeface="+mn-lt"/>
              <a:ea typeface="+mn-ea"/>
              <a:cs typeface="+mn-cs"/>
            </a:rPr>
            <a:t>40,287</a:t>
          </a:r>
          <a:r>
            <a:rPr kumimoji="1" lang="ja-JP" altLang="ja-JP" sz="1100">
              <a:solidFill>
                <a:schemeClr val="dk1"/>
              </a:solidFill>
              <a:effectLst/>
              <a:latin typeface="+mn-lt"/>
              <a:ea typeface="+mn-ea"/>
              <a:cs typeface="+mn-cs"/>
            </a:rPr>
            <a:t>円となっており、類似団体平均と埼玉県平均よりも高い状況となっている。これは、子どもたちの安心・安全のため、小・中学校の大規模改造工事</a:t>
          </a:r>
          <a:r>
            <a:rPr kumimoji="1" lang="ja-JP" altLang="en-US" sz="1100">
              <a:solidFill>
                <a:schemeClr val="dk1"/>
              </a:solidFill>
              <a:effectLst/>
              <a:latin typeface="+mn-lt"/>
              <a:ea typeface="+mn-ea"/>
              <a:cs typeface="+mn-cs"/>
            </a:rPr>
            <a:t>や特別教室の空調設置工事</a:t>
          </a:r>
          <a:r>
            <a:rPr kumimoji="1" lang="ja-JP" altLang="ja-JP" sz="1100">
              <a:solidFill>
                <a:schemeClr val="dk1"/>
              </a:solidFill>
              <a:effectLst/>
              <a:latin typeface="+mn-lt"/>
              <a:ea typeface="+mn-ea"/>
              <a:cs typeface="+mn-cs"/>
            </a:rPr>
            <a:t>を行ったためである。</a:t>
          </a:r>
          <a:endParaRPr lang="ja-JP" altLang="ja-JP" sz="1400">
            <a:effectLst/>
          </a:endParaRPr>
        </a:p>
        <a:p>
          <a:r>
            <a:rPr kumimoji="1" lang="ja-JP" altLang="ja-JP" sz="1100">
              <a:solidFill>
                <a:schemeClr val="dk1"/>
              </a:solidFill>
              <a:effectLst/>
              <a:latin typeface="+mn-lt"/>
              <a:ea typeface="+mn-ea"/>
              <a:cs typeface="+mn-cs"/>
            </a:rPr>
            <a:t>　総務費は住民一人当たり</a:t>
          </a:r>
          <a:r>
            <a:rPr kumimoji="1" lang="en-US" altLang="ja-JP" sz="1100">
              <a:solidFill>
                <a:schemeClr val="dk1"/>
              </a:solidFill>
              <a:effectLst/>
              <a:latin typeface="+mn-lt"/>
              <a:ea typeface="+mn-ea"/>
              <a:cs typeface="+mn-cs"/>
            </a:rPr>
            <a:t>39,241</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10,543</a:t>
          </a:r>
          <a:r>
            <a:rPr kumimoji="1" lang="ja-JP" altLang="en-US" sz="1100">
              <a:solidFill>
                <a:schemeClr val="dk1"/>
              </a:solidFill>
              <a:effectLst/>
              <a:latin typeface="+mn-lt"/>
              <a:ea typeface="+mn-ea"/>
              <a:cs typeface="+mn-cs"/>
            </a:rPr>
            <a:t>円減少しており、</a:t>
          </a:r>
          <a:r>
            <a:rPr kumimoji="1" lang="ja-JP" altLang="ja-JP" sz="1100">
              <a:solidFill>
                <a:schemeClr val="dk1"/>
              </a:solidFill>
              <a:effectLst/>
              <a:latin typeface="+mn-lt"/>
              <a:ea typeface="+mn-ea"/>
              <a:cs typeface="+mn-cs"/>
            </a:rPr>
            <a:t>類似団体平均と比較すると一人当たりのコストは</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状況となっている。これは、本庁舎の耐震補強及び大規模改修工事</a:t>
          </a:r>
          <a:r>
            <a:rPr kumimoji="1" lang="ja-JP" altLang="en-US" sz="1100">
              <a:solidFill>
                <a:schemeClr val="dk1"/>
              </a:solidFill>
              <a:effectLst/>
              <a:latin typeface="+mn-lt"/>
              <a:ea typeface="+mn-ea"/>
              <a:cs typeface="+mn-cs"/>
            </a:rPr>
            <a:t>の完了により事業費が減少したためである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埼玉県ふじみ野市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財政調整基金の比率は</a:t>
          </a:r>
          <a:r>
            <a:rPr kumimoji="1" lang="ja-JP" altLang="en-US" sz="1200" b="0" i="0" u="none" strike="noStrike" kern="0" cap="none" spc="0" normalizeH="0" baseline="0" noProof="0">
              <a:ln>
                <a:noFill/>
              </a:ln>
              <a:solidFill>
                <a:prstClr val="black"/>
              </a:solidFill>
              <a:effectLst/>
              <a:uLnTx/>
              <a:uFillTx/>
              <a:latin typeface="+mn-lt"/>
              <a:ea typeface="+mn-ea"/>
              <a:cs typeface="+mn-cs"/>
            </a:rPr>
            <a:t>基金残高は</a:t>
          </a:r>
          <a:r>
            <a:rPr kumimoji="1" lang="ja-JP" altLang="ja-JP" sz="1200" b="0" i="0" u="none" strike="noStrike" kern="0" cap="none" spc="0" normalizeH="0" baseline="0" noProof="0">
              <a:ln>
                <a:noFill/>
              </a:ln>
              <a:solidFill>
                <a:prstClr val="black"/>
              </a:solidFill>
              <a:effectLst/>
              <a:uLnTx/>
              <a:uFillTx/>
              <a:latin typeface="+mn-lt"/>
              <a:ea typeface="+mn-ea"/>
              <a:cs typeface="+mn-cs"/>
            </a:rPr>
            <a:t>増加し</a:t>
          </a:r>
          <a:r>
            <a:rPr kumimoji="1" lang="ja-JP" altLang="en-US" sz="1200" b="0" i="0" u="none" strike="noStrike" kern="0" cap="none" spc="0" normalizeH="0" baseline="0" noProof="0">
              <a:ln>
                <a:noFill/>
              </a:ln>
              <a:solidFill>
                <a:prstClr val="black"/>
              </a:solidFill>
              <a:effectLst/>
              <a:uLnTx/>
              <a:uFillTx/>
              <a:latin typeface="+mn-lt"/>
              <a:ea typeface="+mn-ea"/>
              <a:cs typeface="+mn-cs"/>
            </a:rPr>
            <a:t>たが、標準財政規模も増加したため</a:t>
          </a:r>
          <a:r>
            <a:rPr kumimoji="1" lang="ja-JP" altLang="ja-JP" sz="1200" b="0" i="0" u="none" strike="noStrike" kern="0" cap="none" spc="0" normalizeH="0" baseline="0" noProof="0">
              <a:ln>
                <a:noFill/>
              </a:ln>
              <a:solidFill>
                <a:prstClr val="black"/>
              </a:solidFill>
              <a:effectLst/>
              <a:uLnTx/>
              <a:uFillTx/>
              <a:latin typeface="+mn-lt"/>
              <a:ea typeface="+mn-ea"/>
              <a:cs typeface="+mn-cs"/>
            </a:rPr>
            <a:t>、ほぼ横ばいである。将来の事業展開に備え、計画的に基金の積立を実施しており比率は良好である。今後も、歳計余剰金を着実に積み立てることにより、基金の安定した充実を図り、基金本来の目的である年度間の財源の調整機能及び災害などへの緊急的な対応が図れるように努め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実質収支額は、</a:t>
          </a:r>
          <a:r>
            <a:rPr kumimoji="1" lang="ja-JP" altLang="en-US" sz="1200" b="0" i="0" u="none" strike="noStrike" kern="0" cap="none" spc="0" normalizeH="0" baseline="0" noProof="0">
              <a:ln>
                <a:noFill/>
              </a:ln>
              <a:solidFill>
                <a:prstClr val="black"/>
              </a:solidFill>
              <a:effectLst/>
              <a:uLnTx/>
              <a:uFillTx/>
              <a:latin typeface="+mn-lt"/>
              <a:ea typeface="+mn-ea"/>
              <a:cs typeface="+mn-cs"/>
            </a:rPr>
            <a:t>歳入歳出予算総額が前年比</a:t>
          </a:r>
          <a:r>
            <a:rPr kumimoji="1" lang="en-US" altLang="ja-JP" sz="1200" b="0" i="0" u="none" strike="noStrike" kern="0" cap="none" spc="0" normalizeH="0" baseline="0" noProof="0">
              <a:ln>
                <a:noFill/>
              </a:ln>
              <a:solidFill>
                <a:prstClr val="black"/>
              </a:solidFill>
              <a:effectLst/>
              <a:uLnTx/>
              <a:uFillTx/>
              <a:latin typeface="+mn-lt"/>
              <a:ea typeface="+mn-ea"/>
              <a:cs typeface="+mn-cs"/>
            </a:rPr>
            <a:t>16.9</a:t>
          </a:r>
          <a:r>
            <a:rPr kumimoji="1" lang="ja-JP" altLang="en-US" sz="1200" b="0" i="0" u="none" strike="noStrike" kern="0" cap="none" spc="0" normalizeH="0" baseline="0" noProof="0">
              <a:ln>
                <a:noFill/>
              </a:ln>
              <a:solidFill>
                <a:prstClr val="black"/>
              </a:solidFill>
              <a:effectLst/>
              <a:uLnTx/>
              <a:uFillTx/>
              <a:latin typeface="+mn-lt"/>
              <a:ea typeface="+mn-ea"/>
              <a:cs typeface="+mn-cs"/>
            </a:rPr>
            <a:t>ポイント減少したこと及び標準財政規模が増加したことにより約</a:t>
          </a:r>
          <a:r>
            <a:rPr kumimoji="1" lang="en-US" altLang="ja-JP" sz="1200" b="0" i="0" u="none" strike="noStrike" kern="0" cap="none" spc="0" normalizeH="0" baseline="0" noProof="0">
              <a:ln>
                <a:noFill/>
              </a:ln>
              <a:solidFill>
                <a:prstClr val="black"/>
              </a:solidFill>
              <a:effectLst/>
              <a:uLnTx/>
              <a:uFillTx/>
              <a:latin typeface="+mn-lt"/>
              <a:ea typeface="+mn-ea"/>
              <a:cs typeface="+mn-cs"/>
            </a:rPr>
            <a:t>1.7</a:t>
          </a:r>
          <a:r>
            <a:rPr kumimoji="1" lang="ja-JP" altLang="en-US" sz="1200" b="0" i="0" u="none" strike="noStrike" kern="0" cap="none" spc="0" normalizeH="0" baseline="0" noProof="0">
              <a:ln>
                <a:noFill/>
              </a:ln>
              <a:solidFill>
                <a:prstClr val="black"/>
              </a:solidFill>
              <a:effectLst/>
              <a:uLnTx/>
              <a:uFillTx/>
              <a:latin typeface="+mn-lt"/>
              <a:ea typeface="+mn-ea"/>
              <a:cs typeface="+mn-cs"/>
            </a:rPr>
            <a:t>ポイント減少した。</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埼玉県ふじみ野市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ea"/>
              <a:ea typeface="+mn-ea"/>
              <a:cs typeface="+mn-cs"/>
            </a:rPr>
            <a:t>水道事業･･･昨年度から</a:t>
          </a:r>
          <a:r>
            <a:rPr kumimoji="1" lang="en-US" altLang="ja-JP" sz="1400">
              <a:solidFill>
                <a:schemeClr val="dk1"/>
              </a:solidFill>
              <a:effectLst/>
              <a:latin typeface="+mn-ea"/>
              <a:ea typeface="+mn-ea"/>
              <a:cs typeface="+mn-cs"/>
            </a:rPr>
            <a:t>1.56</a:t>
          </a:r>
          <a:r>
            <a:rPr kumimoji="1" lang="ja-JP" altLang="ja-JP" sz="1400">
              <a:solidFill>
                <a:schemeClr val="dk1"/>
              </a:solidFill>
              <a:effectLst/>
              <a:latin typeface="+mn-ea"/>
              <a:ea typeface="+mn-ea"/>
              <a:cs typeface="+mn-cs"/>
            </a:rPr>
            <a:t>％減少している。</a:t>
          </a:r>
          <a:endParaRPr lang="ja-JP" altLang="ja-JP" sz="1400">
            <a:effectLst/>
            <a:latin typeface="+mn-ea"/>
            <a:ea typeface="+mn-ea"/>
          </a:endParaRPr>
        </a:p>
        <a:p>
          <a:endParaRPr kumimoji="1" lang="en-US" altLang="ja-JP" sz="1400">
            <a:solidFill>
              <a:schemeClr val="dk1"/>
            </a:solidFill>
            <a:effectLst/>
            <a:latin typeface="+mn-ea"/>
            <a:ea typeface="+mn-ea"/>
            <a:cs typeface="+mn-cs"/>
          </a:endParaRPr>
        </a:p>
        <a:p>
          <a:r>
            <a:rPr kumimoji="1" lang="ja-JP" altLang="ja-JP" sz="1400">
              <a:solidFill>
                <a:schemeClr val="dk1"/>
              </a:solidFill>
              <a:effectLst/>
              <a:latin typeface="+mn-ea"/>
              <a:ea typeface="+mn-ea"/>
              <a:cs typeface="+mn-cs"/>
            </a:rPr>
            <a:t>一般会計･･･昨年度から</a:t>
          </a:r>
          <a:r>
            <a:rPr kumimoji="1" lang="en-US" altLang="ja-JP" sz="1400">
              <a:solidFill>
                <a:schemeClr val="dk1"/>
              </a:solidFill>
              <a:effectLst/>
              <a:latin typeface="+mn-ea"/>
              <a:ea typeface="+mn-ea"/>
              <a:cs typeface="+mn-cs"/>
            </a:rPr>
            <a:t>1.67</a:t>
          </a:r>
          <a:r>
            <a:rPr kumimoji="1" lang="ja-JP" altLang="ja-JP" sz="1400">
              <a:solidFill>
                <a:schemeClr val="dk1"/>
              </a:solidFill>
              <a:effectLst/>
              <a:latin typeface="+mn-ea"/>
              <a:ea typeface="+mn-ea"/>
              <a:cs typeface="+mn-cs"/>
            </a:rPr>
            <a:t>％</a:t>
          </a:r>
          <a:r>
            <a:rPr kumimoji="1" lang="ja-JP" altLang="en-US" sz="1400">
              <a:solidFill>
                <a:schemeClr val="dk1"/>
              </a:solidFill>
              <a:effectLst/>
              <a:latin typeface="+mn-ea"/>
              <a:ea typeface="+mn-ea"/>
              <a:cs typeface="+mn-cs"/>
            </a:rPr>
            <a:t>減少</a:t>
          </a:r>
          <a:r>
            <a:rPr kumimoji="1" lang="ja-JP" altLang="ja-JP" sz="1400">
              <a:solidFill>
                <a:schemeClr val="dk1"/>
              </a:solidFill>
              <a:effectLst/>
              <a:latin typeface="+mn-ea"/>
              <a:ea typeface="+mn-ea"/>
              <a:cs typeface="+mn-cs"/>
            </a:rPr>
            <a:t>している。</a:t>
          </a:r>
          <a:endParaRPr kumimoji="1" lang="en-US" altLang="ja-JP" sz="1400">
            <a:solidFill>
              <a:schemeClr val="dk1"/>
            </a:solidFill>
            <a:effectLst/>
            <a:latin typeface="+mn-ea"/>
            <a:ea typeface="+mn-ea"/>
            <a:cs typeface="+mn-cs"/>
          </a:endParaRPr>
        </a:p>
        <a:p>
          <a:endParaRPr kumimoji="1" lang="en-US" altLang="ja-JP" sz="14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a:ea typeface="+mn-ea"/>
              <a:cs typeface="+mn-cs"/>
            </a:rPr>
            <a:t>下水道事業･･･平成</a:t>
          </a:r>
          <a:r>
            <a:rPr kumimoji="1" lang="en-US" altLang="ja-JP" sz="14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ja-JP" sz="1400" b="0" i="0" u="none" strike="noStrike" kern="0" cap="none" spc="0" normalizeH="0" baseline="0" noProof="0">
              <a:ln>
                <a:noFill/>
              </a:ln>
              <a:solidFill>
                <a:prstClr val="black"/>
              </a:solidFill>
              <a:effectLst/>
              <a:uLnTx/>
              <a:uFillTx/>
              <a:latin typeface="ＭＳ Ｐゴシック"/>
              <a:ea typeface="+mn-ea"/>
              <a:cs typeface="+mn-cs"/>
            </a:rPr>
            <a:t>年度から企業会計</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へ</a:t>
          </a:r>
          <a:r>
            <a:rPr kumimoji="1" lang="ja-JP" altLang="ja-JP" sz="1400" b="0" i="0" u="none" strike="noStrike" kern="0" cap="none" spc="0" normalizeH="0" baseline="0" noProof="0">
              <a:ln>
                <a:noFill/>
              </a:ln>
              <a:solidFill>
                <a:prstClr val="black"/>
              </a:solidFill>
              <a:effectLst/>
              <a:uLnTx/>
              <a:uFillTx/>
              <a:latin typeface="ＭＳ Ｐゴシック"/>
              <a:ea typeface="+mn-ea"/>
              <a:cs typeface="+mn-cs"/>
            </a:rPr>
            <a:t>移行</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しており比較できないため、平成</a:t>
          </a:r>
          <a:r>
            <a:rPr kumimoji="1" lang="en-US" altLang="ja-JP" sz="14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年度以前は表記していない。</a:t>
          </a:r>
          <a:endParaRPr lang="ja-JP" altLang="ja-JP" sz="1400">
            <a:effectLst/>
            <a:latin typeface="+mn-ea"/>
            <a:ea typeface="+mn-ea"/>
          </a:endParaRPr>
        </a:p>
        <a:p>
          <a:endParaRPr kumimoji="1" lang="en-US" altLang="ja-JP" sz="1400">
            <a:solidFill>
              <a:schemeClr val="dk1"/>
            </a:solidFill>
            <a:effectLst/>
            <a:latin typeface="+mn-ea"/>
            <a:ea typeface="+mn-ea"/>
            <a:cs typeface="+mn-cs"/>
          </a:endParaRPr>
        </a:p>
        <a:p>
          <a:r>
            <a:rPr kumimoji="1" lang="ja-JP" altLang="ja-JP" sz="1400">
              <a:solidFill>
                <a:schemeClr val="dk1"/>
              </a:solidFill>
              <a:effectLst/>
              <a:latin typeface="+mn-ea"/>
              <a:ea typeface="+mn-ea"/>
              <a:cs typeface="+mn-cs"/>
            </a:rPr>
            <a:t>国民健康保険特別会計･･･財源補填を含めた一般会計からの繰入で財政運営を行っており、一般会計において多額の負担が生じている。今後も保険税の適正化及び医療費の抑制を図る必要がある。</a:t>
          </a:r>
          <a:endParaRPr kumimoji="1" lang="en-US" altLang="ja-JP" sz="1400">
            <a:solidFill>
              <a:schemeClr val="dk1"/>
            </a:solidFill>
            <a:effectLst/>
            <a:latin typeface="+mn-ea"/>
            <a:ea typeface="+mn-ea"/>
            <a:cs typeface="+mn-cs"/>
          </a:endParaRPr>
        </a:p>
        <a:p>
          <a:endParaRPr lang="ja-JP" altLang="ja-JP" sz="1400">
            <a:effectLst/>
            <a:latin typeface="+mn-ea"/>
            <a:ea typeface="+mn-ea"/>
          </a:endParaRPr>
        </a:p>
        <a:p>
          <a:r>
            <a:rPr kumimoji="1" lang="ja-JP" altLang="ja-JP" sz="1400">
              <a:solidFill>
                <a:schemeClr val="dk1"/>
              </a:solidFill>
              <a:effectLst/>
              <a:latin typeface="+mn-ea"/>
              <a:ea typeface="+mn-ea"/>
              <a:cs typeface="+mn-cs"/>
            </a:rPr>
            <a:t>介護保険特別会計･･･一般会計からの繰入で財政運営を行っており、</a:t>
          </a:r>
          <a:r>
            <a:rPr kumimoji="1" lang="en-US" altLang="ja-JP" sz="1400">
              <a:solidFill>
                <a:schemeClr val="dk1"/>
              </a:solidFill>
              <a:effectLst/>
              <a:latin typeface="+mn-ea"/>
              <a:ea typeface="+mn-ea"/>
              <a:cs typeface="+mn-cs"/>
            </a:rPr>
            <a:t>1%</a:t>
          </a:r>
          <a:r>
            <a:rPr kumimoji="1" lang="ja-JP" altLang="en-US" sz="1400">
              <a:solidFill>
                <a:schemeClr val="dk1"/>
              </a:solidFill>
              <a:effectLst/>
              <a:latin typeface="+mn-ea"/>
              <a:ea typeface="+mn-ea"/>
              <a:cs typeface="+mn-cs"/>
            </a:rPr>
            <a:t>前後</a:t>
          </a:r>
          <a:r>
            <a:rPr kumimoji="1" lang="ja-JP" altLang="ja-JP" sz="1400">
              <a:solidFill>
                <a:schemeClr val="dk1"/>
              </a:solidFill>
              <a:effectLst/>
              <a:latin typeface="+mn-ea"/>
              <a:ea typeface="+mn-ea"/>
              <a:cs typeface="+mn-cs"/>
            </a:rPr>
            <a:t>の範囲に留まっている。</a:t>
          </a:r>
          <a:endParaRPr lang="ja-JP" altLang="ja-JP" sz="1400">
            <a:effectLst/>
            <a:latin typeface="+mn-ea"/>
            <a:ea typeface="+mn-ea"/>
          </a:endParaRPr>
        </a:p>
        <a:p>
          <a:endParaRPr kumimoji="1" lang="en-US" altLang="ja-JP" sz="1400">
            <a:solidFill>
              <a:schemeClr val="dk1"/>
            </a:solidFill>
            <a:effectLst/>
            <a:latin typeface="+mn-ea"/>
            <a:ea typeface="+mn-ea"/>
            <a:cs typeface="+mn-cs"/>
          </a:endParaRPr>
        </a:p>
        <a:p>
          <a:endParaRPr kumimoji="1" lang="en-US" altLang="ja-JP" sz="1400">
            <a:solidFill>
              <a:schemeClr val="dk1"/>
            </a:solidFill>
            <a:effectLst/>
            <a:latin typeface="+mn-ea"/>
            <a:ea typeface="+mn-ea"/>
            <a:cs typeface="+mn-cs"/>
          </a:endParaRPr>
        </a:p>
        <a:p>
          <a:r>
            <a:rPr kumimoji="1" lang="ja-JP" altLang="ja-JP" sz="1400">
              <a:solidFill>
                <a:schemeClr val="dk1"/>
              </a:solidFill>
              <a:effectLst/>
              <a:latin typeface="+mn-ea"/>
              <a:ea typeface="+mn-ea"/>
              <a:cs typeface="+mn-cs"/>
            </a:rPr>
            <a:t>後期高齢者医療事業特別会計･･･一般会計からの繰入で財政運営を行っており、</a:t>
          </a:r>
          <a:r>
            <a:rPr kumimoji="1" lang="en-US" altLang="ja-JP" sz="1400">
              <a:solidFill>
                <a:schemeClr val="dk1"/>
              </a:solidFill>
              <a:effectLst/>
              <a:latin typeface="+mn-ea"/>
              <a:ea typeface="+mn-ea"/>
              <a:cs typeface="+mn-cs"/>
            </a:rPr>
            <a:t>0.1%</a:t>
          </a:r>
          <a:r>
            <a:rPr kumimoji="1" lang="ja-JP" altLang="ja-JP" sz="1400">
              <a:solidFill>
                <a:schemeClr val="dk1"/>
              </a:solidFill>
              <a:effectLst/>
              <a:latin typeface="+mn-ea"/>
              <a:ea typeface="+mn-ea"/>
              <a:cs typeface="+mn-cs"/>
            </a:rPr>
            <a:t>以内の範囲で留まっている。</a:t>
          </a:r>
          <a:endParaRPr lang="ja-JP" altLang="ja-JP" sz="1400">
            <a:effectLst/>
            <a:latin typeface="+mn-ea"/>
            <a:ea typeface="+mn-ea"/>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埼玉県ふじみ野市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元利償還金等</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元利償還金については、</a:t>
          </a:r>
          <a:r>
            <a:rPr kumimoji="1" lang="ja-JP" altLang="en-US" sz="1200" b="0" i="0" u="none" strike="noStrike" kern="0" cap="none" spc="0" normalizeH="0" baseline="0" noProof="0">
              <a:ln>
                <a:noFill/>
              </a:ln>
              <a:solidFill>
                <a:prstClr val="black"/>
              </a:solidFill>
              <a:effectLst/>
              <a:uLnTx/>
              <a:uFillTx/>
              <a:latin typeface="+mn-lt"/>
              <a:ea typeface="+mn-ea"/>
              <a:cs typeface="+mn-cs"/>
            </a:rPr>
            <a:t>大規模な建設事業に係る地方債の償還に伴い今後も増加</a:t>
          </a:r>
          <a:r>
            <a:rPr kumimoji="1" lang="ja-JP" altLang="ja-JP" sz="1200" b="0" i="0" u="none" strike="noStrike" kern="0" cap="none" spc="0" normalizeH="0" baseline="0" noProof="0">
              <a:ln>
                <a:noFill/>
              </a:ln>
              <a:solidFill>
                <a:prstClr val="black"/>
              </a:solidFill>
              <a:effectLst/>
              <a:uLnTx/>
              <a:uFillTx/>
              <a:latin typeface="+mn-lt"/>
              <a:ea typeface="+mn-ea"/>
              <a:cs typeface="+mn-cs"/>
            </a:rPr>
            <a:t>傾向にある。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公営企業債の元利償還金に対する繰入金については</a:t>
          </a:r>
          <a:r>
            <a:rPr kumimoji="1" lang="ja-JP" altLang="en-US" sz="1200" b="0" i="0" u="none" strike="noStrike" kern="0" cap="none" spc="0" normalizeH="0" baseline="0" noProof="0">
              <a:ln>
                <a:noFill/>
              </a:ln>
              <a:solidFill>
                <a:prstClr val="black"/>
              </a:solidFill>
              <a:effectLst/>
              <a:uLnTx/>
              <a:uFillTx/>
              <a:latin typeface="+mn-lt"/>
              <a:ea typeface="+mn-ea"/>
              <a:cs typeface="+mn-cs"/>
            </a:rPr>
            <a:t>雨水処理施設整備により増加している。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一部事務組合については入間東部地区消防組合</a:t>
          </a:r>
          <a:r>
            <a:rPr kumimoji="1" lang="ja-JP" altLang="en-US" sz="1200" b="0" i="0" u="none" strike="noStrike" kern="0" cap="none" spc="0" normalizeH="0" baseline="0" noProof="0">
              <a:ln>
                <a:noFill/>
              </a:ln>
              <a:solidFill>
                <a:prstClr val="black"/>
              </a:solidFill>
              <a:effectLst/>
              <a:uLnTx/>
              <a:uFillTx/>
              <a:latin typeface="+mn-lt"/>
              <a:ea typeface="+mn-ea"/>
              <a:cs typeface="+mn-cs"/>
            </a:rPr>
            <a:t>及び入間東部衛生組合</a:t>
          </a:r>
          <a:r>
            <a:rPr kumimoji="1" lang="ja-JP" altLang="ja-JP" sz="1200" b="0" i="0" u="none" strike="noStrike" kern="0" cap="none" spc="0" normalizeH="0" baseline="0" noProof="0">
              <a:ln>
                <a:noFill/>
              </a:ln>
              <a:solidFill>
                <a:prstClr val="black"/>
              </a:solidFill>
              <a:effectLst/>
              <a:uLnTx/>
              <a:uFillTx/>
              <a:latin typeface="+mn-lt"/>
              <a:ea typeface="+mn-ea"/>
              <a:cs typeface="+mn-cs"/>
            </a:rPr>
            <a:t>の公債費負担金が</a:t>
          </a:r>
          <a:r>
            <a:rPr kumimoji="1" lang="ja-JP" altLang="en-US" sz="1200" b="0" i="0" u="none" strike="noStrike" kern="0" cap="none" spc="0" normalizeH="0" baseline="0" noProof="0">
              <a:ln>
                <a:noFill/>
              </a:ln>
              <a:solidFill>
                <a:prstClr val="black"/>
              </a:solidFill>
              <a:effectLst/>
              <a:uLnTx/>
              <a:uFillTx/>
              <a:latin typeface="+mn-lt"/>
              <a:ea typeface="+mn-ea"/>
              <a:cs typeface="+mn-cs"/>
            </a:rPr>
            <a:t>減</a:t>
          </a:r>
          <a:r>
            <a:rPr kumimoji="1" lang="ja-JP" altLang="ja-JP" sz="1200" b="0" i="0" u="none" strike="noStrike" kern="0" cap="none" spc="0" normalizeH="0" baseline="0" noProof="0">
              <a:ln>
                <a:noFill/>
              </a:ln>
              <a:solidFill>
                <a:prstClr val="black"/>
              </a:solidFill>
              <a:effectLst/>
              <a:uLnTx/>
              <a:uFillTx/>
              <a:latin typeface="+mn-lt"/>
              <a:ea typeface="+mn-ea"/>
              <a:cs typeface="+mn-cs"/>
            </a:rPr>
            <a:t>額となっている</a:t>
          </a:r>
          <a:r>
            <a:rPr kumimoji="1" lang="ja-JP" altLang="en-US" sz="1200" b="0" i="0" u="none" strike="noStrike" kern="0" cap="none" spc="0" normalizeH="0" baseline="0" noProof="0">
              <a:ln>
                <a:noFill/>
              </a:ln>
              <a:solidFill>
                <a:prstClr val="black"/>
              </a:solidFill>
              <a:effectLst/>
              <a:uLnTx/>
              <a:uFillTx/>
              <a:latin typeface="+mn-lt"/>
              <a:ea typeface="+mn-ea"/>
              <a:cs typeface="+mn-cs"/>
            </a:rPr>
            <a:t>が、今後、し尿処理施設建設に伴う償還の増加が見込まれる。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債務負担行為に基づく支出額については、</a:t>
          </a:r>
          <a:r>
            <a:rPr kumimoji="1" lang="en-US" altLang="ja-JP" sz="1200" b="0" i="0" u="none" strike="noStrike" kern="0" cap="none" spc="0" normalizeH="0" baseline="0" noProof="0">
              <a:ln>
                <a:noFill/>
              </a:ln>
              <a:solidFill>
                <a:prstClr val="black"/>
              </a:solidFill>
              <a:effectLst/>
              <a:uLnTx/>
              <a:uFillTx/>
              <a:latin typeface="+mn-lt"/>
              <a:ea typeface="+mn-ea"/>
              <a:cs typeface="+mn-cs"/>
            </a:rPr>
            <a:t>PFI</a:t>
          </a:r>
          <a:r>
            <a:rPr kumimoji="1" lang="ja-JP" altLang="en-US" sz="1200" b="0" i="0" u="none" strike="noStrike" kern="0" cap="none" spc="0" normalizeH="0" baseline="0" noProof="0">
              <a:ln>
                <a:noFill/>
              </a:ln>
              <a:solidFill>
                <a:prstClr val="black"/>
              </a:solidFill>
              <a:effectLst/>
              <a:uLnTx/>
              <a:uFillTx/>
              <a:latin typeface="+mn-lt"/>
              <a:ea typeface="+mn-ea"/>
              <a:cs typeface="+mn-cs"/>
            </a:rPr>
            <a:t>事業による学校給食センター建設事業により増加している。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算入公債費等については、合併特例債等の基準財政需要額に算入される割合が高い起債の借り入れにより増加している。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埼玉県ふじみ野市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a:t>
          </a:r>
          <a:endParaRPr lang="ja-JP" altLang="ja-JP" sz="1400">
            <a:effectLst/>
          </a:endParaRPr>
        </a:p>
        <a:p>
          <a:r>
            <a:rPr kumimoji="1" lang="ja-JP" altLang="ja-JP" sz="1100">
              <a:solidFill>
                <a:schemeClr val="dk1"/>
              </a:solidFill>
              <a:effectLst/>
              <a:latin typeface="+mn-lt"/>
              <a:ea typeface="+mn-ea"/>
              <a:cs typeface="+mn-cs"/>
            </a:rPr>
            <a:t>　一般会計等に係る地方債の現在高については、</a:t>
          </a:r>
          <a:r>
            <a:rPr kumimoji="1" lang="ja-JP" altLang="en-US" sz="1100">
              <a:solidFill>
                <a:schemeClr val="dk1"/>
              </a:solidFill>
              <a:effectLst/>
              <a:latin typeface="+mn-lt"/>
              <a:ea typeface="+mn-ea"/>
              <a:cs typeface="+mn-cs"/>
            </a:rPr>
            <a:t>合併特例債を活用した</a:t>
          </a:r>
          <a:r>
            <a:rPr kumimoji="1" lang="ja-JP" altLang="ja-JP" sz="1100">
              <a:solidFill>
                <a:schemeClr val="dk1"/>
              </a:solidFill>
              <a:effectLst/>
              <a:latin typeface="+mn-lt"/>
              <a:ea typeface="+mn-ea"/>
              <a:cs typeface="+mn-cs"/>
            </a:rPr>
            <a:t>大規模な</a:t>
          </a:r>
          <a:r>
            <a:rPr kumimoji="1" lang="ja-JP" altLang="en-US" sz="1100">
              <a:solidFill>
                <a:schemeClr val="dk1"/>
              </a:solidFill>
              <a:effectLst/>
              <a:latin typeface="+mn-lt"/>
              <a:ea typeface="+mn-ea"/>
              <a:cs typeface="+mn-cs"/>
            </a:rPr>
            <a:t>建設</a:t>
          </a:r>
          <a:r>
            <a:rPr kumimoji="1" lang="ja-JP" altLang="ja-JP" sz="1100">
              <a:solidFill>
                <a:schemeClr val="dk1"/>
              </a:solidFill>
              <a:effectLst/>
              <a:latin typeface="+mn-lt"/>
              <a:ea typeface="+mn-ea"/>
              <a:cs typeface="+mn-cs"/>
            </a:rPr>
            <a:t>事業に伴い今後将来負担比率の上昇が予想される。</a:t>
          </a:r>
          <a:endParaRPr lang="ja-JP" altLang="ja-JP" sz="1400">
            <a:effectLst/>
          </a:endParaRPr>
        </a:p>
        <a:p>
          <a:r>
            <a:rPr kumimoji="1" lang="ja-JP" altLang="ja-JP" sz="1100">
              <a:solidFill>
                <a:schemeClr val="dk1"/>
              </a:solidFill>
              <a:effectLst/>
              <a:latin typeface="+mn-lt"/>
              <a:ea typeface="+mn-ea"/>
              <a:cs typeface="+mn-cs"/>
            </a:rPr>
            <a:t>　債務負担行為に基づく支出予定額については、学校給食センター整備に係る債務負担行為の増により増加している。</a:t>
          </a:r>
          <a:endParaRPr lang="ja-JP" altLang="ja-JP" sz="1400">
            <a:effectLst/>
          </a:endParaRPr>
        </a:p>
        <a:p>
          <a:r>
            <a:rPr kumimoji="1" lang="ja-JP" altLang="ja-JP" sz="1100">
              <a:solidFill>
                <a:schemeClr val="dk1"/>
              </a:solidFill>
              <a:effectLst/>
              <a:latin typeface="+mn-lt"/>
              <a:ea typeface="+mn-ea"/>
              <a:cs typeface="+mn-cs"/>
            </a:rPr>
            <a:t>　設立法人等の負債額等負担見込額については、土地開発公社の将来負担額が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したことにより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その他の公営企業債等繰入見込額などについては</a:t>
          </a:r>
          <a:r>
            <a:rPr kumimoji="1" lang="ja-JP" altLang="en-US" sz="1100">
              <a:solidFill>
                <a:schemeClr val="dk1"/>
              </a:solidFill>
              <a:effectLst/>
              <a:latin typeface="+mn-lt"/>
              <a:ea typeface="+mn-ea"/>
              <a:cs typeface="+mn-cs"/>
            </a:rPr>
            <a:t>、新たな公営企業債の発行により増加している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退職手当負担見込額</a:t>
          </a:r>
          <a:r>
            <a:rPr kumimoji="1" lang="ja-JP" altLang="ja-JP" sz="1100">
              <a:solidFill>
                <a:schemeClr val="dk1"/>
              </a:solidFill>
              <a:effectLst/>
              <a:latin typeface="+mn-lt"/>
              <a:ea typeface="+mn-ea"/>
              <a:cs typeface="+mn-cs"/>
            </a:rPr>
            <a:t>については定員管理を適正に行っており、ほぼ横ばいである。</a:t>
          </a:r>
          <a:endParaRPr lang="ja-JP" altLang="ja-JP" sz="1400">
            <a:effectLst/>
          </a:endParaRPr>
        </a:p>
        <a:p>
          <a:r>
            <a:rPr kumimoji="1" lang="ja-JP" altLang="ja-JP" sz="1100">
              <a:solidFill>
                <a:schemeClr val="dk1"/>
              </a:solidFill>
              <a:effectLst/>
              <a:latin typeface="+mn-lt"/>
              <a:ea typeface="+mn-ea"/>
              <a:cs typeface="+mn-cs"/>
            </a:rPr>
            <a:t>充当可能財源等</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公共施設の老朽化に係る整備</a:t>
          </a:r>
          <a:r>
            <a:rPr kumimoji="1" lang="ja-JP" altLang="ja-JP" sz="1100">
              <a:solidFill>
                <a:schemeClr val="dk1"/>
              </a:solidFill>
              <a:effectLst/>
              <a:latin typeface="+mn-lt"/>
              <a:ea typeface="+mn-ea"/>
              <a:cs typeface="+mn-cs"/>
            </a:rPr>
            <a:t>など今後の大規模な事業実施に備え、決算余剰金は公共施設整備基金や減債基金へ積み立てを行い、充当可能基金の増加を図った。基準財政需要額算入見込額については、現在交付税上有利な合併特例債の借り入れを行っており増加傾向に</a:t>
          </a:r>
          <a:r>
            <a:rPr kumimoji="1" lang="ja-JP" altLang="ja-JP" sz="1050">
              <a:solidFill>
                <a:schemeClr val="dk1"/>
              </a:solidFill>
              <a:effectLst/>
              <a:latin typeface="+mn-lt"/>
              <a:ea typeface="+mn-ea"/>
              <a:cs typeface="+mn-cs"/>
            </a:rPr>
            <a:t>ある</a:t>
          </a:r>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埼玉県ふじみ野市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113,553
111,314
14.64
42,333,340
40,766,328
1,203,987
21,890,877
38,694,036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埼玉県ふじみ野市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113,553
111,314
14.64
42,333,340
40,766,328
1,203,987
21,890,877
38,694,036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埼玉県ふじみ野市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113,553
111,314
14.64
42,333,340
40,766,328
1,203,987
21,890,877
38,694,036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2" sqref="A2"/>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42333340</v>
      </c>
      <c r="BO4" s="381"/>
      <c r="BP4" s="381"/>
      <c r="BQ4" s="381"/>
      <c r="BR4" s="381"/>
      <c r="BS4" s="381"/>
      <c r="BT4" s="381"/>
      <c r="BU4" s="382"/>
      <c r="BV4" s="380">
        <v>49384590</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5.5</v>
      </c>
      <c r="CU4" s="387"/>
      <c r="CV4" s="387"/>
      <c r="CW4" s="387"/>
      <c r="CX4" s="387"/>
      <c r="CY4" s="387"/>
      <c r="CZ4" s="387"/>
      <c r="DA4" s="388"/>
      <c r="DB4" s="386">
        <v>7.2</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40766328</v>
      </c>
      <c r="BO5" s="418"/>
      <c r="BP5" s="418"/>
      <c r="BQ5" s="418"/>
      <c r="BR5" s="418"/>
      <c r="BS5" s="418"/>
      <c r="BT5" s="418"/>
      <c r="BU5" s="419"/>
      <c r="BV5" s="417">
        <v>47108898</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92.8</v>
      </c>
      <c r="CU5" s="415"/>
      <c r="CV5" s="415"/>
      <c r="CW5" s="415"/>
      <c r="CX5" s="415"/>
      <c r="CY5" s="415"/>
      <c r="CZ5" s="415"/>
      <c r="DA5" s="416"/>
      <c r="DB5" s="414">
        <v>90</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1567012</v>
      </c>
      <c r="BO6" s="418"/>
      <c r="BP6" s="418"/>
      <c r="BQ6" s="418"/>
      <c r="BR6" s="418"/>
      <c r="BS6" s="418"/>
      <c r="BT6" s="418"/>
      <c r="BU6" s="419"/>
      <c r="BV6" s="417">
        <v>2275692</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99.9</v>
      </c>
      <c r="CU6" s="455"/>
      <c r="CV6" s="455"/>
      <c r="CW6" s="455"/>
      <c r="CX6" s="455"/>
      <c r="CY6" s="455"/>
      <c r="CZ6" s="455"/>
      <c r="DA6" s="456"/>
      <c r="DB6" s="454">
        <v>97.7</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363025</v>
      </c>
      <c r="BO7" s="418"/>
      <c r="BP7" s="418"/>
      <c r="BQ7" s="418"/>
      <c r="BR7" s="418"/>
      <c r="BS7" s="418"/>
      <c r="BT7" s="418"/>
      <c r="BU7" s="419"/>
      <c r="BV7" s="417">
        <v>747786</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21890877</v>
      </c>
      <c r="CU7" s="418"/>
      <c r="CV7" s="418"/>
      <c r="CW7" s="418"/>
      <c r="CX7" s="418"/>
      <c r="CY7" s="418"/>
      <c r="CZ7" s="418"/>
      <c r="DA7" s="419"/>
      <c r="DB7" s="417">
        <v>21335080</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1203987</v>
      </c>
      <c r="BO8" s="418"/>
      <c r="BP8" s="418"/>
      <c r="BQ8" s="418"/>
      <c r="BR8" s="418"/>
      <c r="BS8" s="418"/>
      <c r="BT8" s="418"/>
      <c r="BU8" s="419"/>
      <c r="BV8" s="417">
        <v>1527906</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0.82</v>
      </c>
      <c r="CU8" s="458"/>
      <c r="CV8" s="458"/>
      <c r="CW8" s="458"/>
      <c r="CX8" s="458"/>
      <c r="CY8" s="458"/>
      <c r="CZ8" s="458"/>
      <c r="DA8" s="459"/>
      <c r="DB8" s="457">
        <v>0.83</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110970</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-323919</v>
      </c>
      <c r="BO9" s="418"/>
      <c r="BP9" s="418"/>
      <c r="BQ9" s="418"/>
      <c r="BR9" s="418"/>
      <c r="BS9" s="418"/>
      <c r="BT9" s="418"/>
      <c r="BU9" s="419"/>
      <c r="BV9" s="417">
        <v>300575</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12.7</v>
      </c>
      <c r="CU9" s="415"/>
      <c r="CV9" s="415"/>
      <c r="CW9" s="415"/>
      <c r="CX9" s="415"/>
      <c r="CY9" s="415"/>
      <c r="CZ9" s="415"/>
      <c r="DA9" s="416"/>
      <c r="DB9" s="414">
        <v>10.199999999999999</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105695</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94917</v>
      </c>
      <c r="BO10" s="418"/>
      <c r="BP10" s="418"/>
      <c r="BQ10" s="418"/>
      <c r="BR10" s="418"/>
      <c r="BS10" s="418"/>
      <c r="BT10" s="418"/>
      <c r="BU10" s="419"/>
      <c r="BV10" s="417">
        <v>1717</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79</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v>421045</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113553</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111314</v>
      </c>
      <c r="S13" s="499"/>
      <c r="T13" s="499"/>
      <c r="U13" s="499"/>
      <c r="V13" s="500"/>
      <c r="W13" s="433" t="s">
        <v>124</v>
      </c>
      <c r="X13" s="434"/>
      <c r="Y13" s="434"/>
      <c r="Z13" s="434"/>
      <c r="AA13" s="434"/>
      <c r="AB13" s="424"/>
      <c r="AC13" s="468">
        <v>495</v>
      </c>
      <c r="AD13" s="469"/>
      <c r="AE13" s="469"/>
      <c r="AF13" s="469"/>
      <c r="AG13" s="508"/>
      <c r="AH13" s="468">
        <v>490</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-229002</v>
      </c>
      <c r="BO13" s="418"/>
      <c r="BP13" s="418"/>
      <c r="BQ13" s="418"/>
      <c r="BR13" s="418"/>
      <c r="BS13" s="418"/>
      <c r="BT13" s="418"/>
      <c r="BU13" s="419"/>
      <c r="BV13" s="417">
        <v>723337</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0.4</v>
      </c>
      <c r="CU13" s="415"/>
      <c r="CV13" s="415"/>
      <c r="CW13" s="415"/>
      <c r="CX13" s="415"/>
      <c r="CY13" s="415"/>
      <c r="CZ13" s="415"/>
      <c r="DA13" s="416"/>
      <c r="DB13" s="414">
        <v>0.3</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112919</v>
      </c>
      <c r="S14" s="499"/>
      <c r="T14" s="499"/>
      <c r="U14" s="499"/>
      <c r="V14" s="500"/>
      <c r="W14" s="407"/>
      <c r="X14" s="408"/>
      <c r="Y14" s="408"/>
      <c r="Z14" s="408"/>
      <c r="AA14" s="408"/>
      <c r="AB14" s="397"/>
      <c r="AC14" s="501">
        <v>1.1000000000000001</v>
      </c>
      <c r="AD14" s="502"/>
      <c r="AE14" s="502"/>
      <c r="AF14" s="502"/>
      <c r="AG14" s="503"/>
      <c r="AH14" s="501">
        <v>1.1000000000000001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110821</v>
      </c>
      <c r="S15" s="499"/>
      <c r="T15" s="499"/>
      <c r="U15" s="499"/>
      <c r="V15" s="500"/>
      <c r="W15" s="433" t="s">
        <v>131</v>
      </c>
      <c r="X15" s="434"/>
      <c r="Y15" s="434"/>
      <c r="Z15" s="434"/>
      <c r="AA15" s="434"/>
      <c r="AB15" s="424"/>
      <c r="AC15" s="468">
        <v>11203</v>
      </c>
      <c r="AD15" s="469"/>
      <c r="AE15" s="469"/>
      <c r="AF15" s="469"/>
      <c r="AG15" s="508"/>
      <c r="AH15" s="468">
        <v>11591</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13013873</v>
      </c>
      <c r="BO15" s="381"/>
      <c r="BP15" s="381"/>
      <c r="BQ15" s="381"/>
      <c r="BR15" s="381"/>
      <c r="BS15" s="381"/>
      <c r="BT15" s="381"/>
      <c r="BU15" s="382"/>
      <c r="BV15" s="380">
        <v>12580676</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24</v>
      </c>
      <c r="AD16" s="502"/>
      <c r="AE16" s="502"/>
      <c r="AF16" s="502"/>
      <c r="AG16" s="503"/>
      <c r="AH16" s="501">
        <v>25.1</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15913376</v>
      </c>
      <c r="BO16" s="418"/>
      <c r="BP16" s="418"/>
      <c r="BQ16" s="418"/>
      <c r="BR16" s="418"/>
      <c r="BS16" s="418"/>
      <c r="BT16" s="418"/>
      <c r="BU16" s="419"/>
      <c r="BV16" s="417">
        <v>15309411</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35024</v>
      </c>
      <c r="AD17" s="469"/>
      <c r="AE17" s="469"/>
      <c r="AF17" s="469"/>
      <c r="AG17" s="508"/>
      <c r="AH17" s="468">
        <v>34175</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16743163</v>
      </c>
      <c r="BO17" s="418"/>
      <c r="BP17" s="418"/>
      <c r="BQ17" s="418"/>
      <c r="BR17" s="418"/>
      <c r="BS17" s="418"/>
      <c r="BT17" s="418"/>
      <c r="BU17" s="419"/>
      <c r="BV17" s="417">
        <v>16154067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14.64</v>
      </c>
      <c r="M18" s="530"/>
      <c r="N18" s="530"/>
      <c r="O18" s="530"/>
      <c r="P18" s="530"/>
      <c r="Q18" s="530"/>
      <c r="R18" s="531"/>
      <c r="S18" s="531"/>
      <c r="T18" s="531"/>
      <c r="U18" s="531"/>
      <c r="V18" s="532"/>
      <c r="W18" s="435"/>
      <c r="X18" s="436"/>
      <c r="Y18" s="436"/>
      <c r="Z18" s="436"/>
      <c r="AA18" s="436"/>
      <c r="AB18" s="427"/>
      <c r="AC18" s="533">
        <v>75</v>
      </c>
      <c r="AD18" s="534"/>
      <c r="AE18" s="534"/>
      <c r="AF18" s="534"/>
      <c r="AG18" s="535"/>
      <c r="AH18" s="533">
        <v>73.900000000000006</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20502015</v>
      </c>
      <c r="BO18" s="418"/>
      <c r="BP18" s="418"/>
      <c r="BQ18" s="418"/>
      <c r="BR18" s="418"/>
      <c r="BS18" s="418"/>
      <c r="BT18" s="418"/>
      <c r="BU18" s="419"/>
      <c r="BV18" s="417">
        <v>19874443</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7580</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26861956</v>
      </c>
      <c r="BO19" s="418"/>
      <c r="BP19" s="418"/>
      <c r="BQ19" s="418"/>
      <c r="BR19" s="418"/>
      <c r="BS19" s="418"/>
      <c r="BT19" s="418"/>
      <c r="BU19" s="419"/>
      <c r="BV19" s="417">
        <v>27549127</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45806</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38694036</v>
      </c>
      <c r="BO23" s="418"/>
      <c r="BP23" s="418"/>
      <c r="BQ23" s="418"/>
      <c r="BR23" s="418"/>
      <c r="BS23" s="418"/>
      <c r="BT23" s="418"/>
      <c r="BU23" s="419"/>
      <c r="BV23" s="417">
        <v>36658691</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8790</v>
      </c>
      <c r="R24" s="469"/>
      <c r="S24" s="469"/>
      <c r="T24" s="469"/>
      <c r="U24" s="469"/>
      <c r="V24" s="508"/>
      <c r="W24" s="563"/>
      <c r="X24" s="551"/>
      <c r="Y24" s="552"/>
      <c r="Z24" s="467" t="s">
        <v>155</v>
      </c>
      <c r="AA24" s="447"/>
      <c r="AB24" s="447"/>
      <c r="AC24" s="447"/>
      <c r="AD24" s="447"/>
      <c r="AE24" s="447"/>
      <c r="AF24" s="447"/>
      <c r="AG24" s="448"/>
      <c r="AH24" s="468">
        <v>563</v>
      </c>
      <c r="AI24" s="469"/>
      <c r="AJ24" s="469"/>
      <c r="AK24" s="469"/>
      <c r="AL24" s="508"/>
      <c r="AM24" s="468">
        <v>1768383</v>
      </c>
      <c r="AN24" s="469"/>
      <c r="AO24" s="469"/>
      <c r="AP24" s="469"/>
      <c r="AQ24" s="469"/>
      <c r="AR24" s="508"/>
      <c r="AS24" s="468">
        <v>3141</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27889143</v>
      </c>
      <c r="BO24" s="418"/>
      <c r="BP24" s="418"/>
      <c r="BQ24" s="418"/>
      <c r="BR24" s="418"/>
      <c r="BS24" s="418"/>
      <c r="BT24" s="418"/>
      <c r="BU24" s="419"/>
      <c r="BV24" s="417">
        <v>27576896</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1</v>
      </c>
      <c r="M25" s="469"/>
      <c r="N25" s="469"/>
      <c r="O25" s="469"/>
      <c r="P25" s="508"/>
      <c r="Q25" s="468">
        <v>7450</v>
      </c>
      <c r="R25" s="469"/>
      <c r="S25" s="469"/>
      <c r="T25" s="469"/>
      <c r="U25" s="469"/>
      <c r="V25" s="508"/>
      <c r="W25" s="563"/>
      <c r="X25" s="551"/>
      <c r="Y25" s="552"/>
      <c r="Z25" s="467" t="s">
        <v>158</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17424930</v>
      </c>
      <c r="BO25" s="381"/>
      <c r="BP25" s="381"/>
      <c r="BQ25" s="381"/>
      <c r="BR25" s="381"/>
      <c r="BS25" s="381"/>
      <c r="BT25" s="381"/>
      <c r="BU25" s="382"/>
      <c r="BV25" s="380">
        <v>20974873</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6890</v>
      </c>
      <c r="R26" s="469"/>
      <c r="S26" s="469"/>
      <c r="T26" s="469"/>
      <c r="U26" s="469"/>
      <c r="V26" s="508"/>
      <c r="W26" s="563"/>
      <c r="X26" s="551"/>
      <c r="Y26" s="552"/>
      <c r="Z26" s="467" t="s">
        <v>161</v>
      </c>
      <c r="AA26" s="573"/>
      <c r="AB26" s="573"/>
      <c r="AC26" s="573"/>
      <c r="AD26" s="573"/>
      <c r="AE26" s="573"/>
      <c r="AF26" s="573"/>
      <c r="AG26" s="574"/>
      <c r="AH26" s="468">
        <v>50</v>
      </c>
      <c r="AI26" s="469"/>
      <c r="AJ26" s="469"/>
      <c r="AK26" s="469"/>
      <c r="AL26" s="508"/>
      <c r="AM26" s="468">
        <v>165450</v>
      </c>
      <c r="AN26" s="469"/>
      <c r="AO26" s="469"/>
      <c r="AP26" s="469"/>
      <c r="AQ26" s="469"/>
      <c r="AR26" s="508"/>
      <c r="AS26" s="468">
        <v>3309</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4640</v>
      </c>
      <c r="R27" s="469"/>
      <c r="S27" s="469"/>
      <c r="T27" s="469"/>
      <c r="U27" s="469"/>
      <c r="V27" s="508"/>
      <c r="W27" s="563"/>
      <c r="X27" s="551"/>
      <c r="Y27" s="552"/>
      <c r="Z27" s="467" t="s">
        <v>164</v>
      </c>
      <c r="AA27" s="447"/>
      <c r="AB27" s="447"/>
      <c r="AC27" s="447"/>
      <c r="AD27" s="447"/>
      <c r="AE27" s="447"/>
      <c r="AF27" s="447"/>
      <c r="AG27" s="448"/>
      <c r="AH27" s="468">
        <v>8</v>
      </c>
      <c r="AI27" s="469"/>
      <c r="AJ27" s="469"/>
      <c r="AK27" s="469"/>
      <c r="AL27" s="508"/>
      <c r="AM27" s="468">
        <v>30920</v>
      </c>
      <c r="AN27" s="469"/>
      <c r="AO27" s="469"/>
      <c r="AP27" s="469"/>
      <c r="AQ27" s="469"/>
      <c r="AR27" s="508"/>
      <c r="AS27" s="468">
        <v>3865</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t="s">
        <v>121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4100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3307935</v>
      </c>
      <c r="BO28" s="381"/>
      <c r="BP28" s="381"/>
      <c r="BQ28" s="381"/>
      <c r="BR28" s="381"/>
      <c r="BS28" s="381"/>
      <c r="BT28" s="381"/>
      <c r="BU28" s="382"/>
      <c r="BV28" s="380">
        <v>3213018</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19</v>
      </c>
      <c r="M29" s="469"/>
      <c r="N29" s="469"/>
      <c r="O29" s="469"/>
      <c r="P29" s="508"/>
      <c r="Q29" s="468">
        <v>3820</v>
      </c>
      <c r="R29" s="469"/>
      <c r="S29" s="469"/>
      <c r="T29" s="469"/>
      <c r="U29" s="469"/>
      <c r="V29" s="508"/>
      <c r="W29" s="564"/>
      <c r="X29" s="565"/>
      <c r="Y29" s="566"/>
      <c r="Z29" s="467" t="s">
        <v>171</v>
      </c>
      <c r="AA29" s="447"/>
      <c r="AB29" s="447"/>
      <c r="AC29" s="447"/>
      <c r="AD29" s="447"/>
      <c r="AE29" s="447"/>
      <c r="AF29" s="447"/>
      <c r="AG29" s="448"/>
      <c r="AH29" s="468">
        <v>571</v>
      </c>
      <c r="AI29" s="469"/>
      <c r="AJ29" s="469"/>
      <c r="AK29" s="469"/>
      <c r="AL29" s="508"/>
      <c r="AM29" s="468">
        <v>1799303</v>
      </c>
      <c r="AN29" s="469"/>
      <c r="AO29" s="469"/>
      <c r="AP29" s="469"/>
      <c r="AQ29" s="469"/>
      <c r="AR29" s="508"/>
      <c r="AS29" s="468">
        <v>3151</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2404322</v>
      </c>
      <c r="BO29" s="418"/>
      <c r="BP29" s="418"/>
      <c r="BQ29" s="418"/>
      <c r="BR29" s="418"/>
      <c r="BS29" s="418"/>
      <c r="BT29" s="418"/>
      <c r="BU29" s="419"/>
      <c r="BV29" s="417">
        <v>1886306</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97.9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4939278</v>
      </c>
      <c r="BO30" s="587"/>
      <c r="BP30" s="587"/>
      <c r="BQ30" s="587"/>
      <c r="BR30" s="587"/>
      <c r="BS30" s="587"/>
      <c r="BT30" s="587"/>
      <c r="BU30" s="588"/>
      <c r="BV30" s="586">
        <v>4310867</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t="str">
        <f>IF(BG34="","",MAX(C34:D43,U34:V43,AM34:AN43)+1)</f>
        <v/>
      </c>
      <c r="BF34" s="598"/>
      <c r="BG34" s="599"/>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入間東部地区衛生組合</v>
      </c>
      <c r="BZ34" s="599"/>
      <c r="CA34" s="599"/>
      <c r="CB34" s="599"/>
      <c r="CC34" s="599"/>
      <c r="CD34" s="599"/>
      <c r="CE34" s="599"/>
      <c r="CF34" s="599"/>
      <c r="CG34" s="599"/>
      <c r="CH34" s="599"/>
      <c r="CI34" s="599"/>
      <c r="CJ34" s="599"/>
      <c r="CK34" s="599"/>
      <c r="CL34" s="599"/>
      <c r="CM34" s="599"/>
      <c r="CN34" s="167"/>
      <c r="CO34" s="598">
        <f>IF(CQ34="","",MAX(C34:D43,U34:V43,AM34:AN43,BE34:BF43,BW34:BX43)+1)</f>
        <v>14</v>
      </c>
      <c r="CP34" s="598"/>
      <c r="CQ34" s="599" t="str">
        <f>IF('各会計、関係団体の財政状況及び健全化判断比率'!BS7="","",'各会計、関係団体の財政状況及び健全化判断比率'!BS7)</f>
        <v>ふじみ野市土地開発公社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f t="shared" ref="AM35:AM43" si="0">IF(AO35="","",AM34+1)</f>
        <v>6</v>
      </c>
      <c r="AN35" s="598"/>
      <c r="AO35" s="599" t="str">
        <f>IF('各会計、関係団体の財政状況及び健全化判断比率'!B32="","",'各会計、関係団体の財政状況及び健全化判断比率'!B32)</f>
        <v>下水道事業会計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入間東部地区消防組合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後期高齢者医療事業特別会計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埼玉県後期高齢者医療広域連合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埼玉県後期高齢者医療広域連合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11</v>
      </c>
      <c r="BX38" s="598"/>
      <c r="BY38" s="599" t="str">
        <f>IF('各会計、関係団体の財政状況及び健全化判断比率'!B72="","",'各会計、関係団体の財政状況及び健全化判断比率'!B72)</f>
        <v>埼玉県市町村総合事務組合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12</v>
      </c>
      <c r="BX39" s="598"/>
      <c r="BY39" s="599" t="str">
        <f>IF('各会計、関係団体の財政状況及び健全化判断比率'!B73="","",'各会計、関係団体の財政状況及び健全化判断比率'!B73)</f>
        <v>埼玉県市町村総合事務組合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13</v>
      </c>
      <c r="BX40" s="598"/>
      <c r="BY40" s="599" t="str">
        <f>IF('各会計、関係団体の財政状況及び健全化判断比率'!B74="","",'各会計、関係団体の財政状況及び健全化判断比率'!B74)</f>
        <v>彩の国さいたま人づくり広域連合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16082826</v>
      </c>
      <c r="S5" s="615"/>
      <c r="T5" s="615"/>
      <c r="U5" s="615"/>
      <c r="V5" s="615"/>
      <c r="W5" s="615"/>
      <c r="X5" s="615"/>
      <c r="Y5" s="616"/>
      <c r="Z5" s="617">
        <v>38</v>
      </c>
      <c r="AA5" s="617"/>
      <c r="AB5" s="617"/>
      <c r="AC5" s="617"/>
      <c r="AD5" s="618">
        <v>14912952</v>
      </c>
      <c r="AE5" s="618"/>
      <c r="AF5" s="618"/>
      <c r="AG5" s="618"/>
      <c r="AH5" s="618"/>
      <c r="AI5" s="618"/>
      <c r="AJ5" s="618"/>
      <c r="AK5" s="618"/>
      <c r="AL5" s="619">
        <v>72.7</v>
      </c>
      <c r="AM5" s="620"/>
      <c r="AN5" s="620"/>
      <c r="AO5" s="621"/>
      <c r="AP5" s="611" t="s">
        <v>210</v>
      </c>
      <c r="AQ5" s="612"/>
      <c r="AR5" s="612"/>
      <c r="AS5" s="612"/>
      <c r="AT5" s="612"/>
      <c r="AU5" s="612"/>
      <c r="AV5" s="612"/>
      <c r="AW5" s="612"/>
      <c r="AX5" s="612"/>
      <c r="AY5" s="612"/>
      <c r="AZ5" s="612"/>
      <c r="BA5" s="612"/>
      <c r="BB5" s="612"/>
      <c r="BC5" s="612"/>
      <c r="BD5" s="612"/>
      <c r="BE5" s="612"/>
      <c r="BF5" s="613"/>
      <c r="BG5" s="625">
        <v>14912952</v>
      </c>
      <c r="BH5" s="626"/>
      <c r="BI5" s="626"/>
      <c r="BJ5" s="626"/>
      <c r="BK5" s="626"/>
      <c r="BL5" s="626"/>
      <c r="BM5" s="626"/>
      <c r="BN5" s="627"/>
      <c r="BO5" s="628">
        <v>92.7</v>
      </c>
      <c r="BP5" s="628"/>
      <c r="BQ5" s="628"/>
      <c r="BR5" s="628"/>
      <c r="BS5" s="629">
        <v>101743</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181700</v>
      </c>
      <c r="S6" s="626"/>
      <c r="T6" s="626"/>
      <c r="U6" s="626"/>
      <c r="V6" s="626"/>
      <c r="W6" s="626"/>
      <c r="X6" s="626"/>
      <c r="Y6" s="627"/>
      <c r="Z6" s="628">
        <v>0.4</v>
      </c>
      <c r="AA6" s="628"/>
      <c r="AB6" s="628"/>
      <c r="AC6" s="628"/>
      <c r="AD6" s="629">
        <v>181700</v>
      </c>
      <c r="AE6" s="629"/>
      <c r="AF6" s="629"/>
      <c r="AG6" s="629"/>
      <c r="AH6" s="629"/>
      <c r="AI6" s="629"/>
      <c r="AJ6" s="629"/>
      <c r="AK6" s="629"/>
      <c r="AL6" s="630">
        <v>0.9</v>
      </c>
      <c r="AM6" s="631"/>
      <c r="AN6" s="631"/>
      <c r="AO6" s="632"/>
      <c r="AP6" s="622" t="s">
        <v>215</v>
      </c>
      <c r="AQ6" s="623"/>
      <c r="AR6" s="623"/>
      <c r="AS6" s="623"/>
      <c r="AT6" s="623"/>
      <c r="AU6" s="623"/>
      <c r="AV6" s="623"/>
      <c r="AW6" s="623"/>
      <c r="AX6" s="623"/>
      <c r="AY6" s="623"/>
      <c r="AZ6" s="623"/>
      <c r="BA6" s="623"/>
      <c r="BB6" s="623"/>
      <c r="BC6" s="623"/>
      <c r="BD6" s="623"/>
      <c r="BE6" s="623"/>
      <c r="BF6" s="624"/>
      <c r="BG6" s="625">
        <v>14912952</v>
      </c>
      <c r="BH6" s="626"/>
      <c r="BI6" s="626"/>
      <c r="BJ6" s="626"/>
      <c r="BK6" s="626"/>
      <c r="BL6" s="626"/>
      <c r="BM6" s="626"/>
      <c r="BN6" s="627"/>
      <c r="BO6" s="628">
        <v>92.7</v>
      </c>
      <c r="BP6" s="628"/>
      <c r="BQ6" s="628"/>
      <c r="BR6" s="628"/>
      <c r="BS6" s="629">
        <v>101743</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248849</v>
      </c>
      <c r="CS6" s="626"/>
      <c r="CT6" s="626"/>
      <c r="CU6" s="626"/>
      <c r="CV6" s="626"/>
      <c r="CW6" s="626"/>
      <c r="CX6" s="626"/>
      <c r="CY6" s="627"/>
      <c r="CZ6" s="628">
        <v>0.6</v>
      </c>
      <c r="DA6" s="628"/>
      <c r="DB6" s="628"/>
      <c r="DC6" s="628"/>
      <c r="DD6" s="634" t="s">
        <v>217</v>
      </c>
      <c r="DE6" s="626"/>
      <c r="DF6" s="626"/>
      <c r="DG6" s="626"/>
      <c r="DH6" s="626"/>
      <c r="DI6" s="626"/>
      <c r="DJ6" s="626"/>
      <c r="DK6" s="626"/>
      <c r="DL6" s="626"/>
      <c r="DM6" s="626"/>
      <c r="DN6" s="626"/>
      <c r="DO6" s="626"/>
      <c r="DP6" s="627"/>
      <c r="DQ6" s="634">
        <v>248849</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14637</v>
      </c>
      <c r="S7" s="626"/>
      <c r="T7" s="626"/>
      <c r="U7" s="626"/>
      <c r="V7" s="626"/>
      <c r="W7" s="626"/>
      <c r="X7" s="626"/>
      <c r="Y7" s="627"/>
      <c r="Z7" s="628">
        <v>0</v>
      </c>
      <c r="AA7" s="628"/>
      <c r="AB7" s="628"/>
      <c r="AC7" s="628"/>
      <c r="AD7" s="629">
        <v>14637</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7638875</v>
      </c>
      <c r="BH7" s="626"/>
      <c r="BI7" s="626"/>
      <c r="BJ7" s="626"/>
      <c r="BK7" s="626"/>
      <c r="BL7" s="626"/>
      <c r="BM7" s="626"/>
      <c r="BN7" s="627"/>
      <c r="BO7" s="628">
        <v>47.5</v>
      </c>
      <c r="BP7" s="628"/>
      <c r="BQ7" s="628"/>
      <c r="BR7" s="628"/>
      <c r="BS7" s="629">
        <v>101743</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4455879</v>
      </c>
      <c r="CS7" s="626"/>
      <c r="CT7" s="626"/>
      <c r="CU7" s="626"/>
      <c r="CV7" s="626"/>
      <c r="CW7" s="626"/>
      <c r="CX7" s="626"/>
      <c r="CY7" s="627"/>
      <c r="CZ7" s="628">
        <v>10.9</v>
      </c>
      <c r="DA7" s="628"/>
      <c r="DB7" s="628"/>
      <c r="DC7" s="628"/>
      <c r="DD7" s="634">
        <v>703026</v>
      </c>
      <c r="DE7" s="626"/>
      <c r="DF7" s="626"/>
      <c r="DG7" s="626"/>
      <c r="DH7" s="626"/>
      <c r="DI7" s="626"/>
      <c r="DJ7" s="626"/>
      <c r="DK7" s="626"/>
      <c r="DL7" s="626"/>
      <c r="DM7" s="626"/>
      <c r="DN7" s="626"/>
      <c r="DO7" s="626"/>
      <c r="DP7" s="627"/>
      <c r="DQ7" s="634">
        <v>3434875</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61031</v>
      </c>
      <c r="S8" s="626"/>
      <c r="T8" s="626"/>
      <c r="U8" s="626"/>
      <c r="V8" s="626"/>
      <c r="W8" s="626"/>
      <c r="X8" s="626"/>
      <c r="Y8" s="627"/>
      <c r="Z8" s="628">
        <v>0.1</v>
      </c>
      <c r="AA8" s="628"/>
      <c r="AB8" s="628"/>
      <c r="AC8" s="628"/>
      <c r="AD8" s="629">
        <v>61031</v>
      </c>
      <c r="AE8" s="629"/>
      <c r="AF8" s="629"/>
      <c r="AG8" s="629"/>
      <c r="AH8" s="629"/>
      <c r="AI8" s="629"/>
      <c r="AJ8" s="629"/>
      <c r="AK8" s="629"/>
      <c r="AL8" s="630">
        <v>0.3</v>
      </c>
      <c r="AM8" s="631"/>
      <c r="AN8" s="631"/>
      <c r="AO8" s="632"/>
      <c r="AP8" s="622" t="s">
        <v>222</v>
      </c>
      <c r="AQ8" s="623"/>
      <c r="AR8" s="623"/>
      <c r="AS8" s="623"/>
      <c r="AT8" s="623"/>
      <c r="AU8" s="623"/>
      <c r="AV8" s="623"/>
      <c r="AW8" s="623"/>
      <c r="AX8" s="623"/>
      <c r="AY8" s="623"/>
      <c r="AZ8" s="623"/>
      <c r="BA8" s="623"/>
      <c r="BB8" s="623"/>
      <c r="BC8" s="623"/>
      <c r="BD8" s="623"/>
      <c r="BE8" s="623"/>
      <c r="BF8" s="624"/>
      <c r="BG8" s="625">
        <v>193608</v>
      </c>
      <c r="BH8" s="626"/>
      <c r="BI8" s="626"/>
      <c r="BJ8" s="626"/>
      <c r="BK8" s="626"/>
      <c r="BL8" s="626"/>
      <c r="BM8" s="626"/>
      <c r="BN8" s="627"/>
      <c r="BO8" s="628">
        <v>1.2</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16859285</v>
      </c>
      <c r="CS8" s="626"/>
      <c r="CT8" s="626"/>
      <c r="CU8" s="626"/>
      <c r="CV8" s="626"/>
      <c r="CW8" s="626"/>
      <c r="CX8" s="626"/>
      <c r="CY8" s="627"/>
      <c r="CZ8" s="628">
        <v>41.4</v>
      </c>
      <c r="DA8" s="628"/>
      <c r="DB8" s="628"/>
      <c r="DC8" s="628"/>
      <c r="DD8" s="634">
        <v>461926</v>
      </c>
      <c r="DE8" s="626"/>
      <c r="DF8" s="626"/>
      <c r="DG8" s="626"/>
      <c r="DH8" s="626"/>
      <c r="DI8" s="626"/>
      <c r="DJ8" s="626"/>
      <c r="DK8" s="626"/>
      <c r="DL8" s="626"/>
      <c r="DM8" s="626"/>
      <c r="DN8" s="626"/>
      <c r="DO8" s="626"/>
      <c r="DP8" s="627"/>
      <c r="DQ8" s="634">
        <v>8820474</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37249</v>
      </c>
      <c r="S9" s="626"/>
      <c r="T9" s="626"/>
      <c r="U9" s="626"/>
      <c r="V9" s="626"/>
      <c r="W9" s="626"/>
      <c r="X9" s="626"/>
      <c r="Y9" s="627"/>
      <c r="Z9" s="628">
        <v>0.1</v>
      </c>
      <c r="AA9" s="628"/>
      <c r="AB9" s="628"/>
      <c r="AC9" s="628"/>
      <c r="AD9" s="629">
        <v>37249</v>
      </c>
      <c r="AE9" s="629"/>
      <c r="AF9" s="629"/>
      <c r="AG9" s="629"/>
      <c r="AH9" s="629"/>
      <c r="AI9" s="629"/>
      <c r="AJ9" s="629"/>
      <c r="AK9" s="629"/>
      <c r="AL9" s="630">
        <v>0.2</v>
      </c>
      <c r="AM9" s="631"/>
      <c r="AN9" s="631"/>
      <c r="AO9" s="632"/>
      <c r="AP9" s="622" t="s">
        <v>225</v>
      </c>
      <c r="AQ9" s="623"/>
      <c r="AR9" s="623"/>
      <c r="AS9" s="623"/>
      <c r="AT9" s="623"/>
      <c r="AU9" s="623"/>
      <c r="AV9" s="623"/>
      <c r="AW9" s="623"/>
      <c r="AX9" s="623"/>
      <c r="AY9" s="623"/>
      <c r="AZ9" s="623"/>
      <c r="BA9" s="623"/>
      <c r="BB9" s="623"/>
      <c r="BC9" s="623"/>
      <c r="BD9" s="623"/>
      <c r="BE9" s="623"/>
      <c r="BF9" s="624"/>
      <c r="BG9" s="625">
        <v>6670815</v>
      </c>
      <c r="BH9" s="626"/>
      <c r="BI9" s="626"/>
      <c r="BJ9" s="626"/>
      <c r="BK9" s="626"/>
      <c r="BL9" s="626"/>
      <c r="BM9" s="626"/>
      <c r="BN9" s="627"/>
      <c r="BO9" s="628">
        <v>41.5</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6489078</v>
      </c>
      <c r="CS9" s="626"/>
      <c r="CT9" s="626"/>
      <c r="CU9" s="626"/>
      <c r="CV9" s="626"/>
      <c r="CW9" s="626"/>
      <c r="CX9" s="626"/>
      <c r="CY9" s="627"/>
      <c r="CZ9" s="628">
        <v>15.9</v>
      </c>
      <c r="DA9" s="628"/>
      <c r="DB9" s="628"/>
      <c r="DC9" s="628"/>
      <c r="DD9" s="634">
        <v>3661174</v>
      </c>
      <c r="DE9" s="626"/>
      <c r="DF9" s="626"/>
      <c r="DG9" s="626"/>
      <c r="DH9" s="626"/>
      <c r="DI9" s="626"/>
      <c r="DJ9" s="626"/>
      <c r="DK9" s="626"/>
      <c r="DL9" s="626"/>
      <c r="DM9" s="626"/>
      <c r="DN9" s="626"/>
      <c r="DO9" s="626"/>
      <c r="DP9" s="627"/>
      <c r="DQ9" s="634">
        <v>2462715</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1486604</v>
      </c>
      <c r="S10" s="626"/>
      <c r="T10" s="626"/>
      <c r="U10" s="626"/>
      <c r="V10" s="626"/>
      <c r="W10" s="626"/>
      <c r="X10" s="626"/>
      <c r="Y10" s="627"/>
      <c r="Z10" s="628">
        <v>3.5</v>
      </c>
      <c r="AA10" s="628"/>
      <c r="AB10" s="628"/>
      <c r="AC10" s="628"/>
      <c r="AD10" s="629">
        <v>1486604</v>
      </c>
      <c r="AE10" s="629"/>
      <c r="AF10" s="629"/>
      <c r="AG10" s="629"/>
      <c r="AH10" s="629"/>
      <c r="AI10" s="629"/>
      <c r="AJ10" s="629"/>
      <c r="AK10" s="629"/>
      <c r="AL10" s="630">
        <v>7.2</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257113</v>
      </c>
      <c r="BH10" s="626"/>
      <c r="BI10" s="626"/>
      <c r="BJ10" s="626"/>
      <c r="BK10" s="626"/>
      <c r="BL10" s="626"/>
      <c r="BM10" s="626"/>
      <c r="BN10" s="627"/>
      <c r="BO10" s="628">
        <v>1.6</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15555</v>
      </c>
      <c r="CS10" s="626"/>
      <c r="CT10" s="626"/>
      <c r="CU10" s="626"/>
      <c r="CV10" s="626"/>
      <c r="CW10" s="626"/>
      <c r="CX10" s="626"/>
      <c r="CY10" s="627"/>
      <c r="CZ10" s="628">
        <v>0</v>
      </c>
      <c r="DA10" s="628"/>
      <c r="DB10" s="628"/>
      <c r="DC10" s="628"/>
      <c r="DD10" s="634" t="s">
        <v>112</v>
      </c>
      <c r="DE10" s="626"/>
      <c r="DF10" s="626"/>
      <c r="DG10" s="626"/>
      <c r="DH10" s="626"/>
      <c r="DI10" s="626"/>
      <c r="DJ10" s="626"/>
      <c r="DK10" s="626"/>
      <c r="DL10" s="626"/>
      <c r="DM10" s="626"/>
      <c r="DN10" s="626"/>
      <c r="DO10" s="626"/>
      <c r="DP10" s="627"/>
      <c r="DQ10" s="634">
        <v>15366</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517339</v>
      </c>
      <c r="BH11" s="626"/>
      <c r="BI11" s="626"/>
      <c r="BJ11" s="626"/>
      <c r="BK11" s="626"/>
      <c r="BL11" s="626"/>
      <c r="BM11" s="626"/>
      <c r="BN11" s="627"/>
      <c r="BO11" s="628">
        <v>3.2</v>
      </c>
      <c r="BP11" s="628"/>
      <c r="BQ11" s="628"/>
      <c r="BR11" s="628"/>
      <c r="BS11" s="634">
        <v>101743</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47547</v>
      </c>
      <c r="CS11" s="626"/>
      <c r="CT11" s="626"/>
      <c r="CU11" s="626"/>
      <c r="CV11" s="626"/>
      <c r="CW11" s="626"/>
      <c r="CX11" s="626"/>
      <c r="CY11" s="627"/>
      <c r="CZ11" s="628">
        <v>0.1</v>
      </c>
      <c r="DA11" s="628"/>
      <c r="DB11" s="628"/>
      <c r="DC11" s="628"/>
      <c r="DD11" s="634" t="s">
        <v>112</v>
      </c>
      <c r="DE11" s="626"/>
      <c r="DF11" s="626"/>
      <c r="DG11" s="626"/>
      <c r="DH11" s="626"/>
      <c r="DI11" s="626"/>
      <c r="DJ11" s="626"/>
      <c r="DK11" s="626"/>
      <c r="DL11" s="626"/>
      <c r="DM11" s="626"/>
      <c r="DN11" s="626"/>
      <c r="DO11" s="626"/>
      <c r="DP11" s="627"/>
      <c r="DQ11" s="634">
        <v>44733</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6539283</v>
      </c>
      <c r="BH12" s="626"/>
      <c r="BI12" s="626"/>
      <c r="BJ12" s="626"/>
      <c r="BK12" s="626"/>
      <c r="BL12" s="626"/>
      <c r="BM12" s="626"/>
      <c r="BN12" s="627"/>
      <c r="BO12" s="628">
        <v>40.700000000000003</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181165</v>
      </c>
      <c r="CS12" s="626"/>
      <c r="CT12" s="626"/>
      <c r="CU12" s="626"/>
      <c r="CV12" s="626"/>
      <c r="CW12" s="626"/>
      <c r="CX12" s="626"/>
      <c r="CY12" s="627"/>
      <c r="CZ12" s="628">
        <v>0.4</v>
      </c>
      <c r="DA12" s="628"/>
      <c r="DB12" s="628"/>
      <c r="DC12" s="628"/>
      <c r="DD12" s="634">
        <v>42268</v>
      </c>
      <c r="DE12" s="626"/>
      <c r="DF12" s="626"/>
      <c r="DG12" s="626"/>
      <c r="DH12" s="626"/>
      <c r="DI12" s="626"/>
      <c r="DJ12" s="626"/>
      <c r="DK12" s="626"/>
      <c r="DL12" s="626"/>
      <c r="DM12" s="626"/>
      <c r="DN12" s="626"/>
      <c r="DO12" s="626"/>
      <c r="DP12" s="627"/>
      <c r="DQ12" s="634">
        <v>137291</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57189</v>
      </c>
      <c r="S13" s="626"/>
      <c r="T13" s="626"/>
      <c r="U13" s="626"/>
      <c r="V13" s="626"/>
      <c r="W13" s="626"/>
      <c r="X13" s="626"/>
      <c r="Y13" s="627"/>
      <c r="Z13" s="628">
        <v>0.1</v>
      </c>
      <c r="AA13" s="628"/>
      <c r="AB13" s="628"/>
      <c r="AC13" s="628"/>
      <c r="AD13" s="629">
        <v>57189</v>
      </c>
      <c r="AE13" s="629"/>
      <c r="AF13" s="629"/>
      <c r="AG13" s="629"/>
      <c r="AH13" s="629"/>
      <c r="AI13" s="629"/>
      <c r="AJ13" s="629"/>
      <c r="AK13" s="629"/>
      <c r="AL13" s="630">
        <v>0.3</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6517282</v>
      </c>
      <c r="BH13" s="626"/>
      <c r="BI13" s="626"/>
      <c r="BJ13" s="626"/>
      <c r="BK13" s="626"/>
      <c r="BL13" s="626"/>
      <c r="BM13" s="626"/>
      <c r="BN13" s="627"/>
      <c r="BO13" s="628">
        <v>40.5</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3172254</v>
      </c>
      <c r="CS13" s="626"/>
      <c r="CT13" s="626"/>
      <c r="CU13" s="626"/>
      <c r="CV13" s="626"/>
      <c r="CW13" s="626"/>
      <c r="CX13" s="626"/>
      <c r="CY13" s="627"/>
      <c r="CZ13" s="628">
        <v>7.8</v>
      </c>
      <c r="DA13" s="628"/>
      <c r="DB13" s="628"/>
      <c r="DC13" s="628"/>
      <c r="DD13" s="634">
        <v>1021053</v>
      </c>
      <c r="DE13" s="626"/>
      <c r="DF13" s="626"/>
      <c r="DG13" s="626"/>
      <c r="DH13" s="626"/>
      <c r="DI13" s="626"/>
      <c r="DJ13" s="626"/>
      <c r="DK13" s="626"/>
      <c r="DL13" s="626"/>
      <c r="DM13" s="626"/>
      <c r="DN13" s="626"/>
      <c r="DO13" s="626"/>
      <c r="DP13" s="627"/>
      <c r="DQ13" s="634">
        <v>2473333</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119262</v>
      </c>
      <c r="BH14" s="626"/>
      <c r="BI14" s="626"/>
      <c r="BJ14" s="626"/>
      <c r="BK14" s="626"/>
      <c r="BL14" s="626"/>
      <c r="BM14" s="626"/>
      <c r="BN14" s="627"/>
      <c r="BO14" s="628">
        <v>0.7</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1321461</v>
      </c>
      <c r="CS14" s="626"/>
      <c r="CT14" s="626"/>
      <c r="CU14" s="626"/>
      <c r="CV14" s="626"/>
      <c r="CW14" s="626"/>
      <c r="CX14" s="626"/>
      <c r="CY14" s="627"/>
      <c r="CZ14" s="628">
        <v>3.2</v>
      </c>
      <c r="DA14" s="628"/>
      <c r="DB14" s="628"/>
      <c r="DC14" s="628"/>
      <c r="DD14" s="634">
        <v>4147</v>
      </c>
      <c r="DE14" s="626"/>
      <c r="DF14" s="626"/>
      <c r="DG14" s="626"/>
      <c r="DH14" s="626"/>
      <c r="DI14" s="626"/>
      <c r="DJ14" s="626"/>
      <c r="DK14" s="626"/>
      <c r="DL14" s="626"/>
      <c r="DM14" s="626"/>
      <c r="DN14" s="626"/>
      <c r="DO14" s="626"/>
      <c r="DP14" s="627"/>
      <c r="DQ14" s="634">
        <v>1320109</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117266</v>
      </c>
      <c r="S15" s="626"/>
      <c r="T15" s="626"/>
      <c r="U15" s="626"/>
      <c r="V15" s="626"/>
      <c r="W15" s="626"/>
      <c r="X15" s="626"/>
      <c r="Y15" s="627"/>
      <c r="Z15" s="628">
        <v>0.3</v>
      </c>
      <c r="AA15" s="628"/>
      <c r="AB15" s="628"/>
      <c r="AC15" s="628"/>
      <c r="AD15" s="629">
        <v>117266</v>
      </c>
      <c r="AE15" s="629"/>
      <c r="AF15" s="629"/>
      <c r="AG15" s="629"/>
      <c r="AH15" s="629"/>
      <c r="AI15" s="629"/>
      <c r="AJ15" s="629"/>
      <c r="AK15" s="629"/>
      <c r="AL15" s="630">
        <v>0.6</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615532</v>
      </c>
      <c r="BH15" s="626"/>
      <c r="BI15" s="626"/>
      <c r="BJ15" s="626"/>
      <c r="BK15" s="626"/>
      <c r="BL15" s="626"/>
      <c r="BM15" s="626"/>
      <c r="BN15" s="627"/>
      <c r="BO15" s="628">
        <v>3.8</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4574714</v>
      </c>
      <c r="CS15" s="626"/>
      <c r="CT15" s="626"/>
      <c r="CU15" s="626"/>
      <c r="CV15" s="626"/>
      <c r="CW15" s="626"/>
      <c r="CX15" s="626"/>
      <c r="CY15" s="627"/>
      <c r="CZ15" s="628">
        <v>11.2</v>
      </c>
      <c r="DA15" s="628"/>
      <c r="DB15" s="628"/>
      <c r="DC15" s="628"/>
      <c r="DD15" s="634">
        <v>1144312</v>
      </c>
      <c r="DE15" s="626"/>
      <c r="DF15" s="626"/>
      <c r="DG15" s="626"/>
      <c r="DH15" s="626"/>
      <c r="DI15" s="626"/>
      <c r="DJ15" s="626"/>
      <c r="DK15" s="626"/>
      <c r="DL15" s="626"/>
      <c r="DM15" s="626"/>
      <c r="DN15" s="626"/>
      <c r="DO15" s="626"/>
      <c r="DP15" s="627"/>
      <c r="DQ15" s="634">
        <v>2936658</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3939839</v>
      </c>
      <c r="S16" s="626"/>
      <c r="T16" s="626"/>
      <c r="U16" s="626"/>
      <c r="V16" s="626"/>
      <c r="W16" s="626"/>
      <c r="X16" s="626"/>
      <c r="Y16" s="627"/>
      <c r="Z16" s="628">
        <v>9.3000000000000007</v>
      </c>
      <c r="AA16" s="628"/>
      <c r="AB16" s="628"/>
      <c r="AC16" s="628"/>
      <c r="AD16" s="629">
        <v>3573932</v>
      </c>
      <c r="AE16" s="629"/>
      <c r="AF16" s="629"/>
      <c r="AG16" s="629"/>
      <c r="AH16" s="629"/>
      <c r="AI16" s="629"/>
      <c r="AJ16" s="629"/>
      <c r="AK16" s="629"/>
      <c r="AL16" s="630">
        <v>17.399999999999999</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t="s">
        <v>112</v>
      </c>
      <c r="CS16" s="626"/>
      <c r="CT16" s="626"/>
      <c r="CU16" s="626"/>
      <c r="CV16" s="626"/>
      <c r="CW16" s="626"/>
      <c r="CX16" s="626"/>
      <c r="CY16" s="627"/>
      <c r="CZ16" s="628" t="s">
        <v>112</v>
      </c>
      <c r="DA16" s="628"/>
      <c r="DB16" s="628"/>
      <c r="DC16" s="628"/>
      <c r="DD16" s="634" t="s">
        <v>112</v>
      </c>
      <c r="DE16" s="626"/>
      <c r="DF16" s="626"/>
      <c r="DG16" s="626"/>
      <c r="DH16" s="626"/>
      <c r="DI16" s="626"/>
      <c r="DJ16" s="626"/>
      <c r="DK16" s="626"/>
      <c r="DL16" s="626"/>
      <c r="DM16" s="626"/>
      <c r="DN16" s="626"/>
      <c r="DO16" s="626"/>
      <c r="DP16" s="627"/>
      <c r="DQ16" s="634" t="s">
        <v>112</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3573932</v>
      </c>
      <c r="S17" s="626"/>
      <c r="T17" s="626"/>
      <c r="U17" s="626"/>
      <c r="V17" s="626"/>
      <c r="W17" s="626"/>
      <c r="X17" s="626"/>
      <c r="Y17" s="627"/>
      <c r="Z17" s="628">
        <v>8.4</v>
      </c>
      <c r="AA17" s="628"/>
      <c r="AB17" s="628"/>
      <c r="AC17" s="628"/>
      <c r="AD17" s="629">
        <v>3573932</v>
      </c>
      <c r="AE17" s="629"/>
      <c r="AF17" s="629"/>
      <c r="AG17" s="629"/>
      <c r="AH17" s="629"/>
      <c r="AI17" s="629"/>
      <c r="AJ17" s="629"/>
      <c r="AK17" s="629"/>
      <c r="AL17" s="630">
        <v>17.399999999999999</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3400541</v>
      </c>
      <c r="CS17" s="626"/>
      <c r="CT17" s="626"/>
      <c r="CU17" s="626"/>
      <c r="CV17" s="626"/>
      <c r="CW17" s="626"/>
      <c r="CX17" s="626"/>
      <c r="CY17" s="627"/>
      <c r="CZ17" s="628">
        <v>8.3000000000000007</v>
      </c>
      <c r="DA17" s="628"/>
      <c r="DB17" s="628"/>
      <c r="DC17" s="628"/>
      <c r="DD17" s="634" t="s">
        <v>112</v>
      </c>
      <c r="DE17" s="626"/>
      <c r="DF17" s="626"/>
      <c r="DG17" s="626"/>
      <c r="DH17" s="626"/>
      <c r="DI17" s="626"/>
      <c r="DJ17" s="626"/>
      <c r="DK17" s="626"/>
      <c r="DL17" s="626"/>
      <c r="DM17" s="626"/>
      <c r="DN17" s="626"/>
      <c r="DO17" s="626"/>
      <c r="DP17" s="627"/>
      <c r="DQ17" s="634">
        <v>3400541</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365487</v>
      </c>
      <c r="S18" s="626"/>
      <c r="T18" s="626"/>
      <c r="U18" s="626"/>
      <c r="V18" s="626"/>
      <c r="W18" s="626"/>
      <c r="X18" s="626"/>
      <c r="Y18" s="627"/>
      <c r="Z18" s="628">
        <v>0.9</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v>420</v>
      </c>
      <c r="S19" s="626"/>
      <c r="T19" s="626"/>
      <c r="U19" s="626"/>
      <c r="V19" s="626"/>
      <c r="W19" s="626"/>
      <c r="X19" s="626"/>
      <c r="Y19" s="627"/>
      <c r="Z19" s="628">
        <v>0</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1169874</v>
      </c>
      <c r="BH19" s="626"/>
      <c r="BI19" s="626"/>
      <c r="BJ19" s="626"/>
      <c r="BK19" s="626"/>
      <c r="BL19" s="626"/>
      <c r="BM19" s="626"/>
      <c r="BN19" s="627"/>
      <c r="BO19" s="628">
        <v>7.3</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21978341</v>
      </c>
      <c r="S20" s="626"/>
      <c r="T20" s="626"/>
      <c r="U20" s="626"/>
      <c r="V20" s="626"/>
      <c r="W20" s="626"/>
      <c r="X20" s="626"/>
      <c r="Y20" s="627"/>
      <c r="Z20" s="628">
        <v>51.9</v>
      </c>
      <c r="AA20" s="628"/>
      <c r="AB20" s="628"/>
      <c r="AC20" s="628"/>
      <c r="AD20" s="629">
        <v>20442560</v>
      </c>
      <c r="AE20" s="629"/>
      <c r="AF20" s="629"/>
      <c r="AG20" s="629"/>
      <c r="AH20" s="629"/>
      <c r="AI20" s="629"/>
      <c r="AJ20" s="629"/>
      <c r="AK20" s="629"/>
      <c r="AL20" s="630">
        <v>99.6</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1169874</v>
      </c>
      <c r="BH20" s="626"/>
      <c r="BI20" s="626"/>
      <c r="BJ20" s="626"/>
      <c r="BK20" s="626"/>
      <c r="BL20" s="626"/>
      <c r="BM20" s="626"/>
      <c r="BN20" s="627"/>
      <c r="BO20" s="628">
        <v>7.3</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40766328</v>
      </c>
      <c r="CS20" s="626"/>
      <c r="CT20" s="626"/>
      <c r="CU20" s="626"/>
      <c r="CV20" s="626"/>
      <c r="CW20" s="626"/>
      <c r="CX20" s="626"/>
      <c r="CY20" s="627"/>
      <c r="CZ20" s="628">
        <v>100</v>
      </c>
      <c r="DA20" s="628"/>
      <c r="DB20" s="628"/>
      <c r="DC20" s="628"/>
      <c r="DD20" s="634">
        <v>7037906</v>
      </c>
      <c r="DE20" s="626"/>
      <c r="DF20" s="626"/>
      <c r="DG20" s="626"/>
      <c r="DH20" s="626"/>
      <c r="DI20" s="626"/>
      <c r="DJ20" s="626"/>
      <c r="DK20" s="626"/>
      <c r="DL20" s="626"/>
      <c r="DM20" s="626"/>
      <c r="DN20" s="626"/>
      <c r="DO20" s="626"/>
      <c r="DP20" s="627"/>
      <c r="DQ20" s="634">
        <v>25294944</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13174</v>
      </c>
      <c r="S21" s="626"/>
      <c r="T21" s="626"/>
      <c r="U21" s="626"/>
      <c r="V21" s="626"/>
      <c r="W21" s="626"/>
      <c r="X21" s="626"/>
      <c r="Y21" s="627"/>
      <c r="Z21" s="628">
        <v>0</v>
      </c>
      <c r="AA21" s="628"/>
      <c r="AB21" s="628"/>
      <c r="AC21" s="628"/>
      <c r="AD21" s="629">
        <v>13174</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2104084</v>
      </c>
      <c r="S22" s="626"/>
      <c r="T22" s="626"/>
      <c r="U22" s="626"/>
      <c r="V22" s="626"/>
      <c r="W22" s="626"/>
      <c r="X22" s="626"/>
      <c r="Y22" s="627"/>
      <c r="Z22" s="628">
        <v>5</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237159</v>
      </c>
      <c r="S23" s="626"/>
      <c r="T23" s="626"/>
      <c r="U23" s="626"/>
      <c r="V23" s="626"/>
      <c r="W23" s="626"/>
      <c r="X23" s="626"/>
      <c r="Y23" s="627"/>
      <c r="Z23" s="628">
        <v>0.6</v>
      </c>
      <c r="AA23" s="628"/>
      <c r="AB23" s="628"/>
      <c r="AC23" s="628"/>
      <c r="AD23" s="629">
        <v>44425</v>
      </c>
      <c r="AE23" s="629"/>
      <c r="AF23" s="629"/>
      <c r="AG23" s="629"/>
      <c r="AH23" s="629"/>
      <c r="AI23" s="629"/>
      <c r="AJ23" s="629"/>
      <c r="AK23" s="629"/>
      <c r="AL23" s="630">
        <v>0.2</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v>1169874</v>
      </c>
      <c r="BH23" s="626"/>
      <c r="BI23" s="626"/>
      <c r="BJ23" s="626"/>
      <c r="BK23" s="626"/>
      <c r="BL23" s="626"/>
      <c r="BM23" s="626"/>
      <c r="BN23" s="627"/>
      <c r="BO23" s="628">
        <v>7.3</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152913</v>
      </c>
      <c r="S24" s="626"/>
      <c r="T24" s="626"/>
      <c r="U24" s="626"/>
      <c r="V24" s="626"/>
      <c r="W24" s="626"/>
      <c r="X24" s="626"/>
      <c r="Y24" s="627"/>
      <c r="Z24" s="628">
        <v>0.4</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18326284</v>
      </c>
      <c r="CS24" s="615"/>
      <c r="CT24" s="615"/>
      <c r="CU24" s="615"/>
      <c r="CV24" s="615"/>
      <c r="CW24" s="615"/>
      <c r="CX24" s="615"/>
      <c r="CY24" s="616"/>
      <c r="CZ24" s="652">
        <v>45</v>
      </c>
      <c r="DA24" s="653"/>
      <c r="DB24" s="653"/>
      <c r="DC24" s="654"/>
      <c r="DD24" s="651">
        <v>11469624</v>
      </c>
      <c r="DE24" s="615"/>
      <c r="DF24" s="615"/>
      <c r="DG24" s="615"/>
      <c r="DH24" s="615"/>
      <c r="DI24" s="615"/>
      <c r="DJ24" s="615"/>
      <c r="DK24" s="616"/>
      <c r="DL24" s="651">
        <v>11086944</v>
      </c>
      <c r="DM24" s="615"/>
      <c r="DN24" s="615"/>
      <c r="DO24" s="615"/>
      <c r="DP24" s="615"/>
      <c r="DQ24" s="615"/>
      <c r="DR24" s="615"/>
      <c r="DS24" s="615"/>
      <c r="DT24" s="615"/>
      <c r="DU24" s="615"/>
      <c r="DV24" s="616"/>
      <c r="DW24" s="619">
        <v>50.2</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6476777</v>
      </c>
      <c r="S25" s="626"/>
      <c r="T25" s="626"/>
      <c r="U25" s="626"/>
      <c r="V25" s="626"/>
      <c r="W25" s="626"/>
      <c r="X25" s="626"/>
      <c r="Y25" s="627"/>
      <c r="Z25" s="628">
        <v>15.3</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5161907</v>
      </c>
      <c r="CS25" s="657"/>
      <c r="CT25" s="657"/>
      <c r="CU25" s="657"/>
      <c r="CV25" s="657"/>
      <c r="CW25" s="657"/>
      <c r="CX25" s="657"/>
      <c r="CY25" s="658"/>
      <c r="CZ25" s="659">
        <v>12.7</v>
      </c>
      <c r="DA25" s="660"/>
      <c r="DB25" s="660"/>
      <c r="DC25" s="661"/>
      <c r="DD25" s="634">
        <v>4781031</v>
      </c>
      <c r="DE25" s="657"/>
      <c r="DF25" s="657"/>
      <c r="DG25" s="657"/>
      <c r="DH25" s="657"/>
      <c r="DI25" s="657"/>
      <c r="DJ25" s="657"/>
      <c r="DK25" s="658"/>
      <c r="DL25" s="634">
        <v>4649836</v>
      </c>
      <c r="DM25" s="657"/>
      <c r="DN25" s="657"/>
      <c r="DO25" s="657"/>
      <c r="DP25" s="657"/>
      <c r="DQ25" s="657"/>
      <c r="DR25" s="657"/>
      <c r="DS25" s="657"/>
      <c r="DT25" s="657"/>
      <c r="DU25" s="657"/>
      <c r="DV25" s="658"/>
      <c r="DW25" s="630">
        <v>21</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v>10910</v>
      </c>
      <c r="S26" s="626"/>
      <c r="T26" s="626"/>
      <c r="U26" s="626"/>
      <c r="V26" s="626"/>
      <c r="W26" s="626"/>
      <c r="X26" s="626"/>
      <c r="Y26" s="627"/>
      <c r="Z26" s="628">
        <v>0</v>
      </c>
      <c r="AA26" s="628"/>
      <c r="AB26" s="628"/>
      <c r="AC26" s="628"/>
      <c r="AD26" s="629">
        <v>10910</v>
      </c>
      <c r="AE26" s="629"/>
      <c r="AF26" s="629"/>
      <c r="AG26" s="629"/>
      <c r="AH26" s="629"/>
      <c r="AI26" s="629"/>
      <c r="AJ26" s="629"/>
      <c r="AK26" s="629"/>
      <c r="AL26" s="630">
        <v>0.1</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3534447</v>
      </c>
      <c r="CS26" s="626"/>
      <c r="CT26" s="626"/>
      <c r="CU26" s="626"/>
      <c r="CV26" s="626"/>
      <c r="CW26" s="626"/>
      <c r="CX26" s="626"/>
      <c r="CY26" s="627"/>
      <c r="CZ26" s="659">
        <v>8.6999999999999993</v>
      </c>
      <c r="DA26" s="660"/>
      <c r="DB26" s="660"/>
      <c r="DC26" s="661"/>
      <c r="DD26" s="634">
        <v>3194718</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2191799</v>
      </c>
      <c r="S27" s="626"/>
      <c r="T27" s="626"/>
      <c r="U27" s="626"/>
      <c r="V27" s="626"/>
      <c r="W27" s="626"/>
      <c r="X27" s="626"/>
      <c r="Y27" s="627"/>
      <c r="Z27" s="628">
        <v>5.2</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16082826</v>
      </c>
      <c r="BH27" s="626"/>
      <c r="BI27" s="626"/>
      <c r="BJ27" s="626"/>
      <c r="BK27" s="626"/>
      <c r="BL27" s="626"/>
      <c r="BM27" s="626"/>
      <c r="BN27" s="627"/>
      <c r="BO27" s="628">
        <v>100</v>
      </c>
      <c r="BP27" s="628"/>
      <c r="BQ27" s="628"/>
      <c r="BR27" s="628"/>
      <c r="BS27" s="634">
        <v>101743</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9763836</v>
      </c>
      <c r="CS27" s="657"/>
      <c r="CT27" s="657"/>
      <c r="CU27" s="657"/>
      <c r="CV27" s="657"/>
      <c r="CW27" s="657"/>
      <c r="CX27" s="657"/>
      <c r="CY27" s="658"/>
      <c r="CZ27" s="659">
        <v>24</v>
      </c>
      <c r="DA27" s="660"/>
      <c r="DB27" s="660"/>
      <c r="DC27" s="661"/>
      <c r="DD27" s="634">
        <v>3288052</v>
      </c>
      <c r="DE27" s="657"/>
      <c r="DF27" s="657"/>
      <c r="DG27" s="657"/>
      <c r="DH27" s="657"/>
      <c r="DI27" s="657"/>
      <c r="DJ27" s="657"/>
      <c r="DK27" s="658"/>
      <c r="DL27" s="634">
        <v>3036567</v>
      </c>
      <c r="DM27" s="657"/>
      <c r="DN27" s="657"/>
      <c r="DO27" s="657"/>
      <c r="DP27" s="657"/>
      <c r="DQ27" s="657"/>
      <c r="DR27" s="657"/>
      <c r="DS27" s="657"/>
      <c r="DT27" s="657"/>
      <c r="DU27" s="657"/>
      <c r="DV27" s="658"/>
      <c r="DW27" s="630">
        <v>13.7</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31300</v>
      </c>
      <c r="S28" s="626"/>
      <c r="T28" s="626"/>
      <c r="U28" s="626"/>
      <c r="V28" s="626"/>
      <c r="W28" s="626"/>
      <c r="X28" s="626"/>
      <c r="Y28" s="627"/>
      <c r="Z28" s="628">
        <v>0.1</v>
      </c>
      <c r="AA28" s="628"/>
      <c r="AB28" s="628"/>
      <c r="AC28" s="628"/>
      <c r="AD28" s="629">
        <v>2463</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3400541</v>
      </c>
      <c r="CS28" s="626"/>
      <c r="CT28" s="626"/>
      <c r="CU28" s="626"/>
      <c r="CV28" s="626"/>
      <c r="CW28" s="626"/>
      <c r="CX28" s="626"/>
      <c r="CY28" s="627"/>
      <c r="CZ28" s="659">
        <v>8.3000000000000007</v>
      </c>
      <c r="DA28" s="660"/>
      <c r="DB28" s="660"/>
      <c r="DC28" s="661"/>
      <c r="DD28" s="634">
        <v>3400541</v>
      </c>
      <c r="DE28" s="626"/>
      <c r="DF28" s="626"/>
      <c r="DG28" s="626"/>
      <c r="DH28" s="626"/>
      <c r="DI28" s="626"/>
      <c r="DJ28" s="626"/>
      <c r="DK28" s="627"/>
      <c r="DL28" s="634">
        <v>3400541</v>
      </c>
      <c r="DM28" s="626"/>
      <c r="DN28" s="626"/>
      <c r="DO28" s="626"/>
      <c r="DP28" s="626"/>
      <c r="DQ28" s="626"/>
      <c r="DR28" s="626"/>
      <c r="DS28" s="626"/>
      <c r="DT28" s="626"/>
      <c r="DU28" s="626"/>
      <c r="DV28" s="627"/>
      <c r="DW28" s="630">
        <v>15.4</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5630</v>
      </c>
      <c r="S29" s="626"/>
      <c r="T29" s="626"/>
      <c r="U29" s="626"/>
      <c r="V29" s="626"/>
      <c r="W29" s="626"/>
      <c r="X29" s="626"/>
      <c r="Y29" s="627"/>
      <c r="Z29" s="628">
        <v>0</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59</v>
      </c>
      <c r="CG29" s="640"/>
      <c r="CH29" s="640"/>
      <c r="CI29" s="640"/>
      <c r="CJ29" s="640"/>
      <c r="CK29" s="640"/>
      <c r="CL29" s="640"/>
      <c r="CM29" s="640"/>
      <c r="CN29" s="640"/>
      <c r="CO29" s="640"/>
      <c r="CP29" s="640"/>
      <c r="CQ29" s="641"/>
      <c r="CR29" s="625">
        <v>3400541</v>
      </c>
      <c r="CS29" s="657"/>
      <c r="CT29" s="657"/>
      <c r="CU29" s="657"/>
      <c r="CV29" s="657"/>
      <c r="CW29" s="657"/>
      <c r="CX29" s="657"/>
      <c r="CY29" s="658"/>
      <c r="CZ29" s="659">
        <v>8.3000000000000007</v>
      </c>
      <c r="DA29" s="660"/>
      <c r="DB29" s="660"/>
      <c r="DC29" s="661"/>
      <c r="DD29" s="634">
        <v>3400541</v>
      </c>
      <c r="DE29" s="657"/>
      <c r="DF29" s="657"/>
      <c r="DG29" s="657"/>
      <c r="DH29" s="657"/>
      <c r="DI29" s="657"/>
      <c r="DJ29" s="657"/>
      <c r="DK29" s="658"/>
      <c r="DL29" s="634">
        <v>3400541</v>
      </c>
      <c r="DM29" s="657"/>
      <c r="DN29" s="657"/>
      <c r="DO29" s="657"/>
      <c r="DP29" s="657"/>
      <c r="DQ29" s="657"/>
      <c r="DR29" s="657"/>
      <c r="DS29" s="657"/>
      <c r="DT29" s="657"/>
      <c r="DU29" s="657"/>
      <c r="DV29" s="658"/>
      <c r="DW29" s="630">
        <v>15.4</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1064154</v>
      </c>
      <c r="S30" s="626"/>
      <c r="T30" s="626"/>
      <c r="U30" s="626"/>
      <c r="V30" s="626"/>
      <c r="W30" s="626"/>
      <c r="X30" s="626"/>
      <c r="Y30" s="627"/>
      <c r="Z30" s="628">
        <v>2.5</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98.6</v>
      </c>
      <c r="BH30" s="684"/>
      <c r="BI30" s="684"/>
      <c r="BJ30" s="684"/>
      <c r="BK30" s="684"/>
      <c r="BL30" s="684"/>
      <c r="BM30" s="620">
        <v>95.2</v>
      </c>
      <c r="BN30" s="684"/>
      <c r="BO30" s="684"/>
      <c r="BP30" s="684"/>
      <c r="BQ30" s="685"/>
      <c r="BR30" s="683">
        <v>98.5</v>
      </c>
      <c r="BS30" s="684"/>
      <c r="BT30" s="684"/>
      <c r="BU30" s="684"/>
      <c r="BV30" s="684"/>
      <c r="BW30" s="684"/>
      <c r="BX30" s="620">
        <v>94.1</v>
      </c>
      <c r="BY30" s="684"/>
      <c r="BZ30" s="684"/>
      <c r="CA30" s="684"/>
      <c r="CB30" s="685"/>
      <c r="CD30" s="688"/>
      <c r="CE30" s="689"/>
      <c r="CF30" s="639" t="s">
        <v>293</v>
      </c>
      <c r="CG30" s="640"/>
      <c r="CH30" s="640"/>
      <c r="CI30" s="640"/>
      <c r="CJ30" s="640"/>
      <c r="CK30" s="640"/>
      <c r="CL30" s="640"/>
      <c r="CM30" s="640"/>
      <c r="CN30" s="640"/>
      <c r="CO30" s="640"/>
      <c r="CP30" s="640"/>
      <c r="CQ30" s="641"/>
      <c r="CR30" s="625">
        <v>3158637</v>
      </c>
      <c r="CS30" s="626"/>
      <c r="CT30" s="626"/>
      <c r="CU30" s="626"/>
      <c r="CV30" s="626"/>
      <c r="CW30" s="626"/>
      <c r="CX30" s="626"/>
      <c r="CY30" s="627"/>
      <c r="CZ30" s="659">
        <v>7.7</v>
      </c>
      <c r="DA30" s="660"/>
      <c r="DB30" s="660"/>
      <c r="DC30" s="661"/>
      <c r="DD30" s="634">
        <v>3158637</v>
      </c>
      <c r="DE30" s="626"/>
      <c r="DF30" s="626"/>
      <c r="DG30" s="626"/>
      <c r="DH30" s="626"/>
      <c r="DI30" s="626"/>
      <c r="DJ30" s="626"/>
      <c r="DK30" s="627"/>
      <c r="DL30" s="634">
        <v>3158637</v>
      </c>
      <c r="DM30" s="626"/>
      <c r="DN30" s="626"/>
      <c r="DO30" s="626"/>
      <c r="DP30" s="626"/>
      <c r="DQ30" s="626"/>
      <c r="DR30" s="626"/>
      <c r="DS30" s="626"/>
      <c r="DT30" s="626"/>
      <c r="DU30" s="626"/>
      <c r="DV30" s="627"/>
      <c r="DW30" s="630">
        <v>14.3</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2275692</v>
      </c>
      <c r="S31" s="626"/>
      <c r="T31" s="626"/>
      <c r="U31" s="626"/>
      <c r="V31" s="626"/>
      <c r="W31" s="626"/>
      <c r="X31" s="626"/>
      <c r="Y31" s="627"/>
      <c r="Z31" s="628">
        <v>5.4</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98.2</v>
      </c>
      <c r="BH31" s="657"/>
      <c r="BI31" s="657"/>
      <c r="BJ31" s="657"/>
      <c r="BK31" s="657"/>
      <c r="BL31" s="657"/>
      <c r="BM31" s="631">
        <v>94.1</v>
      </c>
      <c r="BN31" s="681"/>
      <c r="BO31" s="681"/>
      <c r="BP31" s="681"/>
      <c r="BQ31" s="682"/>
      <c r="BR31" s="680">
        <v>98.1</v>
      </c>
      <c r="BS31" s="657"/>
      <c r="BT31" s="657"/>
      <c r="BU31" s="657"/>
      <c r="BV31" s="657"/>
      <c r="BW31" s="657"/>
      <c r="BX31" s="631">
        <v>92.3</v>
      </c>
      <c r="BY31" s="681"/>
      <c r="BZ31" s="681"/>
      <c r="CA31" s="681"/>
      <c r="CB31" s="682"/>
      <c r="CD31" s="688"/>
      <c r="CE31" s="689"/>
      <c r="CF31" s="639" t="s">
        <v>297</v>
      </c>
      <c r="CG31" s="640"/>
      <c r="CH31" s="640"/>
      <c r="CI31" s="640"/>
      <c r="CJ31" s="640"/>
      <c r="CK31" s="640"/>
      <c r="CL31" s="640"/>
      <c r="CM31" s="640"/>
      <c r="CN31" s="640"/>
      <c r="CO31" s="640"/>
      <c r="CP31" s="640"/>
      <c r="CQ31" s="641"/>
      <c r="CR31" s="625">
        <v>241904</v>
      </c>
      <c r="CS31" s="657"/>
      <c r="CT31" s="657"/>
      <c r="CU31" s="657"/>
      <c r="CV31" s="657"/>
      <c r="CW31" s="657"/>
      <c r="CX31" s="657"/>
      <c r="CY31" s="658"/>
      <c r="CZ31" s="659">
        <v>0.6</v>
      </c>
      <c r="DA31" s="660"/>
      <c r="DB31" s="660"/>
      <c r="DC31" s="661"/>
      <c r="DD31" s="634">
        <v>241904</v>
      </c>
      <c r="DE31" s="657"/>
      <c r="DF31" s="657"/>
      <c r="DG31" s="657"/>
      <c r="DH31" s="657"/>
      <c r="DI31" s="657"/>
      <c r="DJ31" s="657"/>
      <c r="DK31" s="658"/>
      <c r="DL31" s="634">
        <v>241904</v>
      </c>
      <c r="DM31" s="657"/>
      <c r="DN31" s="657"/>
      <c r="DO31" s="657"/>
      <c r="DP31" s="657"/>
      <c r="DQ31" s="657"/>
      <c r="DR31" s="657"/>
      <c r="DS31" s="657"/>
      <c r="DT31" s="657"/>
      <c r="DU31" s="657"/>
      <c r="DV31" s="658"/>
      <c r="DW31" s="630">
        <v>1.1000000000000001</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597425</v>
      </c>
      <c r="S32" s="626"/>
      <c r="T32" s="626"/>
      <c r="U32" s="626"/>
      <c r="V32" s="626"/>
      <c r="W32" s="626"/>
      <c r="X32" s="626"/>
      <c r="Y32" s="627"/>
      <c r="Z32" s="628">
        <v>1.4</v>
      </c>
      <c r="AA32" s="628"/>
      <c r="AB32" s="628"/>
      <c r="AC32" s="628"/>
      <c r="AD32" s="629">
        <v>3016</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98.9</v>
      </c>
      <c r="BH32" s="693"/>
      <c r="BI32" s="693"/>
      <c r="BJ32" s="693"/>
      <c r="BK32" s="693"/>
      <c r="BL32" s="693"/>
      <c r="BM32" s="694">
        <v>96.1</v>
      </c>
      <c r="BN32" s="693"/>
      <c r="BO32" s="693"/>
      <c r="BP32" s="693"/>
      <c r="BQ32" s="695"/>
      <c r="BR32" s="692">
        <v>98.7</v>
      </c>
      <c r="BS32" s="693"/>
      <c r="BT32" s="693"/>
      <c r="BU32" s="693"/>
      <c r="BV32" s="693"/>
      <c r="BW32" s="693"/>
      <c r="BX32" s="694">
        <v>95.4</v>
      </c>
      <c r="BY32" s="693"/>
      <c r="BZ32" s="693"/>
      <c r="CA32" s="693"/>
      <c r="CB32" s="695"/>
      <c r="CD32" s="690"/>
      <c r="CE32" s="691"/>
      <c r="CF32" s="639" t="s">
        <v>300</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5193982</v>
      </c>
      <c r="S33" s="626"/>
      <c r="T33" s="626"/>
      <c r="U33" s="626"/>
      <c r="V33" s="626"/>
      <c r="W33" s="626"/>
      <c r="X33" s="626"/>
      <c r="Y33" s="627"/>
      <c r="Z33" s="628">
        <v>12.3</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15402138</v>
      </c>
      <c r="CS33" s="657"/>
      <c r="CT33" s="657"/>
      <c r="CU33" s="657"/>
      <c r="CV33" s="657"/>
      <c r="CW33" s="657"/>
      <c r="CX33" s="657"/>
      <c r="CY33" s="658"/>
      <c r="CZ33" s="659">
        <v>37.799999999999997</v>
      </c>
      <c r="DA33" s="660"/>
      <c r="DB33" s="660"/>
      <c r="DC33" s="661"/>
      <c r="DD33" s="634">
        <v>13070252</v>
      </c>
      <c r="DE33" s="657"/>
      <c r="DF33" s="657"/>
      <c r="DG33" s="657"/>
      <c r="DH33" s="657"/>
      <c r="DI33" s="657"/>
      <c r="DJ33" s="657"/>
      <c r="DK33" s="658"/>
      <c r="DL33" s="634">
        <v>9415071</v>
      </c>
      <c r="DM33" s="657"/>
      <c r="DN33" s="657"/>
      <c r="DO33" s="657"/>
      <c r="DP33" s="657"/>
      <c r="DQ33" s="657"/>
      <c r="DR33" s="657"/>
      <c r="DS33" s="657"/>
      <c r="DT33" s="657"/>
      <c r="DU33" s="657"/>
      <c r="DV33" s="658"/>
      <c r="DW33" s="630">
        <v>42.6</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6706492</v>
      </c>
      <c r="CS34" s="626"/>
      <c r="CT34" s="626"/>
      <c r="CU34" s="626"/>
      <c r="CV34" s="626"/>
      <c r="CW34" s="626"/>
      <c r="CX34" s="626"/>
      <c r="CY34" s="627"/>
      <c r="CZ34" s="659">
        <v>16.5</v>
      </c>
      <c r="DA34" s="660"/>
      <c r="DB34" s="660"/>
      <c r="DC34" s="661"/>
      <c r="DD34" s="634">
        <v>5158130</v>
      </c>
      <c r="DE34" s="626"/>
      <c r="DF34" s="626"/>
      <c r="DG34" s="626"/>
      <c r="DH34" s="626"/>
      <c r="DI34" s="626"/>
      <c r="DJ34" s="626"/>
      <c r="DK34" s="627"/>
      <c r="DL34" s="634">
        <v>4474326</v>
      </c>
      <c r="DM34" s="626"/>
      <c r="DN34" s="626"/>
      <c r="DO34" s="626"/>
      <c r="DP34" s="626"/>
      <c r="DQ34" s="626"/>
      <c r="DR34" s="626"/>
      <c r="DS34" s="626"/>
      <c r="DT34" s="626"/>
      <c r="DU34" s="626"/>
      <c r="DV34" s="627"/>
      <c r="DW34" s="630">
        <v>20.3</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1573782</v>
      </c>
      <c r="S35" s="626"/>
      <c r="T35" s="626"/>
      <c r="U35" s="626"/>
      <c r="V35" s="626"/>
      <c r="W35" s="626"/>
      <c r="X35" s="626"/>
      <c r="Y35" s="627"/>
      <c r="Z35" s="628">
        <v>3.7</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3776767</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671166</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154886</v>
      </c>
      <c r="CS35" s="657"/>
      <c r="CT35" s="657"/>
      <c r="CU35" s="657"/>
      <c r="CV35" s="657"/>
      <c r="CW35" s="657"/>
      <c r="CX35" s="657"/>
      <c r="CY35" s="658"/>
      <c r="CZ35" s="659">
        <v>0.4</v>
      </c>
      <c r="DA35" s="660"/>
      <c r="DB35" s="660"/>
      <c r="DC35" s="661"/>
      <c r="DD35" s="634">
        <v>153151</v>
      </c>
      <c r="DE35" s="657"/>
      <c r="DF35" s="657"/>
      <c r="DG35" s="657"/>
      <c r="DH35" s="657"/>
      <c r="DI35" s="657"/>
      <c r="DJ35" s="657"/>
      <c r="DK35" s="658"/>
      <c r="DL35" s="634">
        <v>153151</v>
      </c>
      <c r="DM35" s="657"/>
      <c r="DN35" s="657"/>
      <c r="DO35" s="657"/>
      <c r="DP35" s="657"/>
      <c r="DQ35" s="657"/>
      <c r="DR35" s="657"/>
      <c r="DS35" s="657"/>
      <c r="DT35" s="657"/>
      <c r="DU35" s="657"/>
      <c r="DV35" s="658"/>
      <c r="DW35" s="630">
        <v>0.7</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42333340</v>
      </c>
      <c r="S36" s="698"/>
      <c r="T36" s="698"/>
      <c r="U36" s="698"/>
      <c r="V36" s="698"/>
      <c r="W36" s="698"/>
      <c r="X36" s="698"/>
      <c r="Y36" s="699"/>
      <c r="Z36" s="700">
        <v>100</v>
      </c>
      <c r="AA36" s="700"/>
      <c r="AB36" s="700"/>
      <c r="AC36" s="700"/>
      <c r="AD36" s="701">
        <v>20516548</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254312</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255377</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3247232</v>
      </c>
      <c r="CS36" s="626"/>
      <c r="CT36" s="626"/>
      <c r="CU36" s="626"/>
      <c r="CV36" s="626"/>
      <c r="CW36" s="626"/>
      <c r="CX36" s="626"/>
      <c r="CY36" s="627"/>
      <c r="CZ36" s="659">
        <v>8</v>
      </c>
      <c r="DA36" s="660"/>
      <c r="DB36" s="660"/>
      <c r="DC36" s="661"/>
      <c r="DD36" s="634">
        <v>3005179</v>
      </c>
      <c r="DE36" s="626"/>
      <c r="DF36" s="626"/>
      <c r="DG36" s="626"/>
      <c r="DH36" s="626"/>
      <c r="DI36" s="626"/>
      <c r="DJ36" s="626"/>
      <c r="DK36" s="627"/>
      <c r="DL36" s="634">
        <v>2582619</v>
      </c>
      <c r="DM36" s="626"/>
      <c r="DN36" s="626"/>
      <c r="DO36" s="626"/>
      <c r="DP36" s="626"/>
      <c r="DQ36" s="626"/>
      <c r="DR36" s="626"/>
      <c r="DS36" s="626"/>
      <c r="DT36" s="626"/>
      <c r="DU36" s="626"/>
      <c r="DV36" s="627"/>
      <c r="DW36" s="630">
        <v>11.7</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10146</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15988</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1489376</v>
      </c>
      <c r="CS37" s="657"/>
      <c r="CT37" s="657"/>
      <c r="CU37" s="657"/>
      <c r="CV37" s="657"/>
      <c r="CW37" s="657"/>
      <c r="CX37" s="657"/>
      <c r="CY37" s="658"/>
      <c r="CZ37" s="659">
        <v>3.7</v>
      </c>
      <c r="DA37" s="660"/>
      <c r="DB37" s="660"/>
      <c r="DC37" s="661"/>
      <c r="DD37" s="634">
        <v>1489262</v>
      </c>
      <c r="DE37" s="657"/>
      <c r="DF37" s="657"/>
      <c r="DG37" s="657"/>
      <c r="DH37" s="657"/>
      <c r="DI37" s="657"/>
      <c r="DJ37" s="657"/>
      <c r="DK37" s="658"/>
      <c r="DL37" s="634">
        <v>1374862</v>
      </c>
      <c r="DM37" s="657"/>
      <c r="DN37" s="657"/>
      <c r="DO37" s="657"/>
      <c r="DP37" s="657"/>
      <c r="DQ37" s="657"/>
      <c r="DR37" s="657"/>
      <c r="DS37" s="657"/>
      <c r="DT37" s="657"/>
      <c r="DU37" s="657"/>
      <c r="DV37" s="658"/>
      <c r="DW37" s="630">
        <v>6.2</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t="s">
        <v>319</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25401</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3512309</v>
      </c>
      <c r="CS38" s="626"/>
      <c r="CT38" s="626"/>
      <c r="CU38" s="626"/>
      <c r="CV38" s="626"/>
      <c r="CW38" s="626"/>
      <c r="CX38" s="626"/>
      <c r="CY38" s="627"/>
      <c r="CZ38" s="659">
        <v>8.6</v>
      </c>
      <c r="DA38" s="660"/>
      <c r="DB38" s="660"/>
      <c r="DC38" s="661"/>
      <c r="DD38" s="634">
        <v>3039375</v>
      </c>
      <c r="DE38" s="626"/>
      <c r="DF38" s="626"/>
      <c r="DG38" s="626"/>
      <c r="DH38" s="626"/>
      <c r="DI38" s="626"/>
      <c r="DJ38" s="626"/>
      <c r="DK38" s="627"/>
      <c r="DL38" s="634">
        <v>2204975</v>
      </c>
      <c r="DM38" s="626"/>
      <c r="DN38" s="626"/>
      <c r="DO38" s="626"/>
      <c r="DP38" s="626"/>
      <c r="DQ38" s="626"/>
      <c r="DR38" s="626"/>
      <c r="DS38" s="626"/>
      <c r="DT38" s="626"/>
      <c r="DU38" s="626"/>
      <c r="DV38" s="627"/>
      <c r="DW38" s="630">
        <v>10</v>
      </c>
      <c r="DX38" s="655"/>
      <c r="DY38" s="655"/>
      <c r="DZ38" s="655"/>
      <c r="EA38" s="655"/>
      <c r="EB38" s="655"/>
      <c r="EC38" s="656"/>
    </row>
    <row r="39" spans="2:133" ht="11.25" customHeight="1" x14ac:dyDescent="0.15">
      <c r="AQ39" s="704" t="s">
        <v>322</v>
      </c>
      <c r="AR39" s="705"/>
      <c r="AS39" s="705"/>
      <c r="AT39" s="705"/>
      <c r="AU39" s="705"/>
      <c r="AV39" s="705"/>
      <c r="AW39" s="705"/>
      <c r="AX39" s="705"/>
      <c r="AY39" s="706"/>
      <c r="AZ39" s="625" t="s">
        <v>319</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95</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1758223</v>
      </c>
      <c r="CS39" s="657"/>
      <c r="CT39" s="657"/>
      <c r="CU39" s="657"/>
      <c r="CV39" s="657"/>
      <c r="CW39" s="657"/>
      <c r="CX39" s="657"/>
      <c r="CY39" s="658"/>
      <c r="CZ39" s="659">
        <v>4.3</v>
      </c>
      <c r="DA39" s="660"/>
      <c r="DB39" s="660"/>
      <c r="DC39" s="661"/>
      <c r="DD39" s="634">
        <v>1695185</v>
      </c>
      <c r="DE39" s="657"/>
      <c r="DF39" s="657"/>
      <c r="DG39" s="657"/>
      <c r="DH39" s="657"/>
      <c r="DI39" s="657"/>
      <c r="DJ39" s="657"/>
      <c r="DK39" s="658"/>
      <c r="DL39" s="634" t="s">
        <v>319</v>
      </c>
      <c r="DM39" s="657"/>
      <c r="DN39" s="657"/>
      <c r="DO39" s="657"/>
      <c r="DP39" s="657"/>
      <c r="DQ39" s="657"/>
      <c r="DR39" s="657"/>
      <c r="DS39" s="657"/>
      <c r="DT39" s="657"/>
      <c r="DU39" s="657"/>
      <c r="DV39" s="658"/>
      <c r="DW39" s="630" t="s">
        <v>319</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1479206</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94</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22996</v>
      </c>
      <c r="CS40" s="626"/>
      <c r="CT40" s="626"/>
      <c r="CU40" s="626"/>
      <c r="CV40" s="626"/>
      <c r="CW40" s="626"/>
      <c r="CX40" s="626"/>
      <c r="CY40" s="627"/>
      <c r="CZ40" s="659">
        <v>0.1</v>
      </c>
      <c r="DA40" s="660"/>
      <c r="DB40" s="660"/>
      <c r="DC40" s="661"/>
      <c r="DD40" s="634">
        <v>19232</v>
      </c>
      <c r="DE40" s="626"/>
      <c r="DF40" s="626"/>
      <c r="DG40" s="626"/>
      <c r="DH40" s="626"/>
      <c r="DI40" s="626"/>
      <c r="DJ40" s="626"/>
      <c r="DK40" s="627"/>
      <c r="DL40" s="634" t="s">
        <v>319</v>
      </c>
      <c r="DM40" s="626"/>
      <c r="DN40" s="626"/>
      <c r="DO40" s="626"/>
      <c r="DP40" s="626"/>
      <c r="DQ40" s="626"/>
      <c r="DR40" s="626"/>
      <c r="DS40" s="626"/>
      <c r="DT40" s="626"/>
      <c r="DU40" s="626"/>
      <c r="DV40" s="627"/>
      <c r="DW40" s="630" t="s">
        <v>319</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2033103</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282</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7037906</v>
      </c>
      <c r="CS42" s="626"/>
      <c r="CT42" s="626"/>
      <c r="CU42" s="626"/>
      <c r="CV42" s="626"/>
      <c r="CW42" s="626"/>
      <c r="CX42" s="626"/>
      <c r="CY42" s="627"/>
      <c r="CZ42" s="659">
        <v>17.3</v>
      </c>
      <c r="DA42" s="708"/>
      <c r="DB42" s="708"/>
      <c r="DC42" s="709"/>
      <c r="DD42" s="634">
        <v>755068</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146506</v>
      </c>
      <c r="CS43" s="657"/>
      <c r="CT43" s="657"/>
      <c r="CU43" s="657"/>
      <c r="CV43" s="657"/>
      <c r="CW43" s="657"/>
      <c r="CX43" s="657"/>
      <c r="CY43" s="658"/>
      <c r="CZ43" s="659">
        <v>0.4</v>
      </c>
      <c r="DA43" s="660"/>
      <c r="DB43" s="660"/>
      <c r="DC43" s="661"/>
      <c r="DD43" s="634">
        <v>146506</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7037906</v>
      </c>
      <c r="CS44" s="626"/>
      <c r="CT44" s="626"/>
      <c r="CU44" s="626"/>
      <c r="CV44" s="626"/>
      <c r="CW44" s="626"/>
      <c r="CX44" s="626"/>
      <c r="CY44" s="627"/>
      <c r="CZ44" s="659">
        <v>17.3</v>
      </c>
      <c r="DA44" s="708"/>
      <c r="DB44" s="708"/>
      <c r="DC44" s="709"/>
      <c r="DD44" s="634">
        <v>755068</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2732313</v>
      </c>
      <c r="CS45" s="657"/>
      <c r="CT45" s="657"/>
      <c r="CU45" s="657"/>
      <c r="CV45" s="657"/>
      <c r="CW45" s="657"/>
      <c r="CX45" s="657"/>
      <c r="CY45" s="658"/>
      <c r="CZ45" s="659">
        <v>6.7</v>
      </c>
      <c r="DA45" s="660"/>
      <c r="DB45" s="660"/>
      <c r="DC45" s="661"/>
      <c r="DD45" s="634">
        <v>5416</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4305593</v>
      </c>
      <c r="CS46" s="626"/>
      <c r="CT46" s="626"/>
      <c r="CU46" s="626"/>
      <c r="CV46" s="626"/>
      <c r="CW46" s="626"/>
      <c r="CX46" s="626"/>
      <c r="CY46" s="627"/>
      <c r="CZ46" s="659">
        <v>10.6</v>
      </c>
      <c r="DA46" s="708"/>
      <c r="DB46" s="708"/>
      <c r="DC46" s="709"/>
      <c r="DD46" s="634">
        <v>749652</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t="s">
        <v>112</v>
      </c>
      <c r="CS47" s="657"/>
      <c r="CT47" s="657"/>
      <c r="CU47" s="657"/>
      <c r="CV47" s="657"/>
      <c r="CW47" s="657"/>
      <c r="CX47" s="657"/>
      <c r="CY47" s="658"/>
      <c r="CZ47" s="659" t="s">
        <v>112</v>
      </c>
      <c r="DA47" s="660"/>
      <c r="DB47" s="660"/>
      <c r="DC47" s="661"/>
      <c r="DD47" s="634" t="s">
        <v>112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40766328</v>
      </c>
      <c r="CS49" s="693"/>
      <c r="CT49" s="693"/>
      <c r="CU49" s="693"/>
      <c r="CV49" s="693"/>
      <c r="CW49" s="693"/>
      <c r="CX49" s="693"/>
      <c r="CY49" s="720"/>
      <c r="CZ49" s="721">
        <v>100</v>
      </c>
      <c r="DA49" s="722"/>
      <c r="DB49" s="722"/>
      <c r="DC49" s="723"/>
      <c r="DD49" s="724">
        <v>25294944</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election activeCell="BJ6" sqref="BJ6"/>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42333</v>
      </c>
      <c r="R7" s="755"/>
      <c r="S7" s="755"/>
      <c r="T7" s="755"/>
      <c r="U7" s="755"/>
      <c r="V7" s="755">
        <v>40766</v>
      </c>
      <c r="W7" s="755"/>
      <c r="X7" s="755"/>
      <c r="Y7" s="755"/>
      <c r="Z7" s="755"/>
      <c r="AA7" s="755">
        <v>1567</v>
      </c>
      <c r="AB7" s="755"/>
      <c r="AC7" s="755"/>
      <c r="AD7" s="755"/>
      <c r="AE7" s="756"/>
      <c r="AF7" s="757">
        <v>1204</v>
      </c>
      <c r="AG7" s="758"/>
      <c r="AH7" s="758"/>
      <c r="AI7" s="758"/>
      <c r="AJ7" s="759"/>
      <c r="AK7" s="794">
        <v>1064</v>
      </c>
      <c r="AL7" s="795"/>
      <c r="AM7" s="795"/>
      <c r="AN7" s="795"/>
      <c r="AO7" s="795"/>
      <c r="AP7" s="795">
        <v>38694</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539</v>
      </c>
      <c r="BT7" s="799"/>
      <c r="BU7" s="799"/>
      <c r="BV7" s="799"/>
      <c r="BW7" s="799"/>
      <c r="BX7" s="799"/>
      <c r="BY7" s="799"/>
      <c r="BZ7" s="799"/>
      <c r="CA7" s="799"/>
      <c r="CB7" s="799"/>
      <c r="CC7" s="799"/>
      <c r="CD7" s="799"/>
      <c r="CE7" s="799"/>
      <c r="CF7" s="799"/>
      <c r="CG7" s="800"/>
      <c r="CH7" s="791">
        <v>2</v>
      </c>
      <c r="CI7" s="792"/>
      <c r="CJ7" s="792"/>
      <c r="CK7" s="792"/>
      <c r="CL7" s="793"/>
      <c r="CM7" s="791">
        <v>41</v>
      </c>
      <c r="CN7" s="792"/>
      <c r="CO7" s="792"/>
      <c r="CP7" s="792"/>
      <c r="CQ7" s="793"/>
      <c r="CR7" s="791">
        <v>4</v>
      </c>
      <c r="CS7" s="792"/>
      <c r="CT7" s="792"/>
      <c r="CU7" s="792"/>
      <c r="CV7" s="793"/>
      <c r="CW7" s="791" t="s">
        <v>542</v>
      </c>
      <c r="CX7" s="792"/>
      <c r="CY7" s="792"/>
      <c r="CZ7" s="792"/>
      <c r="DA7" s="793"/>
      <c r="DB7" s="791">
        <v>1846</v>
      </c>
      <c r="DC7" s="792"/>
      <c r="DD7" s="792"/>
      <c r="DE7" s="792"/>
      <c r="DF7" s="793"/>
      <c r="DG7" s="791" t="s">
        <v>542</v>
      </c>
      <c r="DH7" s="792"/>
      <c r="DI7" s="792"/>
      <c r="DJ7" s="792"/>
      <c r="DK7" s="793"/>
      <c r="DL7" s="791" t="s">
        <v>542</v>
      </c>
      <c r="DM7" s="792"/>
      <c r="DN7" s="792"/>
      <c r="DO7" s="792"/>
      <c r="DP7" s="793"/>
      <c r="DQ7" s="791" t="s">
        <v>542</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368</v>
      </c>
      <c r="B23" s="810" t="s">
        <v>369</v>
      </c>
      <c r="C23" s="811"/>
      <c r="D23" s="811"/>
      <c r="E23" s="811"/>
      <c r="F23" s="811"/>
      <c r="G23" s="811"/>
      <c r="H23" s="811"/>
      <c r="I23" s="811"/>
      <c r="J23" s="811"/>
      <c r="K23" s="811"/>
      <c r="L23" s="811"/>
      <c r="M23" s="811"/>
      <c r="N23" s="811"/>
      <c r="O23" s="811"/>
      <c r="P23" s="812"/>
      <c r="Q23" s="813">
        <v>42333</v>
      </c>
      <c r="R23" s="814"/>
      <c r="S23" s="814"/>
      <c r="T23" s="814"/>
      <c r="U23" s="814"/>
      <c r="V23" s="814">
        <v>40766</v>
      </c>
      <c r="W23" s="814"/>
      <c r="X23" s="814"/>
      <c r="Y23" s="814"/>
      <c r="Z23" s="814"/>
      <c r="AA23" s="814">
        <v>1567</v>
      </c>
      <c r="AB23" s="814"/>
      <c r="AC23" s="814"/>
      <c r="AD23" s="814"/>
      <c r="AE23" s="815"/>
      <c r="AF23" s="816">
        <v>1204</v>
      </c>
      <c r="AG23" s="814"/>
      <c r="AH23" s="814"/>
      <c r="AI23" s="814"/>
      <c r="AJ23" s="817"/>
      <c r="AK23" s="818"/>
      <c r="AL23" s="819"/>
      <c r="AM23" s="819"/>
      <c r="AN23" s="819"/>
      <c r="AO23" s="819"/>
      <c r="AP23" s="814">
        <v>38694</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380</v>
      </c>
      <c r="C28" s="752"/>
      <c r="D28" s="752"/>
      <c r="E28" s="752"/>
      <c r="F28" s="752"/>
      <c r="G28" s="752"/>
      <c r="H28" s="752"/>
      <c r="I28" s="752"/>
      <c r="J28" s="752"/>
      <c r="K28" s="752"/>
      <c r="L28" s="752"/>
      <c r="M28" s="752"/>
      <c r="N28" s="752"/>
      <c r="O28" s="752"/>
      <c r="P28" s="753"/>
      <c r="Q28" s="842">
        <v>13574</v>
      </c>
      <c r="R28" s="843"/>
      <c r="S28" s="843"/>
      <c r="T28" s="843"/>
      <c r="U28" s="843"/>
      <c r="V28" s="843">
        <v>12902</v>
      </c>
      <c r="W28" s="843"/>
      <c r="X28" s="843"/>
      <c r="Y28" s="843"/>
      <c r="Z28" s="843"/>
      <c r="AA28" s="843">
        <v>671</v>
      </c>
      <c r="AB28" s="843"/>
      <c r="AC28" s="843"/>
      <c r="AD28" s="843"/>
      <c r="AE28" s="844"/>
      <c r="AF28" s="845">
        <v>671</v>
      </c>
      <c r="AG28" s="843"/>
      <c r="AH28" s="843"/>
      <c r="AI28" s="843"/>
      <c r="AJ28" s="846"/>
      <c r="AK28" s="847">
        <v>1479</v>
      </c>
      <c r="AL28" s="838"/>
      <c r="AM28" s="838"/>
      <c r="AN28" s="838"/>
      <c r="AO28" s="838"/>
      <c r="AP28" s="838" t="s">
        <v>540</v>
      </c>
      <c r="AQ28" s="838"/>
      <c r="AR28" s="838"/>
      <c r="AS28" s="838"/>
      <c r="AT28" s="838"/>
      <c r="AU28" s="838" t="s">
        <v>540</v>
      </c>
      <c r="AV28" s="838"/>
      <c r="AW28" s="838"/>
      <c r="AX28" s="838"/>
      <c r="AY28" s="838"/>
      <c r="AZ28" s="839" t="s">
        <v>540</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381</v>
      </c>
      <c r="C29" s="776"/>
      <c r="D29" s="776"/>
      <c r="E29" s="776"/>
      <c r="F29" s="776"/>
      <c r="G29" s="776"/>
      <c r="H29" s="776"/>
      <c r="I29" s="776"/>
      <c r="J29" s="776"/>
      <c r="K29" s="776"/>
      <c r="L29" s="776"/>
      <c r="M29" s="776"/>
      <c r="N29" s="776"/>
      <c r="O29" s="776"/>
      <c r="P29" s="777"/>
      <c r="Q29" s="778">
        <v>6455</v>
      </c>
      <c r="R29" s="779"/>
      <c r="S29" s="779"/>
      <c r="T29" s="779"/>
      <c r="U29" s="779"/>
      <c r="V29" s="779">
        <v>6216</v>
      </c>
      <c r="W29" s="779"/>
      <c r="X29" s="779"/>
      <c r="Y29" s="779"/>
      <c r="Z29" s="779"/>
      <c r="AA29" s="779">
        <v>239</v>
      </c>
      <c r="AB29" s="779"/>
      <c r="AC29" s="779"/>
      <c r="AD29" s="779"/>
      <c r="AE29" s="780"/>
      <c r="AF29" s="781">
        <v>239</v>
      </c>
      <c r="AG29" s="782"/>
      <c r="AH29" s="782"/>
      <c r="AI29" s="782"/>
      <c r="AJ29" s="783"/>
      <c r="AK29" s="850">
        <v>1050</v>
      </c>
      <c r="AL29" s="851"/>
      <c r="AM29" s="851"/>
      <c r="AN29" s="851"/>
      <c r="AO29" s="851"/>
      <c r="AP29" s="851" t="s">
        <v>540</v>
      </c>
      <c r="AQ29" s="851"/>
      <c r="AR29" s="851"/>
      <c r="AS29" s="851"/>
      <c r="AT29" s="851"/>
      <c r="AU29" s="851" t="s">
        <v>540</v>
      </c>
      <c r="AV29" s="851"/>
      <c r="AW29" s="851"/>
      <c r="AX29" s="851"/>
      <c r="AY29" s="851"/>
      <c r="AZ29" s="852" t="s">
        <v>540</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382</v>
      </c>
      <c r="C30" s="776"/>
      <c r="D30" s="776"/>
      <c r="E30" s="776"/>
      <c r="F30" s="776"/>
      <c r="G30" s="776"/>
      <c r="H30" s="776"/>
      <c r="I30" s="776"/>
      <c r="J30" s="776"/>
      <c r="K30" s="776"/>
      <c r="L30" s="776"/>
      <c r="M30" s="776"/>
      <c r="N30" s="776"/>
      <c r="O30" s="776"/>
      <c r="P30" s="777"/>
      <c r="Q30" s="778">
        <v>1105</v>
      </c>
      <c r="R30" s="779"/>
      <c r="S30" s="779"/>
      <c r="T30" s="779"/>
      <c r="U30" s="779"/>
      <c r="V30" s="779">
        <v>1098</v>
      </c>
      <c r="W30" s="779"/>
      <c r="X30" s="779"/>
      <c r="Y30" s="779"/>
      <c r="Z30" s="779"/>
      <c r="AA30" s="779">
        <v>6</v>
      </c>
      <c r="AB30" s="779"/>
      <c r="AC30" s="779"/>
      <c r="AD30" s="779"/>
      <c r="AE30" s="780"/>
      <c r="AF30" s="781">
        <v>6</v>
      </c>
      <c r="AG30" s="782"/>
      <c r="AH30" s="782"/>
      <c r="AI30" s="782"/>
      <c r="AJ30" s="783"/>
      <c r="AK30" s="850">
        <v>180</v>
      </c>
      <c r="AL30" s="851"/>
      <c r="AM30" s="851"/>
      <c r="AN30" s="851"/>
      <c r="AO30" s="851"/>
      <c r="AP30" s="851" t="s">
        <v>540</v>
      </c>
      <c r="AQ30" s="851"/>
      <c r="AR30" s="851"/>
      <c r="AS30" s="851"/>
      <c r="AT30" s="851"/>
      <c r="AU30" s="851" t="s">
        <v>540</v>
      </c>
      <c r="AV30" s="851"/>
      <c r="AW30" s="851"/>
      <c r="AX30" s="851"/>
      <c r="AY30" s="851"/>
      <c r="AZ30" s="852" t="s">
        <v>540</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383</v>
      </c>
      <c r="C31" s="776"/>
      <c r="D31" s="776"/>
      <c r="E31" s="776"/>
      <c r="F31" s="776"/>
      <c r="G31" s="776"/>
      <c r="H31" s="776"/>
      <c r="I31" s="776"/>
      <c r="J31" s="776"/>
      <c r="K31" s="776"/>
      <c r="L31" s="776"/>
      <c r="M31" s="776"/>
      <c r="N31" s="776"/>
      <c r="O31" s="776"/>
      <c r="P31" s="777"/>
      <c r="Q31" s="778">
        <v>1677</v>
      </c>
      <c r="R31" s="779"/>
      <c r="S31" s="779"/>
      <c r="T31" s="779"/>
      <c r="U31" s="779"/>
      <c r="V31" s="779">
        <v>1539</v>
      </c>
      <c r="W31" s="779"/>
      <c r="X31" s="779"/>
      <c r="Y31" s="779"/>
      <c r="Z31" s="779"/>
      <c r="AA31" s="779">
        <v>138</v>
      </c>
      <c r="AB31" s="779"/>
      <c r="AC31" s="779"/>
      <c r="AD31" s="779"/>
      <c r="AE31" s="780"/>
      <c r="AF31" s="781">
        <v>1338</v>
      </c>
      <c r="AG31" s="782"/>
      <c r="AH31" s="782"/>
      <c r="AI31" s="782"/>
      <c r="AJ31" s="783"/>
      <c r="AK31" s="850">
        <v>13</v>
      </c>
      <c r="AL31" s="851"/>
      <c r="AM31" s="851"/>
      <c r="AN31" s="851"/>
      <c r="AO31" s="851"/>
      <c r="AP31" s="851">
        <v>2382</v>
      </c>
      <c r="AQ31" s="851"/>
      <c r="AR31" s="851"/>
      <c r="AS31" s="851"/>
      <c r="AT31" s="851"/>
      <c r="AU31" s="851" t="s">
        <v>540</v>
      </c>
      <c r="AV31" s="851"/>
      <c r="AW31" s="851"/>
      <c r="AX31" s="851"/>
      <c r="AY31" s="851"/>
      <c r="AZ31" s="852" t="s">
        <v>540</v>
      </c>
      <c r="BA31" s="852"/>
      <c r="BB31" s="852"/>
      <c r="BC31" s="852"/>
      <c r="BD31" s="852"/>
      <c r="BE31" s="848" t="s">
        <v>384</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385</v>
      </c>
      <c r="C32" s="776"/>
      <c r="D32" s="776"/>
      <c r="E32" s="776"/>
      <c r="F32" s="776"/>
      <c r="G32" s="776"/>
      <c r="H32" s="776"/>
      <c r="I32" s="776"/>
      <c r="J32" s="776"/>
      <c r="K32" s="776"/>
      <c r="L32" s="776"/>
      <c r="M32" s="776"/>
      <c r="N32" s="776"/>
      <c r="O32" s="776"/>
      <c r="P32" s="777"/>
      <c r="Q32" s="778">
        <v>1579</v>
      </c>
      <c r="R32" s="779"/>
      <c r="S32" s="779"/>
      <c r="T32" s="779"/>
      <c r="U32" s="779"/>
      <c r="V32" s="779">
        <v>1457</v>
      </c>
      <c r="W32" s="779"/>
      <c r="X32" s="779"/>
      <c r="Y32" s="779"/>
      <c r="Z32" s="779"/>
      <c r="AA32" s="779">
        <v>122</v>
      </c>
      <c r="AB32" s="779"/>
      <c r="AC32" s="779"/>
      <c r="AD32" s="779"/>
      <c r="AE32" s="780"/>
      <c r="AF32" s="781">
        <v>695</v>
      </c>
      <c r="AG32" s="782"/>
      <c r="AH32" s="782"/>
      <c r="AI32" s="782"/>
      <c r="AJ32" s="783"/>
      <c r="AK32" s="850">
        <v>254</v>
      </c>
      <c r="AL32" s="851"/>
      <c r="AM32" s="851"/>
      <c r="AN32" s="851"/>
      <c r="AO32" s="851"/>
      <c r="AP32" s="851">
        <v>3328</v>
      </c>
      <c r="AQ32" s="851"/>
      <c r="AR32" s="851"/>
      <c r="AS32" s="851"/>
      <c r="AT32" s="851"/>
      <c r="AU32" s="851">
        <v>1078</v>
      </c>
      <c r="AV32" s="851"/>
      <c r="AW32" s="851"/>
      <c r="AX32" s="851"/>
      <c r="AY32" s="851"/>
      <c r="AZ32" s="852" t="s">
        <v>540</v>
      </c>
      <c r="BA32" s="852"/>
      <c r="BB32" s="852"/>
      <c r="BC32" s="852"/>
      <c r="BD32" s="852"/>
      <c r="BE32" s="848" t="s">
        <v>384</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386</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368</v>
      </c>
      <c r="B63" s="810" t="s">
        <v>387</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2950</v>
      </c>
      <c r="AG63" s="862"/>
      <c r="AH63" s="862"/>
      <c r="AI63" s="862"/>
      <c r="AJ63" s="863"/>
      <c r="AK63" s="864"/>
      <c r="AL63" s="859"/>
      <c r="AM63" s="859"/>
      <c r="AN63" s="859"/>
      <c r="AO63" s="859"/>
      <c r="AP63" s="862">
        <v>5710</v>
      </c>
      <c r="AQ63" s="862"/>
      <c r="AR63" s="862"/>
      <c r="AS63" s="862"/>
      <c r="AT63" s="862"/>
      <c r="AU63" s="862">
        <v>1078</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389</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390</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531</v>
      </c>
      <c r="C68" s="890"/>
      <c r="D68" s="890"/>
      <c r="E68" s="890"/>
      <c r="F68" s="890"/>
      <c r="G68" s="890"/>
      <c r="H68" s="890"/>
      <c r="I68" s="890"/>
      <c r="J68" s="890"/>
      <c r="K68" s="890"/>
      <c r="L68" s="890"/>
      <c r="M68" s="890"/>
      <c r="N68" s="890"/>
      <c r="O68" s="890"/>
      <c r="P68" s="891"/>
      <c r="Q68" s="892">
        <v>973</v>
      </c>
      <c r="R68" s="886"/>
      <c r="S68" s="886"/>
      <c r="T68" s="886"/>
      <c r="U68" s="886"/>
      <c r="V68" s="886">
        <v>766</v>
      </c>
      <c r="W68" s="886"/>
      <c r="X68" s="886"/>
      <c r="Y68" s="886"/>
      <c r="Z68" s="886"/>
      <c r="AA68" s="886">
        <v>207</v>
      </c>
      <c r="AB68" s="886"/>
      <c r="AC68" s="886"/>
      <c r="AD68" s="886"/>
      <c r="AE68" s="886"/>
      <c r="AF68" s="886">
        <v>124</v>
      </c>
      <c r="AG68" s="886"/>
      <c r="AH68" s="886"/>
      <c r="AI68" s="886"/>
      <c r="AJ68" s="886"/>
      <c r="AK68" s="886" t="s">
        <v>540</v>
      </c>
      <c r="AL68" s="886"/>
      <c r="AM68" s="886"/>
      <c r="AN68" s="886"/>
      <c r="AO68" s="886"/>
      <c r="AP68" s="886">
        <v>948</v>
      </c>
      <c r="AQ68" s="886"/>
      <c r="AR68" s="886"/>
      <c r="AS68" s="886"/>
      <c r="AT68" s="886"/>
      <c r="AU68" s="886">
        <v>379</v>
      </c>
      <c r="AV68" s="886"/>
      <c r="AW68" s="886"/>
      <c r="AX68" s="886"/>
      <c r="AY68" s="886"/>
      <c r="AZ68" s="887" t="s">
        <v>536</v>
      </c>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532</v>
      </c>
      <c r="C69" s="894"/>
      <c r="D69" s="894"/>
      <c r="E69" s="894"/>
      <c r="F69" s="894"/>
      <c r="G69" s="894"/>
      <c r="H69" s="894"/>
      <c r="I69" s="894"/>
      <c r="J69" s="894"/>
      <c r="K69" s="894"/>
      <c r="L69" s="894"/>
      <c r="M69" s="894"/>
      <c r="N69" s="894"/>
      <c r="O69" s="894"/>
      <c r="P69" s="895"/>
      <c r="Q69" s="896">
        <v>3246</v>
      </c>
      <c r="R69" s="851"/>
      <c r="S69" s="851"/>
      <c r="T69" s="851"/>
      <c r="U69" s="851"/>
      <c r="V69" s="851">
        <v>3196</v>
      </c>
      <c r="W69" s="851"/>
      <c r="X69" s="851"/>
      <c r="Y69" s="851"/>
      <c r="Z69" s="851"/>
      <c r="AA69" s="851">
        <v>50</v>
      </c>
      <c r="AB69" s="851"/>
      <c r="AC69" s="851"/>
      <c r="AD69" s="851"/>
      <c r="AE69" s="851"/>
      <c r="AF69" s="851">
        <v>47</v>
      </c>
      <c r="AG69" s="851"/>
      <c r="AH69" s="851"/>
      <c r="AI69" s="851"/>
      <c r="AJ69" s="851"/>
      <c r="AK69" s="851" t="s">
        <v>540</v>
      </c>
      <c r="AL69" s="851"/>
      <c r="AM69" s="851"/>
      <c r="AN69" s="851"/>
      <c r="AO69" s="851"/>
      <c r="AP69" s="851">
        <v>2579</v>
      </c>
      <c r="AQ69" s="851"/>
      <c r="AR69" s="851"/>
      <c r="AS69" s="851"/>
      <c r="AT69" s="851"/>
      <c r="AU69" s="851">
        <v>1113</v>
      </c>
      <c r="AV69" s="851"/>
      <c r="AW69" s="851"/>
      <c r="AX69" s="851"/>
      <c r="AY69" s="851"/>
      <c r="AZ69" s="897" t="s">
        <v>536</v>
      </c>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533</v>
      </c>
      <c r="C70" s="894"/>
      <c r="D70" s="894"/>
      <c r="E70" s="894"/>
      <c r="F70" s="894"/>
      <c r="G70" s="894"/>
      <c r="H70" s="894"/>
      <c r="I70" s="894"/>
      <c r="J70" s="894"/>
      <c r="K70" s="894"/>
      <c r="L70" s="894"/>
      <c r="M70" s="894"/>
      <c r="N70" s="894"/>
      <c r="O70" s="894"/>
      <c r="P70" s="895"/>
      <c r="Q70" s="896">
        <v>1551</v>
      </c>
      <c r="R70" s="851"/>
      <c r="S70" s="851"/>
      <c r="T70" s="851"/>
      <c r="U70" s="851"/>
      <c r="V70" s="851">
        <v>1512</v>
      </c>
      <c r="W70" s="851"/>
      <c r="X70" s="851"/>
      <c r="Y70" s="851"/>
      <c r="Z70" s="851"/>
      <c r="AA70" s="851">
        <v>38</v>
      </c>
      <c r="AB70" s="851"/>
      <c r="AC70" s="851"/>
      <c r="AD70" s="851"/>
      <c r="AE70" s="851"/>
      <c r="AF70" s="851">
        <v>38</v>
      </c>
      <c r="AG70" s="851"/>
      <c r="AH70" s="851"/>
      <c r="AI70" s="851"/>
      <c r="AJ70" s="851"/>
      <c r="AK70" s="851" t="s">
        <v>540</v>
      </c>
      <c r="AL70" s="851"/>
      <c r="AM70" s="851"/>
      <c r="AN70" s="851"/>
      <c r="AO70" s="851"/>
      <c r="AP70" s="851" t="s">
        <v>540</v>
      </c>
      <c r="AQ70" s="851"/>
      <c r="AR70" s="851"/>
      <c r="AS70" s="851"/>
      <c r="AT70" s="851"/>
      <c r="AU70" s="851" t="s">
        <v>540</v>
      </c>
      <c r="AV70" s="851"/>
      <c r="AW70" s="851"/>
      <c r="AX70" s="851"/>
      <c r="AY70" s="851"/>
      <c r="AZ70" s="897" t="s">
        <v>536</v>
      </c>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533</v>
      </c>
      <c r="C71" s="894"/>
      <c r="D71" s="894"/>
      <c r="E71" s="894"/>
      <c r="F71" s="894"/>
      <c r="G71" s="894"/>
      <c r="H71" s="894"/>
      <c r="I71" s="894"/>
      <c r="J71" s="894"/>
      <c r="K71" s="894"/>
      <c r="L71" s="894"/>
      <c r="M71" s="894"/>
      <c r="N71" s="894"/>
      <c r="O71" s="894"/>
      <c r="P71" s="895"/>
      <c r="Q71" s="896">
        <v>653677</v>
      </c>
      <c r="R71" s="851"/>
      <c r="S71" s="851"/>
      <c r="T71" s="851"/>
      <c r="U71" s="851"/>
      <c r="V71" s="851">
        <v>638723</v>
      </c>
      <c r="W71" s="851"/>
      <c r="X71" s="851"/>
      <c r="Y71" s="851"/>
      <c r="Z71" s="851"/>
      <c r="AA71" s="851">
        <v>14954</v>
      </c>
      <c r="AB71" s="851"/>
      <c r="AC71" s="851"/>
      <c r="AD71" s="851"/>
      <c r="AE71" s="851"/>
      <c r="AF71" s="851">
        <v>14954</v>
      </c>
      <c r="AG71" s="851"/>
      <c r="AH71" s="851"/>
      <c r="AI71" s="851"/>
      <c r="AJ71" s="851"/>
      <c r="AK71" s="851">
        <v>3939</v>
      </c>
      <c r="AL71" s="851"/>
      <c r="AM71" s="851"/>
      <c r="AN71" s="851"/>
      <c r="AO71" s="851"/>
      <c r="AP71" s="851" t="s">
        <v>540</v>
      </c>
      <c r="AQ71" s="851"/>
      <c r="AR71" s="851"/>
      <c r="AS71" s="851"/>
      <c r="AT71" s="851"/>
      <c r="AU71" s="851" t="s">
        <v>540</v>
      </c>
      <c r="AV71" s="851"/>
      <c r="AW71" s="851"/>
      <c r="AX71" s="851"/>
      <c r="AY71" s="851"/>
      <c r="AZ71" s="897" t="s">
        <v>537</v>
      </c>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534</v>
      </c>
      <c r="C72" s="894"/>
      <c r="D72" s="894"/>
      <c r="E72" s="894"/>
      <c r="F72" s="894"/>
      <c r="G72" s="894"/>
      <c r="H72" s="894"/>
      <c r="I72" s="894"/>
      <c r="J72" s="894"/>
      <c r="K72" s="894"/>
      <c r="L72" s="894"/>
      <c r="M72" s="894"/>
      <c r="N72" s="894"/>
      <c r="O72" s="894"/>
      <c r="P72" s="895"/>
      <c r="Q72" s="896">
        <v>28888</v>
      </c>
      <c r="R72" s="851"/>
      <c r="S72" s="851"/>
      <c r="T72" s="851"/>
      <c r="U72" s="851"/>
      <c r="V72" s="851">
        <v>27514</v>
      </c>
      <c r="W72" s="851"/>
      <c r="X72" s="851"/>
      <c r="Y72" s="851"/>
      <c r="Z72" s="851"/>
      <c r="AA72" s="851">
        <v>1374</v>
      </c>
      <c r="AB72" s="851"/>
      <c r="AC72" s="851"/>
      <c r="AD72" s="851"/>
      <c r="AE72" s="851"/>
      <c r="AF72" s="851">
        <v>1374</v>
      </c>
      <c r="AG72" s="851"/>
      <c r="AH72" s="851"/>
      <c r="AI72" s="851"/>
      <c r="AJ72" s="851"/>
      <c r="AK72" s="851">
        <v>22</v>
      </c>
      <c r="AL72" s="851"/>
      <c r="AM72" s="851"/>
      <c r="AN72" s="851"/>
      <c r="AO72" s="851"/>
      <c r="AP72" s="851" t="s">
        <v>541</v>
      </c>
      <c r="AQ72" s="851"/>
      <c r="AR72" s="851"/>
      <c r="AS72" s="851"/>
      <c r="AT72" s="851"/>
      <c r="AU72" s="851" t="s">
        <v>540</v>
      </c>
      <c r="AV72" s="851"/>
      <c r="AW72" s="851"/>
      <c r="AX72" s="851"/>
      <c r="AY72" s="851"/>
      <c r="AZ72" s="897" t="s">
        <v>536</v>
      </c>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534</v>
      </c>
      <c r="C73" s="894"/>
      <c r="D73" s="894"/>
      <c r="E73" s="894"/>
      <c r="F73" s="894"/>
      <c r="G73" s="894"/>
      <c r="H73" s="894"/>
      <c r="I73" s="894"/>
      <c r="J73" s="894"/>
      <c r="K73" s="894"/>
      <c r="L73" s="894"/>
      <c r="M73" s="894"/>
      <c r="N73" s="894"/>
      <c r="O73" s="894"/>
      <c r="P73" s="895"/>
      <c r="Q73" s="896">
        <v>366</v>
      </c>
      <c r="R73" s="851"/>
      <c r="S73" s="851"/>
      <c r="T73" s="851"/>
      <c r="U73" s="851"/>
      <c r="V73" s="851">
        <v>149</v>
      </c>
      <c r="W73" s="851"/>
      <c r="X73" s="851"/>
      <c r="Y73" s="851"/>
      <c r="Z73" s="851"/>
      <c r="AA73" s="851">
        <v>218</v>
      </c>
      <c r="AB73" s="851"/>
      <c r="AC73" s="851"/>
      <c r="AD73" s="851"/>
      <c r="AE73" s="851"/>
      <c r="AF73" s="851">
        <v>218</v>
      </c>
      <c r="AG73" s="851"/>
      <c r="AH73" s="851"/>
      <c r="AI73" s="851"/>
      <c r="AJ73" s="851"/>
      <c r="AK73" s="851" t="s">
        <v>540</v>
      </c>
      <c r="AL73" s="851"/>
      <c r="AM73" s="851"/>
      <c r="AN73" s="851"/>
      <c r="AO73" s="851"/>
      <c r="AP73" s="851" t="s">
        <v>540</v>
      </c>
      <c r="AQ73" s="851"/>
      <c r="AR73" s="851"/>
      <c r="AS73" s="851"/>
      <c r="AT73" s="851"/>
      <c r="AU73" s="851" t="s">
        <v>540</v>
      </c>
      <c r="AV73" s="851"/>
      <c r="AW73" s="851"/>
      <c r="AX73" s="851"/>
      <c r="AY73" s="851"/>
      <c r="AZ73" s="897" t="s">
        <v>538</v>
      </c>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535</v>
      </c>
      <c r="C74" s="894"/>
      <c r="D74" s="894"/>
      <c r="E74" s="894"/>
      <c r="F74" s="894"/>
      <c r="G74" s="894"/>
      <c r="H74" s="894"/>
      <c r="I74" s="894"/>
      <c r="J74" s="894"/>
      <c r="K74" s="894"/>
      <c r="L74" s="894"/>
      <c r="M74" s="894"/>
      <c r="N74" s="894"/>
      <c r="O74" s="894"/>
      <c r="P74" s="895"/>
      <c r="Q74" s="896">
        <v>437</v>
      </c>
      <c r="R74" s="851"/>
      <c r="S74" s="851"/>
      <c r="T74" s="851"/>
      <c r="U74" s="851"/>
      <c r="V74" s="851">
        <v>412</v>
      </c>
      <c r="W74" s="851"/>
      <c r="X74" s="851"/>
      <c r="Y74" s="851"/>
      <c r="Z74" s="851"/>
      <c r="AA74" s="851">
        <v>25</v>
      </c>
      <c r="AB74" s="851"/>
      <c r="AC74" s="851"/>
      <c r="AD74" s="851"/>
      <c r="AE74" s="851"/>
      <c r="AF74" s="851">
        <v>25</v>
      </c>
      <c r="AG74" s="851"/>
      <c r="AH74" s="851"/>
      <c r="AI74" s="851"/>
      <c r="AJ74" s="851"/>
      <c r="AK74" s="851">
        <v>90</v>
      </c>
      <c r="AL74" s="851"/>
      <c r="AM74" s="851"/>
      <c r="AN74" s="851"/>
      <c r="AO74" s="851"/>
      <c r="AP74" s="851" t="s">
        <v>540</v>
      </c>
      <c r="AQ74" s="851"/>
      <c r="AR74" s="851"/>
      <c r="AS74" s="851"/>
      <c r="AT74" s="851"/>
      <c r="AU74" s="851" t="s">
        <v>540</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368</v>
      </c>
      <c r="B88" s="810" t="s">
        <v>391</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16780</v>
      </c>
      <c r="AG88" s="862"/>
      <c r="AH88" s="862"/>
      <c r="AI88" s="862"/>
      <c r="AJ88" s="862"/>
      <c r="AK88" s="859"/>
      <c r="AL88" s="859"/>
      <c r="AM88" s="859"/>
      <c r="AN88" s="859"/>
      <c r="AO88" s="859"/>
      <c r="AP88" s="862">
        <v>3527</v>
      </c>
      <c r="AQ88" s="862"/>
      <c r="AR88" s="862"/>
      <c r="AS88" s="862"/>
      <c r="AT88" s="862"/>
      <c r="AU88" s="862">
        <v>1492</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392</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4</v>
      </c>
      <c r="CS102" s="870"/>
      <c r="CT102" s="870"/>
      <c r="CU102" s="870"/>
      <c r="CV102" s="913"/>
      <c r="CW102" s="912"/>
      <c r="CX102" s="870"/>
      <c r="CY102" s="870"/>
      <c r="CZ102" s="870"/>
      <c r="DA102" s="913"/>
      <c r="DB102" s="912">
        <v>1846</v>
      </c>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399</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400</v>
      </c>
      <c r="AB109" s="915"/>
      <c r="AC109" s="915"/>
      <c r="AD109" s="915"/>
      <c r="AE109" s="916"/>
      <c r="AF109" s="914" t="s">
        <v>288</v>
      </c>
      <c r="AG109" s="915"/>
      <c r="AH109" s="915"/>
      <c r="AI109" s="915"/>
      <c r="AJ109" s="916"/>
      <c r="AK109" s="914" t="s">
        <v>287</v>
      </c>
      <c r="AL109" s="915"/>
      <c r="AM109" s="915"/>
      <c r="AN109" s="915"/>
      <c r="AO109" s="916"/>
      <c r="AP109" s="914" t="s">
        <v>401</v>
      </c>
      <c r="AQ109" s="915"/>
      <c r="AR109" s="915"/>
      <c r="AS109" s="915"/>
      <c r="AT109" s="917"/>
      <c r="AU109" s="934" t="s">
        <v>399</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400</v>
      </c>
      <c r="BR109" s="915"/>
      <c r="BS109" s="915"/>
      <c r="BT109" s="915"/>
      <c r="BU109" s="916"/>
      <c r="BV109" s="914" t="s">
        <v>288</v>
      </c>
      <c r="BW109" s="915"/>
      <c r="BX109" s="915"/>
      <c r="BY109" s="915"/>
      <c r="BZ109" s="916"/>
      <c r="CA109" s="914" t="s">
        <v>287</v>
      </c>
      <c r="CB109" s="915"/>
      <c r="CC109" s="915"/>
      <c r="CD109" s="915"/>
      <c r="CE109" s="916"/>
      <c r="CF109" s="935" t="s">
        <v>401</v>
      </c>
      <c r="CG109" s="935"/>
      <c r="CH109" s="935"/>
      <c r="CI109" s="935"/>
      <c r="CJ109" s="935"/>
      <c r="CK109" s="914" t="s">
        <v>402</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400</v>
      </c>
      <c r="DH109" s="915"/>
      <c r="DI109" s="915"/>
      <c r="DJ109" s="915"/>
      <c r="DK109" s="916"/>
      <c r="DL109" s="914" t="s">
        <v>288</v>
      </c>
      <c r="DM109" s="915"/>
      <c r="DN109" s="915"/>
      <c r="DO109" s="915"/>
      <c r="DP109" s="916"/>
      <c r="DQ109" s="914" t="s">
        <v>287</v>
      </c>
      <c r="DR109" s="915"/>
      <c r="DS109" s="915"/>
      <c r="DT109" s="915"/>
      <c r="DU109" s="916"/>
      <c r="DV109" s="914" t="s">
        <v>401</v>
      </c>
      <c r="DW109" s="915"/>
      <c r="DX109" s="915"/>
      <c r="DY109" s="915"/>
      <c r="DZ109" s="917"/>
    </row>
    <row r="110" spans="1:131" s="199" customFormat="1" ht="26.25" customHeight="1" x14ac:dyDescent="0.15">
      <c r="A110" s="918" t="s">
        <v>403</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2695769</v>
      </c>
      <c r="AB110" s="922"/>
      <c r="AC110" s="922"/>
      <c r="AD110" s="922"/>
      <c r="AE110" s="923"/>
      <c r="AF110" s="924">
        <v>2809521</v>
      </c>
      <c r="AG110" s="922"/>
      <c r="AH110" s="922"/>
      <c r="AI110" s="922"/>
      <c r="AJ110" s="923"/>
      <c r="AK110" s="924">
        <v>3400540</v>
      </c>
      <c r="AL110" s="922"/>
      <c r="AM110" s="922"/>
      <c r="AN110" s="922"/>
      <c r="AO110" s="923"/>
      <c r="AP110" s="925">
        <v>17.8</v>
      </c>
      <c r="AQ110" s="926"/>
      <c r="AR110" s="926"/>
      <c r="AS110" s="926"/>
      <c r="AT110" s="927"/>
      <c r="AU110" s="928" t="s">
        <v>62</v>
      </c>
      <c r="AV110" s="929"/>
      <c r="AW110" s="929"/>
      <c r="AX110" s="929"/>
      <c r="AY110" s="929"/>
      <c r="AZ110" s="970" t="s">
        <v>404</v>
      </c>
      <c r="BA110" s="919"/>
      <c r="BB110" s="919"/>
      <c r="BC110" s="919"/>
      <c r="BD110" s="919"/>
      <c r="BE110" s="919"/>
      <c r="BF110" s="919"/>
      <c r="BG110" s="919"/>
      <c r="BH110" s="919"/>
      <c r="BI110" s="919"/>
      <c r="BJ110" s="919"/>
      <c r="BK110" s="919"/>
      <c r="BL110" s="919"/>
      <c r="BM110" s="919"/>
      <c r="BN110" s="919"/>
      <c r="BO110" s="919"/>
      <c r="BP110" s="920"/>
      <c r="BQ110" s="956">
        <v>30365968</v>
      </c>
      <c r="BR110" s="957"/>
      <c r="BS110" s="957"/>
      <c r="BT110" s="957"/>
      <c r="BU110" s="957"/>
      <c r="BV110" s="957">
        <v>36658691</v>
      </c>
      <c r="BW110" s="957"/>
      <c r="BX110" s="957"/>
      <c r="BY110" s="957"/>
      <c r="BZ110" s="957"/>
      <c r="CA110" s="957">
        <v>38694036</v>
      </c>
      <c r="CB110" s="957"/>
      <c r="CC110" s="957"/>
      <c r="CD110" s="957"/>
      <c r="CE110" s="957"/>
      <c r="CF110" s="971">
        <v>202.1</v>
      </c>
      <c r="CG110" s="972"/>
      <c r="CH110" s="972"/>
      <c r="CI110" s="972"/>
      <c r="CJ110" s="972"/>
      <c r="CK110" s="973" t="s">
        <v>405</v>
      </c>
      <c r="CL110" s="974"/>
      <c r="CM110" s="953" t="s">
        <v>406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v>352566</v>
      </c>
      <c r="DM110" s="957"/>
      <c r="DN110" s="957"/>
      <c r="DO110" s="957"/>
      <c r="DP110" s="957"/>
      <c r="DQ110" s="957">
        <v>328915</v>
      </c>
      <c r="DR110" s="957"/>
      <c r="DS110" s="957"/>
      <c r="DT110" s="957"/>
      <c r="DU110" s="957"/>
      <c r="DV110" s="958">
        <v>1.7</v>
      </c>
      <c r="DW110" s="958"/>
      <c r="DX110" s="958"/>
      <c r="DY110" s="958"/>
      <c r="DZ110" s="959"/>
    </row>
    <row r="111" spans="1:131" s="199" customFormat="1" ht="26.25" customHeight="1" x14ac:dyDescent="0.15">
      <c r="A111" s="960" t="s">
        <v>407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408</v>
      </c>
      <c r="BA111" s="980"/>
      <c r="BB111" s="980"/>
      <c r="BC111" s="980"/>
      <c r="BD111" s="980"/>
      <c r="BE111" s="980"/>
      <c r="BF111" s="980"/>
      <c r="BG111" s="980"/>
      <c r="BH111" s="980"/>
      <c r="BI111" s="980"/>
      <c r="BJ111" s="980"/>
      <c r="BK111" s="980"/>
      <c r="BL111" s="980"/>
      <c r="BM111" s="980"/>
      <c r="BN111" s="980"/>
      <c r="BO111" s="980"/>
      <c r="BP111" s="981"/>
      <c r="BQ111" s="949">
        <v>2104800</v>
      </c>
      <c r="BR111" s="950"/>
      <c r="BS111" s="950"/>
      <c r="BT111" s="950"/>
      <c r="BU111" s="950"/>
      <c r="BV111" s="950">
        <v>2198831</v>
      </c>
      <c r="BW111" s="950"/>
      <c r="BX111" s="950"/>
      <c r="BY111" s="950"/>
      <c r="BZ111" s="950"/>
      <c r="CA111" s="950">
        <v>2175253</v>
      </c>
      <c r="CB111" s="950"/>
      <c r="CC111" s="950"/>
      <c r="CD111" s="950"/>
      <c r="CE111" s="950"/>
      <c r="CF111" s="944">
        <v>11.4</v>
      </c>
      <c r="CG111" s="945"/>
      <c r="CH111" s="945"/>
      <c r="CI111" s="945"/>
      <c r="CJ111" s="945"/>
      <c r="CK111" s="975"/>
      <c r="CL111" s="976"/>
      <c r="CM111" s="946" t="s">
        <v>409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412</v>
      </c>
      <c r="BA112" s="980"/>
      <c r="BB112" s="980"/>
      <c r="BC112" s="980"/>
      <c r="BD112" s="980"/>
      <c r="BE112" s="980"/>
      <c r="BF112" s="980"/>
      <c r="BG112" s="980"/>
      <c r="BH112" s="980"/>
      <c r="BI112" s="980"/>
      <c r="BJ112" s="980"/>
      <c r="BK112" s="980"/>
      <c r="BL112" s="980"/>
      <c r="BM112" s="980"/>
      <c r="BN112" s="980"/>
      <c r="BO112" s="980"/>
      <c r="BP112" s="981"/>
      <c r="BQ112" s="949">
        <v>1045644</v>
      </c>
      <c r="BR112" s="950"/>
      <c r="BS112" s="950"/>
      <c r="BT112" s="950"/>
      <c r="BU112" s="950"/>
      <c r="BV112" s="950">
        <v>885882</v>
      </c>
      <c r="BW112" s="950"/>
      <c r="BX112" s="950"/>
      <c r="BY112" s="950"/>
      <c r="BZ112" s="950"/>
      <c r="CA112" s="950">
        <v>1078168</v>
      </c>
      <c r="CB112" s="950"/>
      <c r="CC112" s="950"/>
      <c r="CD112" s="950"/>
      <c r="CE112" s="950"/>
      <c r="CF112" s="944">
        <v>5.6</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135083</v>
      </c>
      <c r="AB113" s="964"/>
      <c r="AC113" s="964"/>
      <c r="AD113" s="964"/>
      <c r="AE113" s="965"/>
      <c r="AF113" s="966">
        <v>117622</v>
      </c>
      <c r="AG113" s="964"/>
      <c r="AH113" s="964"/>
      <c r="AI113" s="964"/>
      <c r="AJ113" s="965"/>
      <c r="AK113" s="966">
        <v>235722</v>
      </c>
      <c r="AL113" s="964"/>
      <c r="AM113" s="964"/>
      <c r="AN113" s="964"/>
      <c r="AO113" s="965"/>
      <c r="AP113" s="967">
        <v>1.2</v>
      </c>
      <c r="AQ113" s="968"/>
      <c r="AR113" s="968"/>
      <c r="AS113" s="968"/>
      <c r="AT113" s="969"/>
      <c r="AU113" s="930"/>
      <c r="AV113" s="931"/>
      <c r="AW113" s="931"/>
      <c r="AX113" s="931"/>
      <c r="AY113" s="931"/>
      <c r="AZ113" s="979" t="s">
        <v>415</v>
      </c>
      <c r="BA113" s="980"/>
      <c r="BB113" s="980"/>
      <c r="BC113" s="980"/>
      <c r="BD113" s="980"/>
      <c r="BE113" s="980"/>
      <c r="BF113" s="980"/>
      <c r="BG113" s="980"/>
      <c r="BH113" s="980"/>
      <c r="BI113" s="980"/>
      <c r="BJ113" s="980"/>
      <c r="BK113" s="980"/>
      <c r="BL113" s="980"/>
      <c r="BM113" s="980"/>
      <c r="BN113" s="980"/>
      <c r="BO113" s="980"/>
      <c r="BP113" s="981"/>
      <c r="BQ113" s="949">
        <v>1921329</v>
      </c>
      <c r="BR113" s="950"/>
      <c r="BS113" s="950"/>
      <c r="BT113" s="950"/>
      <c r="BU113" s="950"/>
      <c r="BV113" s="950">
        <v>1719036</v>
      </c>
      <c r="BW113" s="950"/>
      <c r="BX113" s="950"/>
      <c r="BY113" s="950"/>
      <c r="BZ113" s="950"/>
      <c r="CA113" s="950">
        <v>1492052</v>
      </c>
      <c r="CB113" s="950"/>
      <c r="CC113" s="950"/>
      <c r="CD113" s="950"/>
      <c r="CE113" s="950"/>
      <c r="CF113" s="944">
        <v>7.8</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x14ac:dyDescent="0.15">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220614</v>
      </c>
      <c r="AB114" s="989"/>
      <c r="AC114" s="989"/>
      <c r="AD114" s="989"/>
      <c r="AE114" s="990"/>
      <c r="AF114" s="991">
        <v>287522</v>
      </c>
      <c r="AG114" s="989"/>
      <c r="AH114" s="989"/>
      <c r="AI114" s="989"/>
      <c r="AJ114" s="990"/>
      <c r="AK114" s="991">
        <v>235045</v>
      </c>
      <c r="AL114" s="989"/>
      <c r="AM114" s="989"/>
      <c r="AN114" s="989"/>
      <c r="AO114" s="990"/>
      <c r="AP114" s="992">
        <v>1.2</v>
      </c>
      <c r="AQ114" s="993"/>
      <c r="AR114" s="993"/>
      <c r="AS114" s="993"/>
      <c r="AT114" s="994"/>
      <c r="AU114" s="930"/>
      <c r="AV114" s="931"/>
      <c r="AW114" s="931"/>
      <c r="AX114" s="931"/>
      <c r="AY114" s="931"/>
      <c r="AZ114" s="979" t="s">
        <v>418</v>
      </c>
      <c r="BA114" s="980"/>
      <c r="BB114" s="980"/>
      <c r="BC114" s="980"/>
      <c r="BD114" s="980"/>
      <c r="BE114" s="980"/>
      <c r="BF114" s="980"/>
      <c r="BG114" s="980"/>
      <c r="BH114" s="980"/>
      <c r="BI114" s="980"/>
      <c r="BJ114" s="980"/>
      <c r="BK114" s="980"/>
      <c r="BL114" s="980"/>
      <c r="BM114" s="980"/>
      <c r="BN114" s="980"/>
      <c r="BO114" s="980"/>
      <c r="BP114" s="981"/>
      <c r="BQ114" s="949">
        <v>5680054</v>
      </c>
      <c r="BR114" s="950"/>
      <c r="BS114" s="950"/>
      <c r="BT114" s="950"/>
      <c r="BU114" s="950"/>
      <c r="BV114" s="950">
        <v>5107118</v>
      </c>
      <c r="BW114" s="950"/>
      <c r="BX114" s="950"/>
      <c r="BY114" s="950"/>
      <c r="BZ114" s="950"/>
      <c r="CA114" s="950">
        <v>5088001</v>
      </c>
      <c r="CB114" s="950"/>
      <c r="CC114" s="950"/>
      <c r="CD114" s="950"/>
      <c r="CE114" s="950"/>
      <c r="CF114" s="944">
        <v>26.6</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112</v>
      </c>
      <c r="AB115" s="964"/>
      <c r="AC115" s="964"/>
      <c r="AD115" s="964"/>
      <c r="AE115" s="965"/>
      <c r="AF115" s="966" t="s">
        <v>112</v>
      </c>
      <c r="AG115" s="964"/>
      <c r="AH115" s="964"/>
      <c r="AI115" s="964"/>
      <c r="AJ115" s="965"/>
      <c r="AK115" s="966">
        <v>23651</v>
      </c>
      <c r="AL115" s="964"/>
      <c r="AM115" s="964"/>
      <c r="AN115" s="964"/>
      <c r="AO115" s="965"/>
      <c r="AP115" s="967">
        <v>0.1</v>
      </c>
      <c r="AQ115" s="968"/>
      <c r="AR115" s="968"/>
      <c r="AS115" s="968"/>
      <c r="AT115" s="969"/>
      <c r="AU115" s="930"/>
      <c r="AV115" s="931"/>
      <c r="AW115" s="931"/>
      <c r="AX115" s="931"/>
      <c r="AY115" s="931"/>
      <c r="AZ115" s="979" t="s">
        <v>421</v>
      </c>
      <c r="BA115" s="980"/>
      <c r="BB115" s="980"/>
      <c r="BC115" s="980"/>
      <c r="BD115" s="980"/>
      <c r="BE115" s="980"/>
      <c r="BF115" s="980"/>
      <c r="BG115" s="980"/>
      <c r="BH115" s="980"/>
      <c r="BI115" s="980"/>
      <c r="BJ115" s="980"/>
      <c r="BK115" s="980"/>
      <c r="BL115" s="980"/>
      <c r="BM115" s="980"/>
      <c r="BN115" s="980"/>
      <c r="BO115" s="980"/>
      <c r="BP115" s="981"/>
      <c r="BQ115" s="949">
        <v>1720</v>
      </c>
      <c r="BR115" s="950"/>
      <c r="BS115" s="950"/>
      <c r="BT115" s="950"/>
      <c r="BU115" s="950"/>
      <c r="BV115" s="950">
        <v>179669</v>
      </c>
      <c r="BW115" s="950"/>
      <c r="BX115" s="950"/>
      <c r="BY115" s="950"/>
      <c r="BZ115" s="950"/>
      <c r="CA115" s="950">
        <v>1940</v>
      </c>
      <c r="CB115" s="950"/>
      <c r="CC115" s="950"/>
      <c r="CD115" s="950"/>
      <c r="CE115" s="950"/>
      <c r="CF115" s="944">
        <v>0</v>
      </c>
      <c r="CG115" s="945"/>
      <c r="CH115" s="945"/>
      <c r="CI115" s="945"/>
      <c r="CJ115" s="945"/>
      <c r="CK115" s="975"/>
      <c r="CL115" s="976"/>
      <c r="CM115" s="979" t="s">
        <v>422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2104800</v>
      </c>
      <c r="DH115" s="989"/>
      <c r="DI115" s="989"/>
      <c r="DJ115" s="989"/>
      <c r="DK115" s="990"/>
      <c r="DL115" s="991">
        <v>1846265</v>
      </c>
      <c r="DM115" s="989"/>
      <c r="DN115" s="989"/>
      <c r="DO115" s="989"/>
      <c r="DP115" s="990"/>
      <c r="DQ115" s="991">
        <v>1846338</v>
      </c>
      <c r="DR115" s="989"/>
      <c r="DS115" s="989"/>
      <c r="DT115" s="989"/>
      <c r="DU115" s="990"/>
      <c r="DV115" s="992">
        <v>9.6</v>
      </c>
      <c r="DW115" s="993"/>
      <c r="DX115" s="993"/>
      <c r="DY115" s="993"/>
      <c r="DZ115" s="994"/>
    </row>
    <row r="116" spans="1:130" s="199" customFormat="1" ht="26.25" customHeight="1" x14ac:dyDescent="0.15">
      <c r="A116" s="986"/>
      <c r="B116" s="987"/>
      <c r="C116" s="995" t="s">
        <v>423</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424</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426</v>
      </c>
      <c r="Z117" s="916"/>
      <c r="AA117" s="1006">
        <v>3051466</v>
      </c>
      <c r="AB117" s="1007"/>
      <c r="AC117" s="1007"/>
      <c r="AD117" s="1007"/>
      <c r="AE117" s="1008"/>
      <c r="AF117" s="1009">
        <v>3214665</v>
      </c>
      <c r="AG117" s="1007"/>
      <c r="AH117" s="1007"/>
      <c r="AI117" s="1007"/>
      <c r="AJ117" s="1008"/>
      <c r="AK117" s="1009">
        <v>3894958</v>
      </c>
      <c r="AL117" s="1007"/>
      <c r="AM117" s="1007"/>
      <c r="AN117" s="1007"/>
      <c r="AO117" s="1008"/>
      <c r="AP117" s="1010"/>
      <c r="AQ117" s="1011"/>
      <c r="AR117" s="1011"/>
      <c r="AS117" s="1011"/>
      <c r="AT117" s="1012"/>
      <c r="AU117" s="930"/>
      <c r="AV117" s="931"/>
      <c r="AW117" s="931"/>
      <c r="AX117" s="931"/>
      <c r="AY117" s="931"/>
      <c r="AZ117" s="997" t="s">
        <v>427</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402</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400</v>
      </c>
      <c r="AB118" s="915"/>
      <c r="AC118" s="915"/>
      <c r="AD118" s="915"/>
      <c r="AE118" s="916"/>
      <c r="AF118" s="914" t="s">
        <v>288</v>
      </c>
      <c r="AG118" s="915"/>
      <c r="AH118" s="915"/>
      <c r="AI118" s="915"/>
      <c r="AJ118" s="916"/>
      <c r="AK118" s="914" t="s">
        <v>287</v>
      </c>
      <c r="AL118" s="915"/>
      <c r="AM118" s="915"/>
      <c r="AN118" s="915"/>
      <c r="AO118" s="916"/>
      <c r="AP118" s="1001" t="s">
        <v>401</v>
      </c>
      <c r="AQ118" s="1002"/>
      <c r="AR118" s="1002"/>
      <c r="AS118" s="1002"/>
      <c r="AT118" s="1003"/>
      <c r="AU118" s="930"/>
      <c r="AV118" s="931"/>
      <c r="AW118" s="931"/>
      <c r="AX118" s="931"/>
      <c r="AY118" s="931"/>
      <c r="AZ118" s="1004" t="s">
        <v>429</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405</v>
      </c>
      <c r="B119" s="974"/>
      <c r="C119" s="953" t="s">
        <v>406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v>23651</v>
      </c>
      <c r="AL119" s="922"/>
      <c r="AM119" s="922"/>
      <c r="AN119" s="922"/>
      <c r="AO119" s="923"/>
      <c r="AP119" s="925">
        <v>0.1</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431</v>
      </c>
      <c r="BP119" s="1036"/>
      <c r="BQ119" s="1027">
        <v>41119515</v>
      </c>
      <c r="BR119" s="1028"/>
      <c r="BS119" s="1028"/>
      <c r="BT119" s="1028"/>
      <c r="BU119" s="1028"/>
      <c r="BV119" s="1028">
        <v>46749227</v>
      </c>
      <c r="BW119" s="1028"/>
      <c r="BX119" s="1028"/>
      <c r="BY119" s="1028"/>
      <c r="BZ119" s="1028"/>
      <c r="CA119" s="1028">
        <v>48529450</v>
      </c>
      <c r="CB119" s="1028"/>
      <c r="CC119" s="1028"/>
      <c r="CD119" s="1028"/>
      <c r="CE119" s="1028"/>
      <c r="CF119" s="1029"/>
      <c r="CG119" s="1030"/>
      <c r="CH119" s="1030"/>
      <c r="CI119" s="1030"/>
      <c r="CJ119" s="1031"/>
      <c r="CK119" s="977"/>
      <c r="CL119" s="978"/>
      <c r="CM119" s="1032" t="s">
        <v>432</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x14ac:dyDescent="0.15">
      <c r="A120" s="1089"/>
      <c r="B120" s="976"/>
      <c r="C120" s="946" t="s">
        <v>409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433</v>
      </c>
      <c r="AV120" s="1020"/>
      <c r="AW120" s="1020"/>
      <c r="AX120" s="1020"/>
      <c r="AY120" s="1021"/>
      <c r="AZ120" s="970" t="s">
        <v>434</v>
      </c>
      <c r="BA120" s="919"/>
      <c r="BB120" s="919"/>
      <c r="BC120" s="919"/>
      <c r="BD120" s="919"/>
      <c r="BE120" s="919"/>
      <c r="BF120" s="919"/>
      <c r="BG120" s="919"/>
      <c r="BH120" s="919"/>
      <c r="BI120" s="919"/>
      <c r="BJ120" s="919"/>
      <c r="BK120" s="919"/>
      <c r="BL120" s="919"/>
      <c r="BM120" s="919"/>
      <c r="BN120" s="919"/>
      <c r="BO120" s="919"/>
      <c r="BP120" s="920"/>
      <c r="BQ120" s="956">
        <v>9885355</v>
      </c>
      <c r="BR120" s="957"/>
      <c r="BS120" s="957"/>
      <c r="BT120" s="957"/>
      <c r="BU120" s="957"/>
      <c r="BV120" s="957">
        <v>10443621</v>
      </c>
      <c r="BW120" s="957"/>
      <c r="BX120" s="957"/>
      <c r="BY120" s="957"/>
      <c r="BZ120" s="957"/>
      <c r="CA120" s="957">
        <v>11846504</v>
      </c>
      <c r="CB120" s="957"/>
      <c r="CC120" s="957"/>
      <c r="CD120" s="957"/>
      <c r="CE120" s="957"/>
      <c r="CF120" s="971">
        <v>61.9</v>
      </c>
      <c r="CG120" s="972"/>
      <c r="CH120" s="972"/>
      <c r="CI120" s="972"/>
      <c r="CJ120" s="972"/>
      <c r="CK120" s="1037" t="s">
        <v>435</v>
      </c>
      <c r="CL120" s="1038"/>
      <c r="CM120" s="1038"/>
      <c r="CN120" s="1038"/>
      <c r="CO120" s="1039"/>
      <c r="CP120" s="1045" t="s">
        <v>385</v>
      </c>
      <c r="CQ120" s="1046"/>
      <c r="CR120" s="1046"/>
      <c r="CS120" s="1046"/>
      <c r="CT120" s="1046"/>
      <c r="CU120" s="1046"/>
      <c r="CV120" s="1046"/>
      <c r="CW120" s="1046"/>
      <c r="CX120" s="1046"/>
      <c r="CY120" s="1046"/>
      <c r="CZ120" s="1046"/>
      <c r="DA120" s="1046"/>
      <c r="DB120" s="1046"/>
      <c r="DC120" s="1046"/>
      <c r="DD120" s="1046"/>
      <c r="DE120" s="1046"/>
      <c r="DF120" s="1047"/>
      <c r="DG120" s="956" t="s">
        <v>112</v>
      </c>
      <c r="DH120" s="957"/>
      <c r="DI120" s="957"/>
      <c r="DJ120" s="957"/>
      <c r="DK120" s="957"/>
      <c r="DL120" s="957" t="s">
        <v>112</v>
      </c>
      <c r="DM120" s="957"/>
      <c r="DN120" s="957"/>
      <c r="DO120" s="957"/>
      <c r="DP120" s="957"/>
      <c r="DQ120" s="957">
        <v>1078168</v>
      </c>
      <c r="DR120" s="957"/>
      <c r="DS120" s="957"/>
      <c r="DT120" s="957"/>
      <c r="DU120" s="957"/>
      <c r="DV120" s="958">
        <v>5.6</v>
      </c>
      <c r="DW120" s="958"/>
      <c r="DX120" s="958"/>
      <c r="DY120" s="958"/>
      <c r="DZ120" s="959"/>
    </row>
    <row r="121" spans="1:130" s="199" customFormat="1" ht="26.25" customHeight="1" x14ac:dyDescent="0.15">
      <c r="A121" s="1089"/>
      <c r="B121" s="976"/>
      <c r="C121" s="997" t="s">
        <v>436</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437</v>
      </c>
      <c r="BA121" s="980"/>
      <c r="BB121" s="980"/>
      <c r="BC121" s="980"/>
      <c r="BD121" s="980"/>
      <c r="BE121" s="980"/>
      <c r="BF121" s="980"/>
      <c r="BG121" s="980"/>
      <c r="BH121" s="980"/>
      <c r="BI121" s="980"/>
      <c r="BJ121" s="980"/>
      <c r="BK121" s="980"/>
      <c r="BL121" s="980"/>
      <c r="BM121" s="980"/>
      <c r="BN121" s="980"/>
      <c r="BO121" s="980"/>
      <c r="BP121" s="981"/>
      <c r="BQ121" s="949">
        <v>7244655</v>
      </c>
      <c r="BR121" s="950"/>
      <c r="BS121" s="950"/>
      <c r="BT121" s="950"/>
      <c r="BU121" s="950"/>
      <c r="BV121" s="950">
        <v>6108765</v>
      </c>
      <c r="BW121" s="950"/>
      <c r="BX121" s="950"/>
      <c r="BY121" s="950"/>
      <c r="BZ121" s="950"/>
      <c r="CA121" s="950">
        <v>8538238</v>
      </c>
      <c r="CB121" s="950"/>
      <c r="CC121" s="950"/>
      <c r="CD121" s="950"/>
      <c r="CE121" s="950"/>
      <c r="CF121" s="944">
        <v>44.6</v>
      </c>
      <c r="CG121" s="945"/>
      <c r="CH121" s="945"/>
      <c r="CI121" s="945"/>
      <c r="CJ121" s="945"/>
      <c r="CK121" s="1040"/>
      <c r="CL121" s="1041"/>
      <c r="CM121" s="1041"/>
      <c r="CN121" s="1041"/>
      <c r="CO121" s="1042"/>
      <c r="CP121" s="1050" t="s">
        <v>381</v>
      </c>
      <c r="CQ121" s="1051"/>
      <c r="CR121" s="1051"/>
      <c r="CS121" s="1051"/>
      <c r="CT121" s="1051"/>
      <c r="CU121" s="1051"/>
      <c r="CV121" s="1051"/>
      <c r="CW121" s="1051"/>
      <c r="CX121" s="1051"/>
      <c r="CY121" s="1051"/>
      <c r="CZ121" s="1051"/>
      <c r="DA121" s="1051"/>
      <c r="DB121" s="1051"/>
      <c r="DC121" s="1051"/>
      <c r="DD121" s="1051"/>
      <c r="DE121" s="1051"/>
      <c r="DF121" s="1052"/>
      <c r="DG121" s="949" t="s">
        <v>112</v>
      </c>
      <c r="DH121" s="950"/>
      <c r="DI121" s="950"/>
      <c r="DJ121" s="950"/>
      <c r="DK121" s="950"/>
      <c r="DL121" s="950" t="s">
        <v>112</v>
      </c>
      <c r="DM121" s="950"/>
      <c r="DN121" s="950"/>
      <c r="DO121" s="950"/>
      <c r="DP121" s="950"/>
      <c r="DQ121" s="950" t="s">
        <v>112</v>
      </c>
      <c r="DR121" s="950"/>
      <c r="DS121" s="950"/>
      <c r="DT121" s="950"/>
      <c r="DU121" s="950"/>
      <c r="DV121" s="951" t="s">
        <v>112</v>
      </c>
      <c r="DW121" s="951"/>
      <c r="DX121" s="951"/>
      <c r="DY121" s="951"/>
      <c r="DZ121" s="952"/>
    </row>
    <row r="122" spans="1:130" s="199" customFormat="1" ht="26.25" customHeight="1" x14ac:dyDescent="0.15">
      <c r="A122" s="1089"/>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438</v>
      </c>
      <c r="BA122" s="995"/>
      <c r="BB122" s="995"/>
      <c r="BC122" s="995"/>
      <c r="BD122" s="995"/>
      <c r="BE122" s="995"/>
      <c r="BF122" s="995"/>
      <c r="BG122" s="995"/>
      <c r="BH122" s="995"/>
      <c r="BI122" s="995"/>
      <c r="BJ122" s="995"/>
      <c r="BK122" s="995"/>
      <c r="BL122" s="995"/>
      <c r="BM122" s="995"/>
      <c r="BN122" s="995"/>
      <c r="BO122" s="995"/>
      <c r="BP122" s="996"/>
      <c r="BQ122" s="1027">
        <v>27211053</v>
      </c>
      <c r="BR122" s="1028"/>
      <c r="BS122" s="1028"/>
      <c r="BT122" s="1028"/>
      <c r="BU122" s="1028"/>
      <c r="BV122" s="1028">
        <v>32690392</v>
      </c>
      <c r="BW122" s="1028"/>
      <c r="BX122" s="1028"/>
      <c r="BY122" s="1028"/>
      <c r="BZ122" s="1028"/>
      <c r="CA122" s="1028">
        <v>33741177</v>
      </c>
      <c r="CB122" s="1028"/>
      <c r="CC122" s="1028"/>
      <c r="CD122" s="1028"/>
      <c r="CE122" s="1028"/>
      <c r="CF122" s="1048">
        <v>176.3</v>
      </c>
      <c r="CG122" s="1049"/>
      <c r="CH122" s="1049"/>
      <c r="CI122" s="1049"/>
      <c r="CJ122" s="1049"/>
      <c r="CK122" s="1040"/>
      <c r="CL122" s="1041"/>
      <c r="CM122" s="1041"/>
      <c r="CN122" s="1041"/>
      <c r="CO122" s="1042"/>
      <c r="CP122" s="1050" t="s">
        <v>382</v>
      </c>
      <c r="CQ122" s="1051"/>
      <c r="CR122" s="1051"/>
      <c r="CS122" s="1051"/>
      <c r="CT122" s="1051"/>
      <c r="CU122" s="1051"/>
      <c r="CV122" s="1051"/>
      <c r="CW122" s="1051"/>
      <c r="CX122" s="1051"/>
      <c r="CY122" s="1051"/>
      <c r="CZ122" s="1051"/>
      <c r="DA122" s="1051"/>
      <c r="DB122" s="1051"/>
      <c r="DC122" s="1051"/>
      <c r="DD122" s="1051"/>
      <c r="DE122" s="1051"/>
      <c r="DF122" s="1052"/>
      <c r="DG122" s="949" t="s">
        <v>112</v>
      </c>
      <c r="DH122" s="950"/>
      <c r="DI122" s="950"/>
      <c r="DJ122" s="950"/>
      <c r="DK122" s="950"/>
      <c r="DL122" s="950" t="s">
        <v>112</v>
      </c>
      <c r="DM122" s="950"/>
      <c r="DN122" s="950"/>
      <c r="DO122" s="950"/>
      <c r="DP122" s="950"/>
      <c r="DQ122" s="950" t="s">
        <v>112</v>
      </c>
      <c r="DR122" s="950"/>
      <c r="DS122" s="950"/>
      <c r="DT122" s="950"/>
      <c r="DU122" s="950"/>
      <c r="DV122" s="951" t="s">
        <v>112</v>
      </c>
      <c r="DW122" s="951"/>
      <c r="DX122" s="951"/>
      <c r="DY122" s="951"/>
      <c r="DZ122" s="952"/>
    </row>
    <row r="123" spans="1:130" s="199" customFormat="1" ht="26.25" customHeight="1" x14ac:dyDescent="0.15">
      <c r="A123" s="1089"/>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439</v>
      </c>
      <c r="BP123" s="1036"/>
      <c r="BQ123" s="1095">
        <v>44341063</v>
      </c>
      <c r="BR123" s="1096"/>
      <c r="BS123" s="1096"/>
      <c r="BT123" s="1096"/>
      <c r="BU123" s="1096"/>
      <c r="BV123" s="1096">
        <v>49242778</v>
      </c>
      <c r="BW123" s="1096"/>
      <c r="BX123" s="1096"/>
      <c r="BY123" s="1096"/>
      <c r="BZ123" s="1096"/>
      <c r="CA123" s="1096">
        <v>54125919</v>
      </c>
      <c r="CB123" s="1096"/>
      <c r="CC123" s="1096"/>
      <c r="CD123" s="1096"/>
      <c r="CE123" s="1096"/>
      <c r="CF123" s="1029"/>
      <c r="CG123" s="1030"/>
      <c r="CH123" s="1030"/>
      <c r="CI123" s="1030"/>
      <c r="CJ123" s="1031"/>
      <c r="CK123" s="1040"/>
      <c r="CL123" s="1041"/>
      <c r="CM123" s="1041"/>
      <c r="CN123" s="1041"/>
      <c r="CO123" s="1042"/>
      <c r="CP123" s="1050" t="s">
        <v>380</v>
      </c>
      <c r="CQ123" s="1051"/>
      <c r="CR123" s="1051"/>
      <c r="CS123" s="1051"/>
      <c r="CT123" s="1051"/>
      <c r="CU123" s="1051"/>
      <c r="CV123" s="1051"/>
      <c r="CW123" s="1051"/>
      <c r="CX123" s="1051"/>
      <c r="CY123" s="1051"/>
      <c r="CZ123" s="1051"/>
      <c r="DA123" s="1051"/>
      <c r="DB123" s="1051"/>
      <c r="DC123" s="1051"/>
      <c r="DD123" s="1051"/>
      <c r="DE123" s="1051"/>
      <c r="DF123" s="1052"/>
      <c r="DG123" s="988" t="s">
        <v>112</v>
      </c>
      <c r="DH123" s="989"/>
      <c r="DI123" s="989"/>
      <c r="DJ123" s="989"/>
      <c r="DK123" s="990"/>
      <c r="DL123" s="991" t="s">
        <v>112</v>
      </c>
      <c r="DM123" s="989"/>
      <c r="DN123" s="989"/>
      <c r="DO123" s="989"/>
      <c r="DP123" s="990"/>
      <c r="DQ123" s="991" t="s">
        <v>112</v>
      </c>
      <c r="DR123" s="989"/>
      <c r="DS123" s="989"/>
      <c r="DT123" s="989"/>
      <c r="DU123" s="990"/>
      <c r="DV123" s="992" t="s">
        <v>112</v>
      </c>
      <c r="DW123" s="993"/>
      <c r="DX123" s="993"/>
      <c r="DY123" s="993"/>
      <c r="DZ123" s="994"/>
    </row>
    <row r="124" spans="1:130" s="199" customFormat="1" ht="26.25" customHeight="1" thickBot="1" x14ac:dyDescent="0.2">
      <c r="A124" s="1089"/>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440</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112</v>
      </c>
      <c r="BR124" s="1058"/>
      <c r="BS124" s="1058"/>
      <c r="BT124" s="1058"/>
      <c r="BU124" s="1058"/>
      <c r="BV124" s="1058" t="s">
        <v>112</v>
      </c>
      <c r="BW124" s="1058"/>
      <c r="BX124" s="1058"/>
      <c r="BY124" s="1058"/>
      <c r="BZ124" s="1058"/>
      <c r="CA124" s="1058" t="s">
        <v>112</v>
      </c>
      <c r="CB124" s="1058"/>
      <c r="CC124" s="1058"/>
      <c r="CD124" s="1058"/>
      <c r="CE124" s="1058"/>
      <c r="CF124" s="1059"/>
      <c r="CG124" s="1060"/>
      <c r="CH124" s="1060"/>
      <c r="CI124" s="1060"/>
      <c r="CJ124" s="1061"/>
      <c r="CK124" s="1043"/>
      <c r="CL124" s="1043"/>
      <c r="CM124" s="1043"/>
      <c r="CN124" s="1043"/>
      <c r="CO124" s="1044"/>
      <c r="CP124" s="1050" t="s">
        <v>441</v>
      </c>
      <c r="CQ124" s="1051"/>
      <c r="CR124" s="1051"/>
      <c r="CS124" s="1051"/>
      <c r="CT124" s="1051"/>
      <c r="CU124" s="1051"/>
      <c r="CV124" s="1051"/>
      <c r="CW124" s="1051"/>
      <c r="CX124" s="1051"/>
      <c r="CY124" s="1051"/>
      <c r="CZ124" s="1051"/>
      <c r="DA124" s="1051"/>
      <c r="DB124" s="1051"/>
      <c r="DC124" s="1051"/>
      <c r="DD124" s="1051"/>
      <c r="DE124" s="1051"/>
      <c r="DF124" s="1052"/>
      <c r="DG124" s="1035">
        <v>1045644</v>
      </c>
      <c r="DH124" s="1014"/>
      <c r="DI124" s="1014"/>
      <c r="DJ124" s="1014"/>
      <c r="DK124" s="1015"/>
      <c r="DL124" s="1013">
        <v>885882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x14ac:dyDescent="0.15">
      <c r="A125" s="1089"/>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442</v>
      </c>
      <c r="CL125" s="1038"/>
      <c r="CM125" s="1038"/>
      <c r="CN125" s="1038"/>
      <c r="CO125" s="1039"/>
      <c r="CP125" s="970" t="s">
        <v>443</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432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444</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v>176640</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15">
      <c r="A127" s="1090"/>
      <c r="B127" s="978"/>
      <c r="C127" s="1032" t="s">
        <v>445</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446</v>
      </c>
      <c r="AY127" s="1063"/>
      <c r="AZ127" s="1063"/>
      <c r="BA127" s="1063"/>
      <c r="BB127" s="1063"/>
      <c r="BC127" s="1063"/>
      <c r="BD127" s="1063"/>
      <c r="BE127" s="1064"/>
      <c r="BF127" s="1065" t="s">
        <v>447</v>
      </c>
      <c r="BG127" s="1063"/>
      <c r="BH127" s="1063"/>
      <c r="BI127" s="1063"/>
      <c r="BJ127" s="1063"/>
      <c r="BK127" s="1063"/>
      <c r="BL127" s="1064"/>
      <c r="BM127" s="1065" t="s">
        <v>448</v>
      </c>
      <c r="BN127" s="1063"/>
      <c r="BO127" s="1063"/>
      <c r="BP127" s="1063"/>
      <c r="BQ127" s="1063"/>
      <c r="BR127" s="1063"/>
      <c r="BS127" s="1064"/>
      <c r="BT127" s="1065" t="s">
        <v>449</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450</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451</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452</v>
      </c>
      <c r="X128" s="1075"/>
      <c r="Y128" s="1075"/>
      <c r="Z128" s="1076"/>
      <c r="AA128" s="1077">
        <v>714394</v>
      </c>
      <c r="AB128" s="1078"/>
      <c r="AC128" s="1078"/>
      <c r="AD128" s="1078"/>
      <c r="AE128" s="1079"/>
      <c r="AF128" s="1080">
        <v>806163</v>
      </c>
      <c r="AG128" s="1078"/>
      <c r="AH128" s="1078"/>
      <c r="AI128" s="1078"/>
      <c r="AJ128" s="1079"/>
      <c r="AK128" s="1080">
        <v>786260</v>
      </c>
      <c r="AL128" s="1078"/>
      <c r="AM128" s="1078"/>
      <c r="AN128" s="1078"/>
      <c r="AO128" s="1079"/>
      <c r="AP128" s="1081"/>
      <c r="AQ128" s="1082"/>
      <c r="AR128" s="1082"/>
      <c r="AS128" s="1082"/>
      <c r="AT128" s="1083"/>
      <c r="AU128" s="235"/>
      <c r="AV128" s="235"/>
      <c r="AW128" s="235"/>
      <c r="AX128" s="918" t="s">
        <v>453</v>
      </c>
      <c r="AY128" s="919"/>
      <c r="AZ128" s="919"/>
      <c r="BA128" s="919"/>
      <c r="BB128" s="919"/>
      <c r="BC128" s="919"/>
      <c r="BD128" s="919"/>
      <c r="BE128" s="920"/>
      <c r="BF128" s="1084" t="s">
        <v>112</v>
      </c>
      <c r="BG128" s="1085"/>
      <c r="BH128" s="1085"/>
      <c r="BI128" s="1085"/>
      <c r="BJ128" s="1085"/>
      <c r="BK128" s="1085"/>
      <c r="BL128" s="1086"/>
      <c r="BM128" s="1084">
        <v>12.32</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454</v>
      </c>
      <c r="CQ128" s="1067"/>
      <c r="CR128" s="1067"/>
      <c r="CS128" s="1067"/>
      <c r="CT128" s="1067"/>
      <c r="CU128" s="1067"/>
      <c r="CV128" s="1067"/>
      <c r="CW128" s="1067"/>
      <c r="CX128" s="1067"/>
      <c r="CY128" s="1067"/>
      <c r="CZ128" s="1067"/>
      <c r="DA128" s="1067"/>
      <c r="DB128" s="1067"/>
      <c r="DC128" s="1067"/>
      <c r="DD128" s="1067"/>
      <c r="DE128" s="1067"/>
      <c r="DF128" s="1068"/>
      <c r="DG128" s="1069">
        <v>1720</v>
      </c>
      <c r="DH128" s="1070"/>
      <c r="DI128" s="1070"/>
      <c r="DJ128" s="1070"/>
      <c r="DK128" s="1070"/>
      <c r="DL128" s="1070">
        <v>3029</v>
      </c>
      <c r="DM128" s="1070"/>
      <c r="DN128" s="1070"/>
      <c r="DO128" s="1070"/>
      <c r="DP128" s="1070"/>
      <c r="DQ128" s="1070">
        <v>1940</v>
      </c>
      <c r="DR128" s="1070"/>
      <c r="DS128" s="1070"/>
      <c r="DT128" s="1070"/>
      <c r="DU128" s="1070"/>
      <c r="DV128" s="1071">
        <v>0</v>
      </c>
      <c r="DW128" s="1071"/>
      <c r="DX128" s="1071"/>
      <c r="DY128" s="1071"/>
      <c r="DZ128" s="1072"/>
    </row>
    <row r="129" spans="1:131" s="199" customFormat="1" ht="26.25" customHeight="1" x14ac:dyDescent="0.15">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455</v>
      </c>
      <c r="X129" s="1104"/>
      <c r="Y129" s="1104"/>
      <c r="Z129" s="1105"/>
      <c r="AA129" s="988">
        <v>20783843</v>
      </c>
      <c r="AB129" s="989"/>
      <c r="AC129" s="989"/>
      <c r="AD129" s="989"/>
      <c r="AE129" s="990"/>
      <c r="AF129" s="991">
        <v>21335080</v>
      </c>
      <c r="AG129" s="989"/>
      <c r="AH129" s="989"/>
      <c r="AI129" s="989"/>
      <c r="AJ129" s="990"/>
      <c r="AK129" s="991">
        <v>21890877</v>
      </c>
      <c r="AL129" s="989"/>
      <c r="AM129" s="989"/>
      <c r="AN129" s="989"/>
      <c r="AO129" s="990"/>
      <c r="AP129" s="1106"/>
      <c r="AQ129" s="1107"/>
      <c r="AR129" s="1107"/>
      <c r="AS129" s="1107"/>
      <c r="AT129" s="1108"/>
      <c r="AU129" s="237"/>
      <c r="AV129" s="237"/>
      <c r="AW129" s="237"/>
      <c r="AX129" s="1097" t="s">
        <v>456</v>
      </c>
      <c r="AY129" s="980"/>
      <c r="AZ129" s="980"/>
      <c r="BA129" s="980"/>
      <c r="BB129" s="980"/>
      <c r="BC129" s="980"/>
      <c r="BD129" s="980"/>
      <c r="BE129" s="981"/>
      <c r="BF129" s="1098" t="s">
        <v>112</v>
      </c>
      <c r="BG129" s="1099"/>
      <c r="BH129" s="1099"/>
      <c r="BI129" s="1099"/>
      <c r="BJ129" s="1099"/>
      <c r="BK129" s="1099"/>
      <c r="BL129" s="1100"/>
      <c r="BM129" s="1098">
        <v>17.32</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458</v>
      </c>
      <c r="X130" s="1104"/>
      <c r="Y130" s="1104"/>
      <c r="Z130" s="1105"/>
      <c r="AA130" s="988">
        <v>2419297</v>
      </c>
      <c r="AB130" s="989"/>
      <c r="AC130" s="989"/>
      <c r="AD130" s="989"/>
      <c r="AE130" s="990"/>
      <c r="AF130" s="991">
        <v>2448186</v>
      </c>
      <c r="AG130" s="989"/>
      <c r="AH130" s="989"/>
      <c r="AI130" s="989"/>
      <c r="AJ130" s="990"/>
      <c r="AK130" s="991">
        <v>2749268</v>
      </c>
      <c r="AL130" s="989"/>
      <c r="AM130" s="989"/>
      <c r="AN130" s="989"/>
      <c r="AO130" s="990"/>
      <c r="AP130" s="1106"/>
      <c r="AQ130" s="1107"/>
      <c r="AR130" s="1107"/>
      <c r="AS130" s="1107"/>
      <c r="AT130" s="1108"/>
      <c r="AU130" s="237"/>
      <c r="AV130" s="237"/>
      <c r="AW130" s="237"/>
      <c r="AX130" s="1097" t="s">
        <v>459</v>
      </c>
      <c r="AY130" s="980"/>
      <c r="AZ130" s="980"/>
      <c r="BA130" s="980"/>
      <c r="BB130" s="980"/>
      <c r="BC130" s="980"/>
      <c r="BD130" s="980"/>
      <c r="BE130" s="981"/>
      <c r="BF130" s="1134">
        <v>0.4</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460</v>
      </c>
      <c r="X131" s="1142"/>
      <c r="Y131" s="1142"/>
      <c r="Z131" s="1143"/>
      <c r="AA131" s="1035">
        <v>18364546</v>
      </c>
      <c r="AB131" s="1014"/>
      <c r="AC131" s="1014"/>
      <c r="AD131" s="1014"/>
      <c r="AE131" s="1015"/>
      <c r="AF131" s="1013">
        <v>18886894</v>
      </c>
      <c r="AG131" s="1014"/>
      <c r="AH131" s="1014"/>
      <c r="AI131" s="1014"/>
      <c r="AJ131" s="1015"/>
      <c r="AK131" s="1013">
        <v>19141609</v>
      </c>
      <c r="AL131" s="1014"/>
      <c r="AM131" s="1014"/>
      <c r="AN131" s="1014"/>
      <c r="AO131" s="1015"/>
      <c r="AP131" s="1144"/>
      <c r="AQ131" s="1145"/>
      <c r="AR131" s="1145"/>
      <c r="AS131" s="1145"/>
      <c r="AT131" s="1146"/>
      <c r="AU131" s="237"/>
      <c r="AV131" s="237"/>
      <c r="AW131" s="237"/>
      <c r="AX131" s="1116" t="s">
        <v>461</v>
      </c>
      <c r="AY131" s="1067"/>
      <c r="AZ131" s="1067"/>
      <c r="BA131" s="1067"/>
      <c r="BB131" s="1067"/>
      <c r="BC131" s="1067"/>
      <c r="BD131" s="1067"/>
      <c r="BE131" s="1068"/>
      <c r="BF131" s="1117" t="s">
        <v>112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462</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463</v>
      </c>
      <c r="W132" s="1127"/>
      <c r="X132" s="1127"/>
      <c r="Y132" s="1127"/>
      <c r="Z132" s="1128"/>
      <c r="AA132" s="1129">
        <v>-0.447737722</v>
      </c>
      <c r="AB132" s="1130"/>
      <c r="AC132" s="1130"/>
      <c r="AD132" s="1130"/>
      <c r="AE132" s="1131"/>
      <c r="AF132" s="1132">
        <v>-0.21011395499999999</v>
      </c>
      <c r="AG132" s="1130"/>
      <c r="AH132" s="1130"/>
      <c r="AI132" s="1130"/>
      <c r="AJ132" s="1131"/>
      <c r="AK132" s="1132">
        <v>1.8777418349999999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464</v>
      </c>
      <c r="W133" s="1110"/>
      <c r="X133" s="1110"/>
      <c r="Y133" s="1110"/>
      <c r="Z133" s="1111"/>
      <c r="AA133" s="1112">
        <v>1.2</v>
      </c>
      <c r="AB133" s="1113"/>
      <c r="AC133" s="1113"/>
      <c r="AD133" s="1113"/>
      <c r="AE133" s="1114"/>
      <c r="AF133" s="1112">
        <v>0.3</v>
      </c>
      <c r="AG133" s="1113"/>
      <c r="AH133" s="1113"/>
      <c r="AI133" s="1113"/>
      <c r="AJ133" s="1114"/>
      <c r="AK133" s="1112">
        <v>0.4</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P77" sqref="P77"/>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V3" sqref="V3"/>
    </sheetView>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H20" sqref="H20"/>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465</v>
      </c>
      <c r="B5" s="248"/>
      <c r="C5" s="248"/>
      <c r="D5" s="248"/>
      <c r="E5" s="248"/>
      <c r="F5" s="248"/>
      <c r="G5" s="248"/>
      <c r="H5" s="248"/>
      <c r="I5" s="248"/>
      <c r="J5" s="248"/>
      <c r="K5" s="248"/>
      <c r="L5" s="248"/>
      <c r="M5" s="248"/>
      <c r="N5" s="248"/>
      <c r="O5" s="249"/>
    </row>
    <row r="6" spans="1:16" x14ac:dyDescent="0.15">
      <c r="A6" s="250"/>
      <c r="B6" s="246"/>
      <c r="C6" s="246"/>
      <c r="D6" s="246"/>
      <c r="E6" s="246"/>
      <c r="F6" s="246"/>
      <c r="G6" s="251" t="s">
        <v>466</v>
      </c>
      <c r="H6" s="251"/>
      <c r="I6" s="251"/>
      <c r="J6" s="251"/>
      <c r="K6" s="246"/>
      <c r="L6" s="246"/>
      <c r="M6" s="246"/>
      <c r="N6" s="246"/>
    </row>
    <row r="7" spans="1:16" x14ac:dyDescent="0.15">
      <c r="A7" s="250"/>
      <c r="B7" s="246"/>
      <c r="C7" s="246"/>
      <c r="D7" s="246"/>
      <c r="E7" s="246"/>
      <c r="F7" s="246"/>
      <c r="G7" s="253"/>
      <c r="H7" s="254"/>
      <c r="I7" s="254"/>
      <c r="J7" s="255"/>
      <c r="K7" s="1150" t="s">
        <v>467</v>
      </c>
      <c r="L7" s="256"/>
      <c r="M7" s="257" t="s">
        <v>468</v>
      </c>
      <c r="N7" s="258"/>
    </row>
    <row r="8" spans="1:16" x14ac:dyDescent="0.15">
      <c r="A8" s="250"/>
      <c r="B8" s="246"/>
      <c r="C8" s="246"/>
      <c r="D8" s="246"/>
      <c r="E8" s="246"/>
      <c r="F8" s="246"/>
      <c r="G8" s="259"/>
      <c r="H8" s="260"/>
      <c r="I8" s="260"/>
      <c r="J8" s="261"/>
      <c r="K8" s="1151"/>
      <c r="L8" s="262" t="s">
        <v>469</v>
      </c>
      <c r="M8" s="263" t="s">
        <v>470</v>
      </c>
      <c r="N8" s="264" t="s">
        <v>471</v>
      </c>
    </row>
    <row r="9" spans="1:16" x14ac:dyDescent="0.15">
      <c r="A9" s="250"/>
      <c r="B9" s="246"/>
      <c r="C9" s="246"/>
      <c r="D9" s="246"/>
      <c r="E9" s="246"/>
      <c r="F9" s="246"/>
      <c r="G9" s="1152" t="s">
        <v>472</v>
      </c>
      <c r="H9" s="1153"/>
      <c r="I9" s="1153"/>
      <c r="J9" s="1154"/>
      <c r="K9" s="265">
        <v>5161907</v>
      </c>
      <c r="L9" s="266">
        <v>45458</v>
      </c>
      <c r="M9" s="267">
        <v>56511</v>
      </c>
      <c r="N9" s="268">
        <v>-19.600000000000001</v>
      </c>
    </row>
    <row r="10" spans="1:16" x14ac:dyDescent="0.15">
      <c r="A10" s="250"/>
      <c r="B10" s="246"/>
      <c r="C10" s="246"/>
      <c r="D10" s="246"/>
      <c r="E10" s="246"/>
      <c r="F10" s="246"/>
      <c r="G10" s="1152" t="s">
        <v>473</v>
      </c>
      <c r="H10" s="1153"/>
      <c r="I10" s="1153"/>
      <c r="J10" s="1154"/>
      <c r="K10" s="269">
        <v>347683</v>
      </c>
      <c r="L10" s="270">
        <v>3062</v>
      </c>
      <c r="M10" s="271">
        <v>3634</v>
      </c>
      <c r="N10" s="272">
        <v>-15.7</v>
      </c>
    </row>
    <row r="11" spans="1:16" ht="13.5" customHeight="1" x14ac:dyDescent="0.15">
      <c r="A11" s="250"/>
      <c r="B11" s="246"/>
      <c r="C11" s="246"/>
      <c r="D11" s="246"/>
      <c r="E11" s="246"/>
      <c r="F11" s="246"/>
      <c r="G11" s="1152" t="s">
        <v>474</v>
      </c>
      <c r="H11" s="1153"/>
      <c r="I11" s="1153"/>
      <c r="J11" s="1154"/>
      <c r="K11" s="269">
        <v>989772</v>
      </c>
      <c r="L11" s="270">
        <v>8716</v>
      </c>
      <c r="M11" s="271">
        <v>3413</v>
      </c>
      <c r="N11" s="272">
        <v>155.4</v>
      </c>
    </row>
    <row r="12" spans="1:16" ht="13.5" customHeight="1" x14ac:dyDescent="0.15">
      <c r="A12" s="250"/>
      <c r="B12" s="246"/>
      <c r="C12" s="246"/>
      <c r="D12" s="246"/>
      <c r="E12" s="246"/>
      <c r="F12" s="246"/>
      <c r="G12" s="1152" t="s">
        <v>475</v>
      </c>
      <c r="H12" s="1153"/>
      <c r="I12" s="1153"/>
      <c r="J12" s="1154"/>
      <c r="K12" s="269" t="s">
        <v>476</v>
      </c>
      <c r="L12" s="270" t="s">
        <v>476</v>
      </c>
      <c r="M12" s="271">
        <v>498</v>
      </c>
      <c r="N12" s="272" t="s">
        <v>476</v>
      </c>
    </row>
    <row r="13" spans="1:16" ht="13.5" customHeight="1" x14ac:dyDescent="0.15">
      <c r="A13" s="250"/>
      <c r="B13" s="246"/>
      <c r="C13" s="246"/>
      <c r="D13" s="246"/>
      <c r="E13" s="246"/>
      <c r="F13" s="246"/>
      <c r="G13" s="1152" t="s">
        <v>477</v>
      </c>
      <c r="H13" s="1153"/>
      <c r="I13" s="1153"/>
      <c r="J13" s="1154"/>
      <c r="K13" s="269" t="s">
        <v>476</v>
      </c>
      <c r="L13" s="270" t="s">
        <v>476</v>
      </c>
      <c r="M13" s="271">
        <v>0</v>
      </c>
      <c r="N13" s="272" t="s">
        <v>476</v>
      </c>
    </row>
    <row r="14" spans="1:16" ht="13.5" customHeight="1" x14ac:dyDescent="0.15">
      <c r="A14" s="250"/>
      <c r="B14" s="246"/>
      <c r="C14" s="246"/>
      <c r="D14" s="246"/>
      <c r="E14" s="246"/>
      <c r="F14" s="246"/>
      <c r="G14" s="1152" t="s">
        <v>478</v>
      </c>
      <c r="H14" s="1153"/>
      <c r="I14" s="1153"/>
      <c r="J14" s="1154"/>
      <c r="K14" s="269">
        <v>343085</v>
      </c>
      <c r="L14" s="270">
        <v>3021</v>
      </c>
      <c r="M14" s="271">
        <v>2520</v>
      </c>
      <c r="N14" s="272">
        <v>19.899999999999999</v>
      </c>
    </row>
    <row r="15" spans="1:16" ht="13.5" customHeight="1" x14ac:dyDescent="0.15">
      <c r="A15" s="250"/>
      <c r="B15" s="246"/>
      <c r="C15" s="246"/>
      <c r="D15" s="246"/>
      <c r="E15" s="246"/>
      <c r="F15" s="246"/>
      <c r="G15" s="1152" t="s">
        <v>479</v>
      </c>
      <c r="H15" s="1153"/>
      <c r="I15" s="1153"/>
      <c r="J15" s="1154"/>
      <c r="K15" s="269">
        <v>146506</v>
      </c>
      <c r="L15" s="270">
        <v>1290</v>
      </c>
      <c r="M15" s="271">
        <v>1086</v>
      </c>
      <c r="N15" s="272">
        <v>18.8</v>
      </c>
    </row>
    <row r="16" spans="1:16" x14ac:dyDescent="0.15">
      <c r="A16" s="250"/>
      <c r="B16" s="246"/>
      <c r="C16" s="246"/>
      <c r="D16" s="246"/>
      <c r="E16" s="246"/>
      <c r="F16" s="246"/>
      <c r="G16" s="1155" t="s">
        <v>480</v>
      </c>
      <c r="H16" s="1156"/>
      <c r="I16" s="1156"/>
      <c r="J16" s="1157"/>
      <c r="K16" s="270">
        <v>-488390</v>
      </c>
      <c r="L16" s="270">
        <v>-4301</v>
      </c>
      <c r="M16" s="271">
        <v>-4875</v>
      </c>
      <c r="N16" s="272">
        <v>-11.8</v>
      </c>
    </row>
    <row r="17" spans="1:16" x14ac:dyDescent="0.15">
      <c r="A17" s="250"/>
      <c r="B17" s="246"/>
      <c r="C17" s="246"/>
      <c r="D17" s="246"/>
      <c r="E17" s="246"/>
      <c r="F17" s="246"/>
      <c r="G17" s="1155" t="s">
        <v>171</v>
      </c>
      <c r="H17" s="1156"/>
      <c r="I17" s="1156"/>
      <c r="J17" s="1157"/>
      <c r="K17" s="270">
        <v>6500563</v>
      </c>
      <c r="L17" s="270">
        <v>57247</v>
      </c>
      <c r="M17" s="271">
        <v>62786</v>
      </c>
      <c r="N17" s="272">
        <v>-8.8000000000000007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481</v>
      </c>
      <c r="H19" s="246"/>
      <c r="I19" s="246"/>
      <c r="J19" s="246"/>
      <c r="K19" s="246"/>
      <c r="L19" s="246"/>
      <c r="M19" s="246"/>
      <c r="N19" s="246"/>
    </row>
    <row r="20" spans="1:16" x14ac:dyDescent="0.15">
      <c r="A20" s="250"/>
      <c r="B20" s="246"/>
      <c r="C20" s="246"/>
      <c r="D20" s="246"/>
      <c r="E20" s="246"/>
      <c r="F20" s="246"/>
      <c r="G20" s="274"/>
      <c r="H20" s="275"/>
      <c r="I20" s="275"/>
      <c r="J20" s="276"/>
      <c r="K20" s="277" t="s">
        <v>482</v>
      </c>
      <c r="L20" s="278" t="s">
        <v>483</v>
      </c>
      <c r="M20" s="279" t="s">
        <v>484</v>
      </c>
      <c r="N20" s="280"/>
    </row>
    <row r="21" spans="1:16" s="286" customFormat="1" x14ac:dyDescent="0.15">
      <c r="A21" s="281"/>
      <c r="B21" s="251"/>
      <c r="C21" s="251"/>
      <c r="D21" s="251"/>
      <c r="E21" s="251"/>
      <c r="F21" s="251"/>
      <c r="G21" s="1147" t="s">
        <v>485</v>
      </c>
      <c r="H21" s="1148"/>
      <c r="I21" s="1148"/>
      <c r="J21" s="1149"/>
      <c r="K21" s="282">
        <v>5.03</v>
      </c>
      <c r="L21" s="283">
        <v>5.97</v>
      </c>
      <c r="M21" s="284">
        <v>-0.94</v>
      </c>
      <c r="N21" s="251"/>
      <c r="O21" s="285"/>
      <c r="P21" s="281"/>
    </row>
    <row r="22" spans="1:16" s="286" customFormat="1" x14ac:dyDescent="0.15">
      <c r="A22" s="281"/>
      <c r="B22" s="251"/>
      <c r="C22" s="251"/>
      <c r="D22" s="251"/>
      <c r="E22" s="251"/>
      <c r="F22" s="251"/>
      <c r="G22" s="1147" t="s">
        <v>486</v>
      </c>
      <c r="H22" s="1148"/>
      <c r="I22" s="1148"/>
      <c r="J22" s="1149"/>
      <c r="K22" s="287">
        <v>97.9</v>
      </c>
      <c r="L22" s="288">
        <v>99.8</v>
      </c>
      <c r="M22" s="289">
        <v>-1.9</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489</v>
      </c>
      <c r="H29" s="251"/>
      <c r="I29" s="251"/>
      <c r="J29" s="251"/>
      <c r="K29" s="246"/>
      <c r="L29" s="246"/>
      <c r="M29" s="246"/>
      <c r="N29" s="246"/>
      <c r="O29" s="295"/>
    </row>
    <row r="30" spans="1:16" x14ac:dyDescent="0.15">
      <c r="A30" s="250"/>
      <c r="B30" s="246"/>
      <c r="C30" s="246"/>
      <c r="D30" s="246"/>
      <c r="E30" s="246"/>
      <c r="F30" s="246"/>
      <c r="G30" s="253"/>
      <c r="H30" s="254"/>
      <c r="I30" s="254"/>
      <c r="J30" s="255"/>
      <c r="K30" s="1150" t="s">
        <v>467</v>
      </c>
      <c r="L30" s="256"/>
      <c r="M30" s="257" t="s">
        <v>468</v>
      </c>
      <c r="N30" s="258"/>
    </row>
    <row r="31" spans="1:16" x14ac:dyDescent="0.15">
      <c r="A31" s="250"/>
      <c r="B31" s="246"/>
      <c r="C31" s="246"/>
      <c r="D31" s="246"/>
      <c r="E31" s="246"/>
      <c r="F31" s="246"/>
      <c r="G31" s="259"/>
      <c r="H31" s="260"/>
      <c r="I31" s="260"/>
      <c r="J31" s="261"/>
      <c r="K31" s="1151"/>
      <c r="L31" s="262" t="s">
        <v>469</v>
      </c>
      <c r="M31" s="263" t="s">
        <v>470</v>
      </c>
      <c r="N31" s="264" t="s">
        <v>471</v>
      </c>
    </row>
    <row r="32" spans="1:16" ht="27" customHeight="1" x14ac:dyDescent="0.15">
      <c r="A32" s="250"/>
      <c r="B32" s="246"/>
      <c r="C32" s="246"/>
      <c r="D32" s="246"/>
      <c r="E32" s="246"/>
      <c r="F32" s="246"/>
      <c r="G32" s="1163" t="s">
        <v>490</v>
      </c>
      <c r="H32" s="1164"/>
      <c r="I32" s="1164"/>
      <c r="J32" s="1165"/>
      <c r="K32" s="296">
        <v>3400540</v>
      </c>
      <c r="L32" s="296">
        <v>29947</v>
      </c>
      <c r="M32" s="297">
        <v>33036</v>
      </c>
      <c r="N32" s="298">
        <v>-9.4</v>
      </c>
    </row>
    <row r="33" spans="1:16" ht="13.5" customHeight="1" x14ac:dyDescent="0.15">
      <c r="A33" s="250"/>
      <c r="B33" s="246"/>
      <c r="C33" s="246"/>
      <c r="D33" s="246"/>
      <c r="E33" s="246"/>
      <c r="F33" s="246"/>
      <c r="G33" s="1163" t="s">
        <v>491</v>
      </c>
      <c r="H33" s="1164"/>
      <c r="I33" s="1164"/>
      <c r="J33" s="1165"/>
      <c r="K33" s="296" t="s">
        <v>476</v>
      </c>
      <c r="L33" s="296" t="s">
        <v>476</v>
      </c>
      <c r="M33" s="297" t="s">
        <v>476</v>
      </c>
      <c r="N33" s="298" t="s">
        <v>476</v>
      </c>
    </row>
    <row r="34" spans="1:16" ht="27" customHeight="1" x14ac:dyDescent="0.15">
      <c r="A34" s="250"/>
      <c r="B34" s="246"/>
      <c r="C34" s="246"/>
      <c r="D34" s="246"/>
      <c r="E34" s="246"/>
      <c r="F34" s="246"/>
      <c r="G34" s="1163" t="s">
        <v>492</v>
      </c>
      <c r="H34" s="1164"/>
      <c r="I34" s="1164"/>
      <c r="J34" s="1165"/>
      <c r="K34" s="296" t="s">
        <v>476</v>
      </c>
      <c r="L34" s="296" t="s">
        <v>476</v>
      </c>
      <c r="M34" s="297">
        <v>44</v>
      </c>
      <c r="N34" s="298" t="s">
        <v>476</v>
      </c>
    </row>
    <row r="35" spans="1:16" ht="27" customHeight="1" x14ac:dyDescent="0.15">
      <c r="A35" s="250"/>
      <c r="B35" s="246"/>
      <c r="C35" s="246"/>
      <c r="D35" s="246"/>
      <c r="E35" s="246"/>
      <c r="F35" s="246"/>
      <c r="G35" s="1163" t="s">
        <v>493</v>
      </c>
      <c r="H35" s="1164"/>
      <c r="I35" s="1164"/>
      <c r="J35" s="1165"/>
      <c r="K35" s="296">
        <v>235722</v>
      </c>
      <c r="L35" s="296">
        <v>2076</v>
      </c>
      <c r="M35" s="297">
        <v>7207</v>
      </c>
      <c r="N35" s="298">
        <v>-71.2</v>
      </c>
    </row>
    <row r="36" spans="1:16" ht="27" customHeight="1" x14ac:dyDescent="0.15">
      <c r="A36" s="250"/>
      <c r="B36" s="246"/>
      <c r="C36" s="246"/>
      <c r="D36" s="246"/>
      <c r="E36" s="246"/>
      <c r="F36" s="246"/>
      <c r="G36" s="1163" t="s">
        <v>494</v>
      </c>
      <c r="H36" s="1164"/>
      <c r="I36" s="1164"/>
      <c r="J36" s="1165"/>
      <c r="K36" s="296">
        <v>235045</v>
      </c>
      <c r="L36" s="296">
        <v>2070</v>
      </c>
      <c r="M36" s="297">
        <v>1383</v>
      </c>
      <c r="N36" s="298">
        <v>49.7</v>
      </c>
    </row>
    <row r="37" spans="1:16" ht="13.5" customHeight="1" x14ac:dyDescent="0.15">
      <c r="A37" s="250"/>
      <c r="B37" s="246"/>
      <c r="C37" s="246"/>
      <c r="D37" s="246"/>
      <c r="E37" s="246"/>
      <c r="F37" s="246"/>
      <c r="G37" s="1163" t="s">
        <v>495</v>
      </c>
      <c r="H37" s="1164"/>
      <c r="I37" s="1164"/>
      <c r="J37" s="1165"/>
      <c r="K37" s="296">
        <v>23651</v>
      </c>
      <c r="L37" s="296">
        <v>208</v>
      </c>
      <c r="M37" s="297">
        <v>788</v>
      </c>
      <c r="N37" s="298">
        <v>-73.599999999999994</v>
      </c>
    </row>
    <row r="38" spans="1:16" ht="27" customHeight="1" x14ac:dyDescent="0.15">
      <c r="A38" s="250"/>
      <c r="B38" s="246"/>
      <c r="C38" s="246"/>
      <c r="D38" s="246"/>
      <c r="E38" s="246"/>
      <c r="F38" s="246"/>
      <c r="G38" s="1166" t="s">
        <v>496</v>
      </c>
      <c r="H38" s="1167"/>
      <c r="I38" s="1167"/>
      <c r="J38" s="1168"/>
      <c r="K38" s="299" t="s">
        <v>476</v>
      </c>
      <c r="L38" s="299" t="s">
        <v>476</v>
      </c>
      <c r="M38" s="300">
        <v>1</v>
      </c>
      <c r="N38" s="301" t="s">
        <v>476</v>
      </c>
      <c r="O38" s="295"/>
    </row>
    <row r="39" spans="1:16" x14ac:dyDescent="0.15">
      <c r="A39" s="250"/>
      <c r="B39" s="246"/>
      <c r="C39" s="246"/>
      <c r="D39" s="246"/>
      <c r="E39" s="246"/>
      <c r="F39" s="246"/>
      <c r="G39" s="1166" t="s">
        <v>497</v>
      </c>
      <c r="H39" s="1167"/>
      <c r="I39" s="1167"/>
      <c r="J39" s="1168"/>
      <c r="K39" s="302">
        <v>-786260</v>
      </c>
      <c r="L39" s="302">
        <v>-6924</v>
      </c>
      <c r="M39" s="303">
        <v>-7012</v>
      </c>
      <c r="N39" s="304">
        <v>-1.3</v>
      </c>
      <c r="O39" s="295"/>
    </row>
    <row r="40" spans="1:16" ht="27" customHeight="1" x14ac:dyDescent="0.15">
      <c r="A40" s="250"/>
      <c r="B40" s="246"/>
      <c r="C40" s="246"/>
      <c r="D40" s="246"/>
      <c r="E40" s="246"/>
      <c r="F40" s="246"/>
      <c r="G40" s="1163" t="s">
        <v>498</v>
      </c>
      <c r="H40" s="1164"/>
      <c r="I40" s="1164"/>
      <c r="J40" s="1165"/>
      <c r="K40" s="302">
        <v>-2749268</v>
      </c>
      <c r="L40" s="302">
        <v>-24211</v>
      </c>
      <c r="M40" s="303">
        <v>-26691</v>
      </c>
      <c r="N40" s="304">
        <v>-9.3000000000000007</v>
      </c>
      <c r="O40" s="295"/>
    </row>
    <row r="41" spans="1:16" x14ac:dyDescent="0.15">
      <c r="A41" s="250"/>
      <c r="B41" s="246"/>
      <c r="C41" s="246"/>
      <c r="D41" s="246"/>
      <c r="E41" s="246"/>
      <c r="F41" s="246"/>
      <c r="G41" s="1169" t="s">
        <v>282</v>
      </c>
      <c r="H41" s="1170"/>
      <c r="I41" s="1170"/>
      <c r="J41" s="1171"/>
      <c r="K41" s="296">
        <v>359430</v>
      </c>
      <c r="L41" s="302">
        <v>3165</v>
      </c>
      <c r="M41" s="303">
        <v>8756</v>
      </c>
      <c r="N41" s="304">
        <v>-63.9</v>
      </c>
      <c r="O41" s="295"/>
    </row>
    <row r="42" spans="1:16" x14ac:dyDescent="0.15">
      <c r="A42" s="250"/>
      <c r="B42" s="246"/>
      <c r="C42" s="246"/>
      <c r="D42" s="246"/>
      <c r="E42" s="246"/>
      <c r="F42" s="246"/>
      <c r="G42" s="305" t="s">
        <v>499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501</v>
      </c>
      <c r="H48" s="310"/>
      <c r="I48" s="310"/>
      <c r="J48" s="310"/>
      <c r="K48" s="310"/>
      <c r="L48" s="310"/>
      <c r="M48" s="311"/>
      <c r="N48" s="310"/>
    </row>
    <row r="49" spans="1:14" ht="13.5" customHeight="1" x14ac:dyDescent="0.15">
      <c r="A49" s="250"/>
      <c r="B49" s="246"/>
      <c r="C49" s="246"/>
      <c r="D49" s="246"/>
      <c r="E49" s="246"/>
      <c r="F49" s="246"/>
      <c r="G49" s="312"/>
      <c r="H49" s="313"/>
      <c r="I49" s="1158" t="s">
        <v>467</v>
      </c>
      <c r="J49" s="1160" t="s">
        <v>502</v>
      </c>
      <c r="K49" s="1161"/>
      <c r="L49" s="1161"/>
      <c r="M49" s="1161"/>
      <c r="N49" s="1162"/>
    </row>
    <row r="50" spans="1:14" x14ac:dyDescent="0.15">
      <c r="A50" s="250"/>
      <c r="B50" s="246"/>
      <c r="C50" s="246"/>
      <c r="D50" s="246"/>
      <c r="E50" s="246"/>
      <c r="F50" s="246"/>
      <c r="G50" s="314"/>
      <c r="H50" s="315"/>
      <c r="I50" s="1159"/>
      <c r="J50" s="316" t="s">
        <v>503</v>
      </c>
      <c r="K50" s="317" t="s">
        <v>504</v>
      </c>
      <c r="L50" s="318" t="s">
        <v>505</v>
      </c>
      <c r="M50" s="319" t="s">
        <v>506</v>
      </c>
      <c r="N50" s="320" t="s">
        <v>507</v>
      </c>
    </row>
    <row r="51" spans="1:14" x14ac:dyDescent="0.15">
      <c r="A51" s="250"/>
      <c r="B51" s="246"/>
      <c r="C51" s="246"/>
      <c r="D51" s="246"/>
      <c r="E51" s="246"/>
      <c r="F51" s="246"/>
      <c r="G51" s="312" t="s">
        <v>508</v>
      </c>
      <c r="H51" s="313"/>
      <c r="I51" s="321">
        <v>2814978</v>
      </c>
      <c r="J51" s="322">
        <v>25799</v>
      </c>
      <c r="K51" s="323">
        <v>36.4</v>
      </c>
      <c r="L51" s="324">
        <v>43493</v>
      </c>
      <c r="M51" s="325">
        <v>5</v>
      </c>
      <c r="N51" s="326">
        <v>31.4</v>
      </c>
    </row>
    <row r="52" spans="1:14" x14ac:dyDescent="0.15">
      <c r="A52" s="250"/>
      <c r="B52" s="246"/>
      <c r="C52" s="246"/>
      <c r="D52" s="246"/>
      <c r="E52" s="246"/>
      <c r="F52" s="246"/>
      <c r="G52" s="327"/>
      <c r="H52" s="328" t="s">
        <v>509</v>
      </c>
      <c r="I52" s="329">
        <v>2160756</v>
      </c>
      <c r="J52" s="330">
        <v>19803</v>
      </c>
      <c r="K52" s="331">
        <v>46.6</v>
      </c>
      <c r="L52" s="332">
        <v>23254</v>
      </c>
      <c r="M52" s="333">
        <v>4</v>
      </c>
      <c r="N52" s="334">
        <v>42.6</v>
      </c>
    </row>
    <row r="53" spans="1:14" x14ac:dyDescent="0.15">
      <c r="A53" s="250"/>
      <c r="B53" s="246"/>
      <c r="C53" s="246"/>
      <c r="D53" s="246"/>
      <c r="E53" s="246"/>
      <c r="F53" s="246"/>
      <c r="G53" s="312" t="s">
        <v>510</v>
      </c>
      <c r="H53" s="313"/>
      <c r="I53" s="321">
        <v>4447998</v>
      </c>
      <c r="J53" s="322">
        <v>40392</v>
      </c>
      <c r="K53" s="323">
        <v>56.6</v>
      </c>
      <c r="L53" s="324">
        <v>50840</v>
      </c>
      <c r="M53" s="325">
        <v>16.899999999999999</v>
      </c>
      <c r="N53" s="326">
        <v>39.700000000000003</v>
      </c>
    </row>
    <row r="54" spans="1:14" x14ac:dyDescent="0.15">
      <c r="A54" s="250"/>
      <c r="B54" s="246"/>
      <c r="C54" s="246"/>
      <c r="D54" s="246"/>
      <c r="E54" s="246"/>
      <c r="F54" s="246"/>
      <c r="G54" s="327"/>
      <c r="H54" s="328" t="s">
        <v>509</v>
      </c>
      <c r="I54" s="329">
        <v>3524481</v>
      </c>
      <c r="J54" s="330">
        <v>32006</v>
      </c>
      <c r="K54" s="331">
        <v>61.6</v>
      </c>
      <c r="L54" s="332">
        <v>25367</v>
      </c>
      <c r="M54" s="333">
        <v>9.1</v>
      </c>
      <c r="N54" s="334">
        <v>52.5</v>
      </c>
    </row>
    <row r="55" spans="1:14" x14ac:dyDescent="0.15">
      <c r="A55" s="250"/>
      <c r="B55" s="246"/>
      <c r="C55" s="246"/>
      <c r="D55" s="246"/>
      <c r="E55" s="246"/>
      <c r="F55" s="246"/>
      <c r="G55" s="312" t="s">
        <v>511</v>
      </c>
      <c r="H55" s="313"/>
      <c r="I55" s="321">
        <v>8080344</v>
      </c>
      <c r="J55" s="322">
        <v>72197</v>
      </c>
      <c r="K55" s="323">
        <v>78.7</v>
      </c>
      <c r="L55" s="324">
        <v>53605</v>
      </c>
      <c r="M55" s="325">
        <v>5.4</v>
      </c>
      <c r="N55" s="326">
        <v>73.3</v>
      </c>
    </row>
    <row r="56" spans="1:14" x14ac:dyDescent="0.15">
      <c r="A56" s="250"/>
      <c r="B56" s="246"/>
      <c r="C56" s="246"/>
      <c r="D56" s="246"/>
      <c r="E56" s="246"/>
      <c r="F56" s="246"/>
      <c r="G56" s="327"/>
      <c r="H56" s="328" t="s">
        <v>509</v>
      </c>
      <c r="I56" s="329">
        <v>5335684</v>
      </c>
      <c r="J56" s="330">
        <v>47674</v>
      </c>
      <c r="K56" s="331">
        <v>49</v>
      </c>
      <c r="L56" s="332">
        <v>28343</v>
      </c>
      <c r="M56" s="333">
        <v>11.7</v>
      </c>
      <c r="N56" s="334">
        <v>37.299999999999997</v>
      </c>
    </row>
    <row r="57" spans="1:14" x14ac:dyDescent="0.15">
      <c r="A57" s="250"/>
      <c r="B57" s="246"/>
      <c r="C57" s="246"/>
      <c r="D57" s="246"/>
      <c r="E57" s="246"/>
      <c r="F57" s="246"/>
      <c r="G57" s="312" t="s">
        <v>512</v>
      </c>
      <c r="H57" s="313"/>
      <c r="I57" s="321">
        <v>14073191</v>
      </c>
      <c r="J57" s="322">
        <v>124631</v>
      </c>
      <c r="K57" s="323">
        <v>72.599999999999994</v>
      </c>
      <c r="L57" s="324">
        <v>44267</v>
      </c>
      <c r="M57" s="325">
        <v>-17.399999999999999</v>
      </c>
      <c r="N57" s="326">
        <v>90</v>
      </c>
    </row>
    <row r="58" spans="1:14" x14ac:dyDescent="0.15">
      <c r="A58" s="250"/>
      <c r="B58" s="246"/>
      <c r="C58" s="246"/>
      <c r="D58" s="246"/>
      <c r="E58" s="246"/>
      <c r="F58" s="246"/>
      <c r="G58" s="327"/>
      <c r="H58" s="328" t="s">
        <v>509</v>
      </c>
      <c r="I58" s="329">
        <v>8103422</v>
      </c>
      <c r="J58" s="330">
        <v>71763</v>
      </c>
      <c r="K58" s="331">
        <v>50.5</v>
      </c>
      <c r="L58" s="332">
        <v>26161</v>
      </c>
      <c r="M58" s="333">
        <v>-7.7</v>
      </c>
      <c r="N58" s="334">
        <v>58.2</v>
      </c>
    </row>
    <row r="59" spans="1:14" x14ac:dyDescent="0.15">
      <c r="A59" s="250"/>
      <c r="B59" s="246"/>
      <c r="C59" s="246"/>
      <c r="D59" s="246"/>
      <c r="E59" s="246"/>
      <c r="F59" s="246"/>
      <c r="G59" s="312" t="s">
        <v>513</v>
      </c>
      <c r="H59" s="313"/>
      <c r="I59" s="321">
        <v>7037906</v>
      </c>
      <c r="J59" s="322">
        <v>61979</v>
      </c>
      <c r="K59" s="323">
        <v>-50.3</v>
      </c>
      <c r="L59" s="324">
        <v>40879</v>
      </c>
      <c r="M59" s="325">
        <v>-7.7</v>
      </c>
      <c r="N59" s="326">
        <v>-42.6</v>
      </c>
    </row>
    <row r="60" spans="1:14" x14ac:dyDescent="0.15">
      <c r="A60" s="250"/>
      <c r="B60" s="246"/>
      <c r="C60" s="246"/>
      <c r="D60" s="246"/>
      <c r="E60" s="246"/>
      <c r="F60" s="246"/>
      <c r="G60" s="327"/>
      <c r="H60" s="328" t="s">
        <v>509</v>
      </c>
      <c r="I60" s="335">
        <v>4305593</v>
      </c>
      <c r="J60" s="330">
        <v>37917</v>
      </c>
      <c r="K60" s="331">
        <v>-47.2</v>
      </c>
      <c r="L60" s="332">
        <v>24087</v>
      </c>
      <c r="M60" s="333">
        <v>-7.9</v>
      </c>
      <c r="N60" s="334">
        <v>-39.299999999999997</v>
      </c>
    </row>
    <row r="61" spans="1:14" x14ac:dyDescent="0.15">
      <c r="A61" s="250"/>
      <c r="B61" s="246"/>
      <c r="C61" s="246"/>
      <c r="D61" s="246"/>
      <c r="E61" s="246"/>
      <c r="F61" s="246"/>
      <c r="G61" s="312" t="s">
        <v>514</v>
      </c>
      <c r="H61" s="336"/>
      <c r="I61" s="337">
        <v>7290883</v>
      </c>
      <c r="J61" s="338">
        <v>65000</v>
      </c>
      <c r="K61" s="339">
        <v>38.799999999999997</v>
      </c>
      <c r="L61" s="340">
        <v>46617</v>
      </c>
      <c r="M61" s="341">
        <v>0.4</v>
      </c>
      <c r="N61" s="326">
        <v>38.4</v>
      </c>
    </row>
    <row r="62" spans="1:14" x14ac:dyDescent="0.15">
      <c r="A62" s="250"/>
      <c r="B62" s="246"/>
      <c r="C62" s="246"/>
      <c r="D62" s="246"/>
      <c r="E62" s="246"/>
      <c r="F62" s="246"/>
      <c r="G62" s="327"/>
      <c r="H62" s="328" t="s">
        <v>509</v>
      </c>
      <c r="I62" s="329">
        <v>4685987</v>
      </c>
      <c r="J62" s="330">
        <v>41833</v>
      </c>
      <c r="K62" s="331">
        <v>32.1</v>
      </c>
      <c r="L62" s="332">
        <v>25442</v>
      </c>
      <c r="M62" s="333">
        <v>1.8</v>
      </c>
      <c r="N62" s="334">
        <v>30.3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R102" sqref="R10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J87" sqref="J8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election activeCell="G47" sqref="G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72" t="s">
        <v>3</v>
      </c>
      <c r="D47" s="1172"/>
      <c r="E47" s="1173"/>
      <c r="F47" s="11">
        <v>11.82</v>
      </c>
      <c r="G47" s="12">
        <v>15.55</v>
      </c>
      <c r="H47" s="12">
        <v>15.45</v>
      </c>
      <c r="I47" s="12">
        <v>15.06</v>
      </c>
      <c r="J47" s="13">
        <v>15.11</v>
      </c>
    </row>
    <row r="48" spans="2:10" ht="57.75" customHeight="1" x14ac:dyDescent="0.15">
      <c r="B48" s="14"/>
      <c r="C48" s="1174" t="s">
        <v>4</v>
      </c>
      <c r="D48" s="1174"/>
      <c r="E48" s="1175"/>
      <c r="F48" s="15">
        <v>7.2</v>
      </c>
      <c r="G48" s="16">
        <v>6.02</v>
      </c>
      <c r="H48" s="16">
        <v>5.91</v>
      </c>
      <c r="I48" s="16">
        <v>7.16</v>
      </c>
      <c r="J48" s="17">
        <v>5.5</v>
      </c>
    </row>
    <row r="49" spans="2:10" ht="57.75" customHeight="1" thickBot="1" x14ac:dyDescent="0.2">
      <c r="B49" s="18"/>
      <c r="C49" s="1176" t="s">
        <v>5</v>
      </c>
      <c r="D49" s="1176"/>
      <c r="E49" s="1177"/>
      <c r="F49" s="19">
        <v>3.13</v>
      </c>
      <c r="G49" s="20">
        <v>4.92</v>
      </c>
      <c r="H49" s="20" t="s">
        <v>521</v>
      </c>
      <c r="I49" s="20">
        <v>3.39</v>
      </c>
      <c r="J49" s="21" t="s">
        <v>522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4" t="s">
        <v>523</v>
      </c>
      <c r="D34" s="1184"/>
      <c r="E34" s="1185"/>
      <c r="F34" s="32">
        <v>8.6300000000000008</v>
      </c>
      <c r="G34" s="33">
        <v>8.93</v>
      </c>
      <c r="H34" s="33">
        <v>8.56</v>
      </c>
      <c r="I34" s="33">
        <v>7.67</v>
      </c>
      <c r="J34" s="34">
        <v>6.11</v>
      </c>
      <c r="K34" s="22"/>
      <c r="L34" s="22"/>
      <c r="M34" s="22"/>
      <c r="N34" s="22"/>
      <c r="O34" s="22"/>
      <c r="P34" s="22"/>
    </row>
    <row r="35" spans="1:16" ht="39" customHeight="1" x14ac:dyDescent="0.15">
      <c r="A35" s="22"/>
      <c r="B35" s="35"/>
      <c r="C35" s="1178" t="s">
        <v>524</v>
      </c>
      <c r="D35" s="1179"/>
      <c r="E35" s="1180"/>
      <c r="F35" s="36">
        <v>7.2</v>
      </c>
      <c r="G35" s="37">
        <v>6.02</v>
      </c>
      <c r="H35" s="37">
        <v>5.9</v>
      </c>
      <c r="I35" s="37">
        <v>7.16</v>
      </c>
      <c r="J35" s="38">
        <v>5.49</v>
      </c>
      <c r="K35" s="22"/>
      <c r="L35" s="22"/>
      <c r="M35" s="22"/>
      <c r="N35" s="22"/>
      <c r="O35" s="22"/>
      <c r="P35" s="22"/>
    </row>
    <row r="36" spans="1:16" ht="39" customHeight="1" x14ac:dyDescent="0.15">
      <c r="A36" s="22"/>
      <c r="B36" s="35"/>
      <c r="C36" s="1178" t="s">
        <v>525</v>
      </c>
      <c r="D36" s="1179"/>
      <c r="E36" s="1180"/>
      <c r="F36" s="36" t="s">
        <v>476</v>
      </c>
      <c r="G36" s="37" t="s">
        <v>476</v>
      </c>
      <c r="H36" s="37" t="s">
        <v>476</v>
      </c>
      <c r="I36" s="37" t="s">
        <v>476</v>
      </c>
      <c r="J36" s="38">
        <v>3.17</v>
      </c>
      <c r="K36" s="22"/>
      <c r="L36" s="22"/>
      <c r="M36" s="22"/>
      <c r="N36" s="22"/>
      <c r="O36" s="22"/>
      <c r="P36" s="22"/>
    </row>
    <row r="37" spans="1:16" ht="39" customHeight="1" x14ac:dyDescent="0.15">
      <c r="A37" s="22"/>
      <c r="B37" s="35"/>
      <c r="C37" s="1178" t="s">
        <v>526</v>
      </c>
      <c r="D37" s="1179"/>
      <c r="E37" s="1180"/>
      <c r="F37" s="36">
        <v>1.55</v>
      </c>
      <c r="G37" s="37">
        <v>2.0499999999999998</v>
      </c>
      <c r="H37" s="37">
        <v>3.28</v>
      </c>
      <c r="I37" s="37">
        <v>2.75</v>
      </c>
      <c r="J37" s="38">
        <v>3.06</v>
      </c>
      <c r="K37" s="22"/>
      <c r="L37" s="22"/>
      <c r="M37" s="22"/>
      <c r="N37" s="22"/>
      <c r="O37" s="22"/>
      <c r="P37" s="22"/>
    </row>
    <row r="38" spans="1:16" ht="39" customHeight="1" x14ac:dyDescent="0.15">
      <c r="A38" s="22"/>
      <c r="B38" s="35"/>
      <c r="C38" s="1178" t="s">
        <v>527</v>
      </c>
      <c r="D38" s="1179"/>
      <c r="E38" s="1180"/>
      <c r="F38" s="36">
        <v>0.96</v>
      </c>
      <c r="G38" s="37">
        <v>0.96</v>
      </c>
      <c r="H38" s="37">
        <v>0.45</v>
      </c>
      <c r="I38" s="37">
        <v>0.94</v>
      </c>
      <c r="J38" s="38">
        <v>1.0900000000000001</v>
      </c>
      <c r="K38" s="22"/>
      <c r="L38" s="22"/>
      <c r="M38" s="22"/>
      <c r="N38" s="22"/>
      <c r="O38" s="22"/>
      <c r="P38" s="22"/>
    </row>
    <row r="39" spans="1:16" ht="39" customHeight="1" x14ac:dyDescent="0.15">
      <c r="A39" s="22"/>
      <c r="B39" s="35"/>
      <c r="C39" s="1178" t="s">
        <v>528</v>
      </c>
      <c r="D39" s="1179"/>
      <c r="E39" s="1180"/>
      <c r="F39" s="36">
        <v>0.08</v>
      </c>
      <c r="G39" s="37">
        <v>0.01</v>
      </c>
      <c r="H39" s="37">
        <v>0.06</v>
      </c>
      <c r="I39" s="37">
        <v>0.06</v>
      </c>
      <c r="J39" s="38">
        <v>0.02</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529</v>
      </c>
      <c r="D42" s="1179"/>
      <c r="E42" s="1180"/>
      <c r="F42" s="36" t="s">
        <v>476</v>
      </c>
      <c r="G42" s="37" t="s">
        <v>476</v>
      </c>
      <c r="H42" s="37" t="s">
        <v>476</v>
      </c>
      <c r="I42" s="37" t="s">
        <v>476</v>
      </c>
      <c r="J42" s="38" t="s">
        <v>476</v>
      </c>
      <c r="K42" s="22"/>
      <c r="L42" s="22"/>
      <c r="M42" s="22"/>
      <c r="N42" s="22"/>
      <c r="O42" s="22"/>
      <c r="P42" s="22"/>
    </row>
    <row r="43" spans="1:16" ht="39" customHeight="1" thickBot="1" x14ac:dyDescent="0.2">
      <c r="A43" s="22"/>
      <c r="B43" s="40"/>
      <c r="C43" s="1181" t="s">
        <v>530</v>
      </c>
      <c r="D43" s="1182"/>
      <c r="E43" s="1183"/>
      <c r="F43" s="41">
        <v>0.14000000000000001</v>
      </c>
      <c r="G43" s="42">
        <v>0.13</v>
      </c>
      <c r="H43" s="42">
        <v>0.19</v>
      </c>
      <c r="I43" s="42">
        <v>1.92</v>
      </c>
      <c r="J43" s="43" t="s">
        <v>476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election activeCell="R43" sqref="R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2788</v>
      </c>
      <c r="L45" s="60">
        <v>2741</v>
      </c>
      <c r="M45" s="60">
        <v>2696</v>
      </c>
      <c r="N45" s="60">
        <v>2810</v>
      </c>
      <c r="O45" s="61">
        <v>3401</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476</v>
      </c>
      <c r="L46" s="64" t="s">
        <v>476</v>
      </c>
      <c r="M46" s="64" t="s">
        <v>476</v>
      </c>
      <c r="N46" s="64" t="s">
        <v>476</v>
      </c>
      <c r="O46" s="65" t="s">
        <v>476</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476</v>
      </c>
      <c r="L47" s="64" t="s">
        <v>476</v>
      </c>
      <c r="M47" s="64" t="s">
        <v>476</v>
      </c>
      <c r="N47" s="64" t="s">
        <v>476</v>
      </c>
      <c r="O47" s="65" t="s">
        <v>476</v>
      </c>
      <c r="P47" s="48"/>
      <c r="Q47" s="48"/>
      <c r="R47" s="48"/>
      <c r="S47" s="48"/>
      <c r="T47" s="48"/>
      <c r="U47" s="48"/>
    </row>
    <row r="48" spans="1:21" ht="30.75" customHeight="1" x14ac:dyDescent="0.15">
      <c r="A48" s="48"/>
      <c r="B48" s="1196"/>
      <c r="C48" s="1197"/>
      <c r="D48" s="62"/>
      <c r="E48" s="1188" t="s">
        <v>15</v>
      </c>
      <c r="F48" s="1188"/>
      <c r="G48" s="1188"/>
      <c r="H48" s="1188"/>
      <c r="I48" s="1188"/>
      <c r="J48" s="1189"/>
      <c r="K48" s="63">
        <v>196</v>
      </c>
      <c r="L48" s="64">
        <v>167</v>
      </c>
      <c r="M48" s="64">
        <v>135</v>
      </c>
      <c r="N48" s="64">
        <v>118</v>
      </c>
      <c r="O48" s="65">
        <v>236</v>
      </c>
      <c r="P48" s="48"/>
      <c r="Q48" s="48"/>
      <c r="R48" s="48"/>
      <c r="S48" s="48"/>
      <c r="T48" s="48"/>
      <c r="U48" s="48"/>
    </row>
    <row r="49" spans="1:21" ht="30.75" customHeight="1" x14ac:dyDescent="0.15">
      <c r="A49" s="48"/>
      <c r="B49" s="1196"/>
      <c r="C49" s="1197"/>
      <c r="D49" s="62"/>
      <c r="E49" s="1188" t="s">
        <v>16</v>
      </c>
      <c r="F49" s="1188"/>
      <c r="G49" s="1188"/>
      <c r="H49" s="1188"/>
      <c r="I49" s="1188"/>
      <c r="J49" s="1189"/>
      <c r="K49" s="63">
        <v>191</v>
      </c>
      <c r="L49" s="64">
        <v>141</v>
      </c>
      <c r="M49" s="64">
        <v>221</v>
      </c>
      <c r="N49" s="64">
        <v>288</v>
      </c>
      <c r="O49" s="65">
        <v>235</v>
      </c>
      <c r="P49" s="48"/>
      <c r="Q49" s="48"/>
      <c r="R49" s="48"/>
      <c r="S49" s="48"/>
      <c r="T49" s="48"/>
      <c r="U49" s="48"/>
    </row>
    <row r="50" spans="1:21" ht="30.75" customHeight="1" x14ac:dyDescent="0.15">
      <c r="A50" s="48"/>
      <c r="B50" s="1196"/>
      <c r="C50" s="1197"/>
      <c r="D50" s="62"/>
      <c r="E50" s="1188" t="s">
        <v>17</v>
      </c>
      <c r="F50" s="1188"/>
      <c r="G50" s="1188"/>
      <c r="H50" s="1188"/>
      <c r="I50" s="1188"/>
      <c r="J50" s="1189"/>
      <c r="K50" s="63">
        <v>171</v>
      </c>
      <c r="L50" s="64">
        <v>169</v>
      </c>
      <c r="M50" s="64" t="s">
        <v>476</v>
      </c>
      <c r="N50" s="64" t="s">
        <v>476</v>
      </c>
      <c r="O50" s="65">
        <v>24</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476</v>
      </c>
      <c r="L51" s="64" t="s">
        <v>476</v>
      </c>
      <c r="M51" s="64" t="s">
        <v>476</v>
      </c>
      <c r="N51" s="64" t="s">
        <v>476</v>
      </c>
      <c r="O51" s="65" t="s">
        <v>476</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2897</v>
      </c>
      <c r="L52" s="64">
        <v>2916</v>
      </c>
      <c r="M52" s="64">
        <v>3133</v>
      </c>
      <c r="N52" s="64">
        <v>3254</v>
      </c>
      <c r="O52" s="65">
        <v>3535</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449</v>
      </c>
      <c r="L53" s="69">
        <v>302</v>
      </c>
      <c r="M53" s="69">
        <v>-81</v>
      </c>
      <c r="N53" s="69">
        <v>-38</v>
      </c>
      <c r="O53" s="70">
        <v>361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election activeCell="E51" sqref="E51:H51"/>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202" t="s">
        <v>24</v>
      </c>
      <c r="C41" s="1203"/>
      <c r="D41" s="81"/>
      <c r="E41" s="1208" t="s">
        <v>25</v>
      </c>
      <c r="F41" s="1208"/>
      <c r="G41" s="1208"/>
      <c r="H41" s="1209"/>
      <c r="I41" s="82">
        <v>25174</v>
      </c>
      <c r="J41" s="83">
        <v>26576</v>
      </c>
      <c r="K41" s="83">
        <v>30366</v>
      </c>
      <c r="L41" s="83">
        <v>36659</v>
      </c>
      <c r="M41" s="84">
        <v>38694</v>
      </c>
    </row>
    <row r="42" spans="2:13" ht="27.75" customHeight="1" x14ac:dyDescent="0.15">
      <c r="B42" s="1204"/>
      <c r="C42" s="1205"/>
      <c r="D42" s="85"/>
      <c r="E42" s="1210" t="s">
        <v>26</v>
      </c>
      <c r="F42" s="1210"/>
      <c r="G42" s="1210"/>
      <c r="H42" s="1211"/>
      <c r="I42" s="86">
        <v>2534</v>
      </c>
      <c r="J42" s="87">
        <v>2210</v>
      </c>
      <c r="K42" s="87">
        <v>2105</v>
      </c>
      <c r="L42" s="87">
        <v>2199</v>
      </c>
      <c r="M42" s="88">
        <v>2175</v>
      </c>
    </row>
    <row r="43" spans="2:13" ht="27.75" customHeight="1" x14ac:dyDescent="0.15">
      <c r="B43" s="1204"/>
      <c r="C43" s="1205"/>
      <c r="D43" s="85"/>
      <c r="E43" s="1210" t="s">
        <v>27</v>
      </c>
      <c r="F43" s="1210"/>
      <c r="G43" s="1210"/>
      <c r="H43" s="1211"/>
      <c r="I43" s="86">
        <v>1345</v>
      </c>
      <c r="J43" s="87">
        <v>1176</v>
      </c>
      <c r="K43" s="87">
        <v>1046</v>
      </c>
      <c r="L43" s="87">
        <v>886</v>
      </c>
      <c r="M43" s="88">
        <v>1078</v>
      </c>
    </row>
    <row r="44" spans="2:13" ht="27.75" customHeight="1" x14ac:dyDescent="0.15">
      <c r="B44" s="1204"/>
      <c r="C44" s="1205"/>
      <c r="D44" s="85"/>
      <c r="E44" s="1210" t="s">
        <v>28</v>
      </c>
      <c r="F44" s="1210"/>
      <c r="G44" s="1210"/>
      <c r="H44" s="1211"/>
      <c r="I44" s="86">
        <v>1825</v>
      </c>
      <c r="J44" s="87">
        <v>2147</v>
      </c>
      <c r="K44" s="87">
        <v>1921</v>
      </c>
      <c r="L44" s="87">
        <v>1719</v>
      </c>
      <c r="M44" s="88">
        <v>1492</v>
      </c>
    </row>
    <row r="45" spans="2:13" ht="27.75" customHeight="1" x14ac:dyDescent="0.15">
      <c r="B45" s="1204"/>
      <c r="C45" s="1205"/>
      <c r="D45" s="85"/>
      <c r="E45" s="1210" t="s">
        <v>29</v>
      </c>
      <c r="F45" s="1210"/>
      <c r="G45" s="1210"/>
      <c r="H45" s="1211"/>
      <c r="I45" s="86">
        <v>6370</v>
      </c>
      <c r="J45" s="87">
        <v>5998</v>
      </c>
      <c r="K45" s="87">
        <v>5680</v>
      </c>
      <c r="L45" s="87">
        <v>5107</v>
      </c>
      <c r="M45" s="88">
        <v>5088</v>
      </c>
    </row>
    <row r="46" spans="2:13" ht="27.75" customHeight="1" x14ac:dyDescent="0.15">
      <c r="B46" s="1204"/>
      <c r="C46" s="1205"/>
      <c r="D46" s="89"/>
      <c r="E46" s="1210" t="s">
        <v>30</v>
      </c>
      <c r="F46" s="1210"/>
      <c r="G46" s="1210"/>
      <c r="H46" s="1211"/>
      <c r="I46" s="86">
        <v>2</v>
      </c>
      <c r="J46" s="87">
        <v>2</v>
      </c>
      <c r="K46" s="87">
        <v>2</v>
      </c>
      <c r="L46" s="87">
        <v>180</v>
      </c>
      <c r="M46" s="88">
        <v>2</v>
      </c>
    </row>
    <row r="47" spans="2:13" ht="27.75" customHeight="1" x14ac:dyDescent="0.15">
      <c r="B47" s="1204"/>
      <c r="C47" s="1205"/>
      <c r="D47" s="90"/>
      <c r="E47" s="1212" t="s">
        <v>31</v>
      </c>
      <c r="F47" s="1213"/>
      <c r="G47" s="1213"/>
      <c r="H47" s="1214"/>
      <c r="I47" s="86" t="s">
        <v>476</v>
      </c>
      <c r="J47" s="87" t="s">
        <v>476</v>
      </c>
      <c r="K47" s="87" t="s">
        <v>476</v>
      </c>
      <c r="L47" s="87" t="s">
        <v>476</v>
      </c>
      <c r="M47" s="88" t="s">
        <v>476</v>
      </c>
    </row>
    <row r="48" spans="2:13" ht="27.75" customHeight="1" x14ac:dyDescent="0.15">
      <c r="B48" s="1204"/>
      <c r="C48" s="1205"/>
      <c r="D48" s="85"/>
      <c r="E48" s="1210" t="s">
        <v>32</v>
      </c>
      <c r="F48" s="1210"/>
      <c r="G48" s="1210"/>
      <c r="H48" s="1211"/>
      <c r="I48" s="86" t="s">
        <v>476</v>
      </c>
      <c r="J48" s="87" t="s">
        <v>476</v>
      </c>
      <c r="K48" s="87" t="s">
        <v>476</v>
      </c>
      <c r="L48" s="87" t="s">
        <v>476</v>
      </c>
      <c r="M48" s="88" t="s">
        <v>476</v>
      </c>
    </row>
    <row r="49" spans="2:13" ht="27.75" customHeight="1" x14ac:dyDescent="0.15">
      <c r="B49" s="1206"/>
      <c r="C49" s="1207"/>
      <c r="D49" s="85"/>
      <c r="E49" s="1210" t="s">
        <v>33</v>
      </c>
      <c r="F49" s="1210"/>
      <c r="G49" s="1210"/>
      <c r="H49" s="1211"/>
      <c r="I49" s="86" t="s">
        <v>476</v>
      </c>
      <c r="J49" s="87" t="s">
        <v>476</v>
      </c>
      <c r="K49" s="87" t="s">
        <v>476</v>
      </c>
      <c r="L49" s="87" t="s">
        <v>476</v>
      </c>
      <c r="M49" s="88" t="s">
        <v>476</v>
      </c>
    </row>
    <row r="50" spans="2:13" ht="27.75" customHeight="1" x14ac:dyDescent="0.15">
      <c r="B50" s="1215" t="s">
        <v>34</v>
      </c>
      <c r="C50" s="1216"/>
      <c r="D50" s="91"/>
      <c r="E50" s="1210" t="s">
        <v>35</v>
      </c>
      <c r="F50" s="1210"/>
      <c r="G50" s="1210"/>
      <c r="H50" s="1211"/>
      <c r="I50" s="86">
        <v>7232</v>
      </c>
      <c r="J50" s="87">
        <v>9139</v>
      </c>
      <c r="K50" s="87">
        <v>9885</v>
      </c>
      <c r="L50" s="87">
        <v>10444</v>
      </c>
      <c r="M50" s="88">
        <v>11847</v>
      </c>
    </row>
    <row r="51" spans="2:13" ht="27.75" customHeight="1" x14ac:dyDescent="0.15">
      <c r="B51" s="1204"/>
      <c r="C51" s="1205"/>
      <c r="D51" s="85"/>
      <c r="E51" s="1210" t="s">
        <v>36</v>
      </c>
      <c r="F51" s="1210"/>
      <c r="G51" s="1210"/>
      <c r="H51" s="1211"/>
      <c r="I51" s="86">
        <v>6569</v>
      </c>
      <c r="J51" s="87">
        <v>6083</v>
      </c>
      <c r="K51" s="87">
        <v>7245</v>
      </c>
      <c r="L51" s="87">
        <v>6109</v>
      </c>
      <c r="M51" s="88">
        <v>8538</v>
      </c>
    </row>
    <row r="52" spans="2:13" ht="27.75" customHeight="1" x14ac:dyDescent="0.15">
      <c r="B52" s="1206"/>
      <c r="C52" s="1207"/>
      <c r="D52" s="85"/>
      <c r="E52" s="1210" t="s">
        <v>37</v>
      </c>
      <c r="F52" s="1210"/>
      <c r="G52" s="1210"/>
      <c r="H52" s="1211"/>
      <c r="I52" s="86">
        <v>23581</v>
      </c>
      <c r="J52" s="87">
        <v>24743</v>
      </c>
      <c r="K52" s="87">
        <v>27211</v>
      </c>
      <c r="L52" s="87">
        <v>32690</v>
      </c>
      <c r="M52" s="88">
        <v>33741</v>
      </c>
    </row>
    <row r="53" spans="2:13" ht="27.75" customHeight="1" thickBot="1" x14ac:dyDescent="0.2">
      <c r="B53" s="1217" t="s">
        <v>38</v>
      </c>
      <c r="C53" s="1218"/>
      <c r="D53" s="92"/>
      <c r="E53" s="1219" t="s">
        <v>39</v>
      </c>
      <c r="F53" s="1219"/>
      <c r="G53" s="1219"/>
      <c r="H53" s="1220"/>
      <c r="I53" s="93">
        <v>-133</v>
      </c>
      <c r="J53" s="94">
        <v>-1857</v>
      </c>
      <c r="K53" s="94">
        <v>-3222</v>
      </c>
      <c r="L53" s="94">
        <v>-2494</v>
      </c>
      <c r="M53" s="95">
        <v>-5596</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J15" sqref="J15"/>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553</v>
      </c>
    </row>
    <row r="11" spans="1:51" s="370"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553</v>
      </c>
    </row>
    <row r="13" spans="1:51" s="370"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x14ac:dyDescent="0.15">
      <c r="P19" s="246"/>
      <c r="Q19" s="246"/>
    </row>
    <row r="20" spans="1:259"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6"/>
      <c r="C40" s="246"/>
      <c r="D40" s="246"/>
      <c r="E40" s="246"/>
      <c r="F40" s="246"/>
      <c r="G40" s="246"/>
      <c r="H40" s="246"/>
      <c r="I40" s="246"/>
      <c r="J40" s="246"/>
      <c r="K40" s="246"/>
      <c r="L40" s="246"/>
      <c r="M40" s="246"/>
      <c r="N40" s="246"/>
      <c r="O40" s="246"/>
      <c r="P40" s="356"/>
      <c r="Q40" s="246"/>
    </row>
    <row r="41" spans="2:17" ht="17.25" x14ac:dyDescent="0.15">
      <c r="B41" s="247" t="s">
        <v>552</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5" t="s">
        <v>548</v>
      </c>
      <c r="I42" s="354"/>
      <c r="J42" s="354"/>
      <c r="K42" s="354"/>
      <c r="L42" s="246"/>
      <c r="M42" s="246"/>
      <c r="N42" s="246"/>
      <c r="O42" s="246"/>
    </row>
    <row r="43" spans="2:17" x14ac:dyDescent="0.15">
      <c r="B43" s="250"/>
      <c r="C43" s="246"/>
      <c r="D43" s="246"/>
      <c r="E43" s="246"/>
      <c r="F43" s="246"/>
      <c r="G43" s="1235"/>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65"/>
      <c r="I48" s="365"/>
      <c r="J48" s="365"/>
    </row>
    <row r="49" spans="1:17" x14ac:dyDescent="0.15">
      <c r="B49" s="250"/>
      <c r="C49" s="246"/>
      <c r="D49" s="246"/>
      <c r="E49" s="246"/>
      <c r="F49" s="246"/>
      <c r="G49" s="245" t="s">
        <v>551</v>
      </c>
    </row>
    <row r="50" spans="1:17" x14ac:dyDescent="0.15">
      <c r="B50" s="250"/>
      <c r="C50" s="246"/>
      <c r="D50" s="246"/>
      <c r="E50" s="246"/>
      <c r="F50" s="246"/>
      <c r="G50" s="1244"/>
      <c r="H50" s="1245"/>
      <c r="I50" s="1245"/>
      <c r="J50" s="1246"/>
      <c r="K50" s="347" t="s">
        <v>516</v>
      </c>
      <c r="L50" s="347" t="s">
        <v>517</v>
      </c>
      <c r="M50" s="347" t="s">
        <v>518</v>
      </c>
      <c r="N50" s="347" t="s">
        <v>519</v>
      </c>
      <c r="O50" s="347" t="s">
        <v>520</v>
      </c>
    </row>
    <row r="51" spans="1:17" x14ac:dyDescent="0.15">
      <c r="B51" s="250"/>
      <c r="C51" s="246"/>
      <c r="D51" s="246"/>
      <c r="E51" s="246"/>
      <c r="F51" s="246"/>
      <c r="G51" s="1247" t="s">
        <v>546</v>
      </c>
      <c r="H51" s="1248"/>
      <c r="I51" s="1253" t="s">
        <v>544</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550</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545</v>
      </c>
      <c r="H55" s="1228"/>
      <c r="I55" s="1233" t="s">
        <v>544</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554</v>
      </c>
      <c r="J57" s="1223"/>
      <c r="K57" s="1256"/>
      <c r="L57" s="1256"/>
      <c r="M57" s="1256"/>
      <c r="N57" s="1256"/>
      <c r="O57" s="1256"/>
      <c r="P57" s="363"/>
      <c r="Q57" s="358"/>
    </row>
    <row r="58" spans="1:17" s="357" customFormat="1" x14ac:dyDescent="0.15">
      <c r="A58" s="245"/>
      <c r="B58" s="358"/>
      <c r="C58" s="354"/>
      <c r="D58" s="354"/>
      <c r="E58" s="354"/>
      <c r="F58" s="354"/>
      <c r="G58" s="1231"/>
      <c r="H58" s="1232"/>
      <c r="I58" s="1223"/>
      <c r="J58" s="1223"/>
      <c r="K58" s="1226"/>
      <c r="L58" s="1226"/>
      <c r="M58" s="1226"/>
      <c r="N58" s="1226"/>
      <c r="O58" s="1226"/>
      <c r="P58" s="363"/>
      <c r="Q58" s="358"/>
    </row>
    <row r="59" spans="1:17" s="357" customFormat="1" x14ac:dyDescent="0.15">
      <c r="A59" s="245"/>
      <c r="B59" s="358"/>
      <c r="C59" s="354"/>
      <c r="D59" s="354"/>
      <c r="E59" s="354"/>
      <c r="F59" s="354"/>
      <c r="G59" s="354"/>
      <c r="H59" s="354"/>
      <c r="I59" s="354"/>
      <c r="J59" s="354"/>
      <c r="K59" s="364"/>
      <c r="L59" s="364"/>
      <c r="M59" s="364"/>
      <c r="N59" s="364"/>
      <c r="O59" s="364"/>
      <c r="P59" s="363"/>
      <c r="Q59" s="358"/>
    </row>
    <row r="60" spans="1:17" s="357" customFormat="1" x14ac:dyDescent="0.15">
      <c r="A60" s="245"/>
      <c r="B60" s="358"/>
      <c r="C60" s="354"/>
      <c r="D60" s="354"/>
      <c r="E60" s="354"/>
      <c r="F60" s="354"/>
      <c r="G60" s="354"/>
      <c r="H60" s="354"/>
      <c r="I60" s="354"/>
      <c r="J60" s="354"/>
      <c r="K60" s="364"/>
      <c r="L60" s="364"/>
      <c r="M60" s="364"/>
      <c r="N60" s="364"/>
      <c r="O60" s="364"/>
      <c r="P60" s="363"/>
      <c r="Q60" s="358"/>
    </row>
    <row r="61" spans="1:17" s="357" customFormat="1" x14ac:dyDescent="0.15">
      <c r="A61" s="245"/>
      <c r="B61" s="362"/>
      <c r="C61" s="361"/>
      <c r="D61" s="361"/>
      <c r="E61" s="361"/>
      <c r="F61" s="361"/>
      <c r="G61" s="361"/>
      <c r="H61" s="361"/>
      <c r="I61" s="361"/>
      <c r="J61" s="361"/>
      <c r="K61" s="361"/>
      <c r="L61" s="361"/>
      <c r="M61" s="360"/>
      <c r="N61" s="360"/>
      <c r="O61" s="360"/>
      <c r="P61" s="359"/>
      <c r="Q61" s="358"/>
    </row>
    <row r="62" spans="1:17" x14ac:dyDescent="0.15">
      <c r="B62" s="356"/>
      <c r="C62" s="356"/>
      <c r="D62" s="356"/>
      <c r="E62" s="356"/>
      <c r="F62" s="356"/>
      <c r="G62" s="356"/>
      <c r="H62" s="356"/>
      <c r="I62" s="356"/>
      <c r="J62" s="356"/>
      <c r="K62" s="356"/>
      <c r="L62" s="356"/>
      <c r="M62" s="356"/>
      <c r="N62" s="356"/>
      <c r="O62" s="356"/>
      <c r="P62" s="356"/>
      <c r="Q62" s="246"/>
    </row>
    <row r="63" spans="1:17" ht="17.25" x14ac:dyDescent="0.15">
      <c r="B63" s="309" t="s">
        <v>549</v>
      </c>
      <c r="C63" s="246"/>
      <c r="D63" s="246"/>
      <c r="E63" s="246"/>
      <c r="F63" s="246"/>
      <c r="G63" s="246"/>
      <c r="H63" s="246"/>
      <c r="I63" s="246"/>
      <c r="J63" s="246"/>
      <c r="K63" s="246"/>
      <c r="L63" s="246"/>
      <c r="M63" s="246"/>
      <c r="N63" s="246"/>
      <c r="O63" s="246"/>
    </row>
    <row r="64" spans="1:17" x14ac:dyDescent="0.15">
      <c r="B64" s="250"/>
      <c r="C64" s="246"/>
      <c r="D64" s="246"/>
      <c r="E64" s="246"/>
      <c r="F64" s="246"/>
      <c r="G64" s="355" t="s">
        <v>548</v>
      </c>
      <c r="I64" s="354"/>
      <c r="J64" s="354"/>
      <c r="K64" s="354"/>
      <c r="L64" s="246"/>
      <c r="M64" s="246"/>
      <c r="N64" s="246"/>
      <c r="O64" s="246"/>
    </row>
    <row r="65" spans="2:30" x14ac:dyDescent="0.15">
      <c r="B65" s="250"/>
      <c r="C65" s="246"/>
      <c r="D65" s="246"/>
      <c r="E65" s="246"/>
      <c r="F65" s="246"/>
      <c r="G65" s="1235" t="s">
        <v>555</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53"/>
      <c r="I70" s="353"/>
      <c r="J70" s="350"/>
      <c r="K70" s="350"/>
      <c r="L70" s="349"/>
      <c r="M70" s="350"/>
      <c r="N70" s="349"/>
      <c r="O70" s="348"/>
    </row>
    <row r="71" spans="2:30" x14ac:dyDescent="0.15">
      <c r="B71" s="250"/>
      <c r="C71" s="246"/>
      <c r="D71" s="246"/>
      <c r="E71" s="246"/>
      <c r="F71" s="246"/>
      <c r="G71" s="352" t="s">
        <v>547</v>
      </c>
      <c r="I71" s="351"/>
      <c r="J71" s="350"/>
      <c r="K71" s="350"/>
      <c r="L71" s="349"/>
      <c r="M71" s="350"/>
      <c r="N71" s="349"/>
      <c r="O71" s="348"/>
    </row>
    <row r="72" spans="2:30" x14ac:dyDescent="0.15">
      <c r="B72" s="250"/>
      <c r="C72" s="246"/>
      <c r="D72" s="246"/>
      <c r="E72" s="246"/>
      <c r="F72" s="246"/>
      <c r="G72" s="1244"/>
      <c r="H72" s="1245"/>
      <c r="I72" s="1245"/>
      <c r="J72" s="1246"/>
      <c r="K72" s="347" t="s">
        <v>516</v>
      </c>
      <c r="L72" s="347" t="s">
        <v>517</v>
      </c>
      <c r="M72" s="347" t="s">
        <v>518</v>
      </c>
      <c r="N72" s="347" t="s">
        <v>519</v>
      </c>
      <c r="O72" s="347" t="s">
        <v>520</v>
      </c>
    </row>
    <row r="73" spans="2:30" x14ac:dyDescent="0.15">
      <c r="B73" s="250"/>
      <c r="C73" s="246"/>
      <c r="D73" s="246"/>
      <c r="E73" s="246"/>
      <c r="F73" s="246"/>
      <c r="G73" s="1247" t="s">
        <v>546</v>
      </c>
      <c r="H73" s="1248"/>
      <c r="I73" s="1253" t="s">
        <v>544</v>
      </c>
      <c r="J73" s="1253"/>
      <c r="K73" s="1234"/>
      <c r="L73" s="1234"/>
      <c r="M73" s="1221"/>
      <c r="N73" s="1221"/>
      <c r="O73" s="1221"/>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543</v>
      </c>
      <c r="J75" s="1233"/>
      <c r="K75" s="1225">
        <v>2.9</v>
      </c>
      <c r="L75" s="1225">
        <v>2.1</v>
      </c>
      <c r="M75" s="1225">
        <v>1.2</v>
      </c>
      <c r="N75" s="1225">
        <v>0.3</v>
      </c>
      <c r="O75" s="1225">
        <v>0.4</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545</v>
      </c>
      <c r="H77" s="1228"/>
      <c r="I77" s="1233" t="s">
        <v>544</v>
      </c>
      <c r="J77" s="1233"/>
      <c r="K77" s="1234">
        <v>46.1</v>
      </c>
      <c r="L77" s="1234">
        <v>37.6</v>
      </c>
      <c r="M77" s="1221">
        <v>33.799999999999997</v>
      </c>
      <c r="N77" s="1221">
        <v>17.8</v>
      </c>
      <c r="O77" s="1221">
        <v>15</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543</v>
      </c>
      <c r="J79" s="1223"/>
      <c r="K79" s="1224">
        <v>8.5</v>
      </c>
      <c r="L79" s="1224">
        <v>7.9</v>
      </c>
      <c r="M79" s="1224">
        <v>7.1</v>
      </c>
      <c r="N79" s="1224">
        <v>5.3</v>
      </c>
      <c r="O79" s="1224">
        <v>5</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44"/>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E40" sqref="E4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E40" sqref="E4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515</v>
      </c>
      <c r="G2" s="113"/>
      <c r="H2" s="114"/>
    </row>
    <row r="3" spans="1:8" x14ac:dyDescent="0.15">
      <c r="A3" s="110" t="s">
        <v>508</v>
      </c>
      <c r="B3" s="115"/>
      <c r="C3" s="116"/>
      <c r="D3" s="117">
        <v>25799</v>
      </c>
      <c r="E3" s="118"/>
      <c r="F3" s="119">
        <v>43493</v>
      </c>
      <c r="G3" s="120"/>
      <c r="H3" s="121"/>
    </row>
    <row r="4" spans="1:8" x14ac:dyDescent="0.15">
      <c r="A4" s="122"/>
      <c r="B4" s="123"/>
      <c r="C4" s="124"/>
      <c r="D4" s="125">
        <v>19803</v>
      </c>
      <c r="E4" s="126"/>
      <c r="F4" s="127">
        <v>23254</v>
      </c>
      <c r="G4" s="128"/>
      <c r="H4" s="129"/>
    </row>
    <row r="5" spans="1:8" x14ac:dyDescent="0.15">
      <c r="A5" s="110" t="s">
        <v>510</v>
      </c>
      <c r="B5" s="115"/>
      <c r="C5" s="116"/>
      <c r="D5" s="117">
        <v>40392</v>
      </c>
      <c r="E5" s="118"/>
      <c r="F5" s="119">
        <v>50840</v>
      </c>
      <c r="G5" s="120"/>
      <c r="H5" s="121"/>
    </row>
    <row r="6" spans="1:8" x14ac:dyDescent="0.15">
      <c r="A6" s="122"/>
      <c r="B6" s="123"/>
      <c r="C6" s="124"/>
      <c r="D6" s="125">
        <v>32006</v>
      </c>
      <c r="E6" s="126"/>
      <c r="F6" s="127">
        <v>25367</v>
      </c>
      <c r="G6" s="128"/>
      <c r="H6" s="129"/>
    </row>
    <row r="7" spans="1:8" x14ac:dyDescent="0.15">
      <c r="A7" s="110" t="s">
        <v>511</v>
      </c>
      <c r="B7" s="115"/>
      <c r="C7" s="116"/>
      <c r="D7" s="117">
        <v>72197</v>
      </c>
      <c r="E7" s="118"/>
      <c r="F7" s="119">
        <v>53605</v>
      </c>
      <c r="G7" s="120"/>
      <c r="H7" s="121"/>
    </row>
    <row r="8" spans="1:8" x14ac:dyDescent="0.15">
      <c r="A8" s="122"/>
      <c r="B8" s="123"/>
      <c r="C8" s="124"/>
      <c r="D8" s="125">
        <v>47674</v>
      </c>
      <c r="E8" s="126"/>
      <c r="F8" s="127">
        <v>28343</v>
      </c>
      <c r="G8" s="128"/>
      <c r="H8" s="129"/>
    </row>
    <row r="9" spans="1:8" x14ac:dyDescent="0.15">
      <c r="A9" s="110" t="s">
        <v>512</v>
      </c>
      <c r="B9" s="115"/>
      <c r="C9" s="116"/>
      <c r="D9" s="117">
        <v>124631</v>
      </c>
      <c r="E9" s="118"/>
      <c r="F9" s="119">
        <v>44267</v>
      </c>
      <c r="G9" s="120"/>
      <c r="H9" s="121"/>
    </row>
    <row r="10" spans="1:8" x14ac:dyDescent="0.15">
      <c r="A10" s="122"/>
      <c r="B10" s="123"/>
      <c r="C10" s="124"/>
      <c r="D10" s="125">
        <v>71763</v>
      </c>
      <c r="E10" s="126"/>
      <c r="F10" s="127">
        <v>26161</v>
      </c>
      <c r="G10" s="128"/>
      <c r="H10" s="129"/>
    </row>
    <row r="11" spans="1:8" x14ac:dyDescent="0.15">
      <c r="A11" s="110" t="s">
        <v>513</v>
      </c>
      <c r="B11" s="115"/>
      <c r="C11" s="116"/>
      <c r="D11" s="117">
        <v>61979</v>
      </c>
      <c r="E11" s="118"/>
      <c r="F11" s="119">
        <v>40879</v>
      </c>
      <c r="G11" s="120"/>
      <c r="H11" s="121"/>
    </row>
    <row r="12" spans="1:8" x14ac:dyDescent="0.15">
      <c r="A12" s="122"/>
      <c r="B12" s="123"/>
      <c r="C12" s="130"/>
      <c r="D12" s="125">
        <v>37917</v>
      </c>
      <c r="E12" s="126"/>
      <c r="F12" s="127">
        <v>24087</v>
      </c>
      <c r="G12" s="128"/>
      <c r="H12" s="129"/>
    </row>
    <row r="13" spans="1:8" x14ac:dyDescent="0.15">
      <c r="A13" s="110"/>
      <c r="B13" s="115"/>
      <c r="C13" s="131"/>
      <c r="D13" s="132">
        <v>65000</v>
      </c>
      <c r="E13" s="133"/>
      <c r="F13" s="134">
        <v>46617</v>
      </c>
      <c r="G13" s="135"/>
      <c r="H13" s="121"/>
    </row>
    <row r="14" spans="1:8" x14ac:dyDescent="0.15">
      <c r="A14" s="122"/>
      <c r="B14" s="123"/>
      <c r="C14" s="124"/>
      <c r="D14" s="125">
        <v>41833</v>
      </c>
      <c r="E14" s="126"/>
      <c r="F14" s="127">
        <v>25442</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7.2</v>
      </c>
      <c r="C19" s="136">
        <f>ROUND(VALUE(SUBSTITUTE(実質収支比率等に係る経年分析!G$48,"▲","-")),2)</f>
        <v>6.02</v>
      </c>
      <c r="D19" s="136">
        <f>ROUND(VALUE(SUBSTITUTE(実質収支比率等に係る経年分析!H$48,"▲","-")),2)</f>
        <v>5.91</v>
      </c>
      <c r="E19" s="136">
        <f>ROUND(VALUE(SUBSTITUTE(実質収支比率等に係る経年分析!I$48,"▲","-")),2)</f>
        <v>7.16</v>
      </c>
      <c r="F19" s="136">
        <f>ROUND(VALUE(SUBSTITUTE(実質収支比率等に係る経年分析!J$48,"▲","-")),2)</f>
        <v>5.5</v>
      </c>
    </row>
    <row r="20" spans="1:11" x14ac:dyDescent="0.15">
      <c r="A20" s="136" t="s">
        <v>44</v>
      </c>
      <c r="B20" s="136">
        <f>ROUND(VALUE(SUBSTITUTE(実質収支比率等に係る経年分析!F$47,"▲","-")),2)</f>
        <v>11.82</v>
      </c>
      <c r="C20" s="136">
        <f>ROUND(VALUE(SUBSTITUTE(実質収支比率等に係る経年分析!G$47,"▲","-")),2)</f>
        <v>15.55</v>
      </c>
      <c r="D20" s="136">
        <f>ROUND(VALUE(SUBSTITUTE(実質収支比率等に係る経年分析!H$47,"▲","-")),2)</f>
        <v>15.45</v>
      </c>
      <c r="E20" s="136">
        <f>ROUND(VALUE(SUBSTITUTE(実質収支比率等に係る経年分析!I$47,"▲","-")),2)</f>
        <v>15.06</v>
      </c>
      <c r="F20" s="136">
        <f>ROUND(VALUE(SUBSTITUTE(実質収支比率等に係る経年分析!J$47,"▲","-")),2)</f>
        <v>15.11</v>
      </c>
    </row>
    <row r="21" spans="1:11" x14ac:dyDescent="0.15">
      <c r="A21" s="136" t="s">
        <v>45</v>
      </c>
      <c r="B21" s="136">
        <f>IF(ISNUMBER(VALUE(SUBSTITUTE(実質収支比率等に係る経年分析!F$49,"▲","-"))),ROUND(VALUE(SUBSTITUTE(実質収支比率等に係る経年分析!F$49,"▲","-")),2),NA())</f>
        <v>3.13</v>
      </c>
      <c r="C21" s="136">
        <f>IF(ISNUMBER(VALUE(SUBSTITUTE(実質収支比率等に係る経年分析!G$49,"▲","-"))),ROUND(VALUE(SUBSTITUTE(実質収支比率等に係る経年分析!G$49,"▲","-")),2),NA())</f>
        <v>4.92</v>
      </c>
      <c r="D21" s="136">
        <f>IF(ISNUMBER(VALUE(SUBSTITUTE(実質収支比率等に係る経年分析!H$49,"▲","-"))),ROUND(VALUE(SUBSTITUTE(実質収支比率等に係る経年分析!H$49,"▲","-")),2),NA())</f>
        <v>-0.03</v>
      </c>
      <c r="E21" s="136">
        <f>IF(ISNUMBER(VALUE(SUBSTITUTE(実質収支比率等に係る経年分析!I$49,"▲","-"))),ROUND(VALUE(SUBSTITUTE(実質収支比率等に係る経年分析!I$49,"▲","-")),2),NA())</f>
        <v>3.39</v>
      </c>
      <c r="F21" s="136">
        <f>IF(ISNUMBER(VALUE(SUBSTITUTE(実質収支比率等に係る経年分析!J$49,"▲","-"))),ROUND(VALUE(SUBSTITUTE(実質収支比率等に係る経年分析!J$49,"▲","-")),2),NA())</f>
        <v>-1.05</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0.14000000000000001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0.13</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0.19</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1.92</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後期高齢者医療事業特別会計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x14ac:dyDescent="0.15">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0.96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0.96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0.45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0.94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1.0900000000000001</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1.55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2.0499999999999998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3.28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2.75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3.06</v>
      </c>
    </row>
    <row r="34" spans="1:16" x14ac:dyDescent="0.15">
      <c r="A34" s="137" t="str">
        <f>IF(連結実質赤字比率に係る赤字・黒字の構成分析!C$36="",NA(),連結実質赤字比率に係る赤字・黒字の構成分析!C$36)</f>
        <v>下水道事業会計</v>
      </c>
      <c r="B34" s="137" t="e">
        <f>IF(ROUND(VALUE(SUBSTITUTE(連結実質赤字比率に係る赤字・黒字の構成分析!F$36,"▲", "-")), 2) &lt; 0, ABS(ROUND(VALUE(SUBSTITUTE(連結実質赤字比率に係る赤字・黒字の構成分析!F$36,"▲", "-")), 2)), NA())</f>
        <v>#VALUE!</v>
      </c>
      <c r="C34" s="137" t="e">
        <f>IF(ROUND(VALUE(SUBSTITUTE(連結実質赤字比率に係る赤字・黒字の構成分析!F$36,"▲", "-")), 2) &gt;= 0, ABS(ROUND(VALUE(SUBSTITUTE(連結実質赤字比率に係る赤字・黒字の構成分析!F$36,"▲", "-")), 2)), NA())</f>
        <v>#VALUE!</v>
      </c>
      <c r="D34" s="137" t="e">
        <f>IF(ROUND(VALUE(SUBSTITUTE(連結実質赤字比率に係る赤字・黒字の構成分析!G$36,"▲", "-")), 2) &lt; 0, ABS(ROUND(VALUE(SUBSTITUTE(連結実質赤字比率に係る赤字・黒字の構成分析!G$36,"▲", "-")), 2)), NA())</f>
        <v>#VALUE!</v>
      </c>
      <c r="E34" s="137" t="e">
        <f>IF(ROUND(VALUE(SUBSTITUTE(連結実質赤字比率に係る赤字・黒字の構成分析!G$36,"▲", "-")), 2) &gt;= 0, ABS(ROUND(VALUE(SUBSTITUTE(連結実質赤字比率に係る赤字・黒字の構成分析!G$36,"▲", "-")), 2)), NA())</f>
        <v>#VALUE!</v>
      </c>
      <c r="F34" s="137" t="e">
        <f>IF(ROUND(VALUE(SUBSTITUTE(連結実質赤字比率に係る赤字・黒字の構成分析!H$36,"▲", "-")), 2) &lt; 0, ABS(ROUND(VALUE(SUBSTITUTE(連結実質赤字比率に係る赤字・黒字の構成分析!H$36,"▲", "-")), 2)), NA())</f>
        <v>#VALUE!</v>
      </c>
      <c r="G34" s="137" t="e">
        <f>IF(ROUND(VALUE(SUBSTITUTE(連結実質赤字比率に係る赤字・黒字の構成分析!H$36,"▲", "-")), 2) &gt;= 0, ABS(ROUND(VALUE(SUBSTITUTE(連結実質赤字比率に係る赤字・黒字の構成分析!H$36,"▲", "-")), 2)), NA())</f>
        <v>#VALUE!</v>
      </c>
      <c r="H34" s="137" t="e">
        <f>IF(ROUND(VALUE(SUBSTITUTE(連結実質赤字比率に係る赤字・黒字の構成分析!I$36,"▲", "-")), 2) &lt; 0, ABS(ROUND(VALUE(SUBSTITUTE(連結実質赤字比率に係る赤字・黒字の構成分析!I$36,"▲", "-")), 2)), NA())</f>
        <v>#VALUE!</v>
      </c>
      <c r="I34" s="137" t="e">
        <f>IF(ROUND(VALUE(SUBSTITUTE(連結実質赤字比率に係る赤字・黒字の構成分析!I$36,"▲", "-")), 2) &gt;= 0, ABS(ROUND(VALUE(SUBSTITUTE(連結実質赤字比率に係る赤字・黒字の構成分析!I$36,"▲", "-")), 2)), NA())</f>
        <v>#VALUE!</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3.17</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6.02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7.16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5.49</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8.6300000000000008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8.93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8.56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7.67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6.11</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2897</v>
      </c>
      <c r="E42" s="138"/>
      <c r="F42" s="138"/>
      <c r="G42" s="138">
        <f>'実質公債費比率（分子）の構造'!L$52</f>
        <v>2916</v>
      </c>
      <c r="H42" s="138"/>
      <c r="I42" s="138"/>
      <c r="J42" s="138">
        <f>'実質公債費比率（分子）の構造'!M$52</f>
        <v>3133</v>
      </c>
      <c r="K42" s="138"/>
      <c r="L42" s="138"/>
      <c r="M42" s="138">
        <f>'実質公債費比率（分子）の構造'!N$52</f>
        <v>3254</v>
      </c>
      <c r="N42" s="138"/>
      <c r="O42" s="138"/>
      <c r="P42" s="138">
        <f>'実質公債費比率（分子）の構造'!O$52</f>
        <v>3535</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171</v>
      </c>
      <c r="C44" s="138"/>
      <c r="D44" s="138"/>
      <c r="E44" s="138">
        <f>'実質公債費比率（分子）の構造'!L$50</f>
        <v>169</v>
      </c>
      <c r="F44" s="138"/>
      <c r="G44" s="138"/>
      <c r="H44" s="138" t="str">
        <f>'実質公債費比率（分子）の構造'!M$50</f>
        <v>-</v>
      </c>
      <c r="I44" s="138"/>
      <c r="J44" s="138"/>
      <c r="K44" s="138" t="str">
        <f>'実質公債費比率（分子）の構造'!N$50</f>
        <v>-</v>
      </c>
      <c r="L44" s="138"/>
      <c r="M44" s="138"/>
      <c r="N44" s="138">
        <f>'実質公債費比率（分子）の構造'!O$50</f>
        <v>24</v>
      </c>
      <c r="O44" s="138"/>
      <c r="P44" s="138"/>
    </row>
    <row r="45" spans="1:16" x14ac:dyDescent="0.15">
      <c r="A45" s="138" t="s">
        <v>55</v>
      </c>
      <c r="B45" s="138">
        <f>'実質公債費比率（分子）の構造'!K$49</f>
        <v>191</v>
      </c>
      <c r="C45" s="138"/>
      <c r="D45" s="138"/>
      <c r="E45" s="138">
        <f>'実質公債費比率（分子）の構造'!L$49</f>
        <v>141</v>
      </c>
      <c r="F45" s="138"/>
      <c r="G45" s="138"/>
      <c r="H45" s="138">
        <f>'実質公債費比率（分子）の構造'!M$49</f>
        <v>221</v>
      </c>
      <c r="I45" s="138"/>
      <c r="J45" s="138"/>
      <c r="K45" s="138">
        <f>'実質公債費比率（分子）の構造'!N$49</f>
        <v>288</v>
      </c>
      <c r="L45" s="138"/>
      <c r="M45" s="138"/>
      <c r="N45" s="138">
        <f>'実質公債費比率（分子）の構造'!O$49</f>
        <v>235</v>
      </c>
      <c r="O45" s="138"/>
      <c r="P45" s="138"/>
    </row>
    <row r="46" spans="1:16" x14ac:dyDescent="0.15">
      <c r="A46" s="138" t="s">
        <v>56</v>
      </c>
      <c r="B46" s="138">
        <f>'実質公債費比率（分子）の構造'!K$48</f>
        <v>196</v>
      </c>
      <c r="C46" s="138"/>
      <c r="D46" s="138"/>
      <c r="E46" s="138">
        <f>'実質公債費比率（分子）の構造'!L$48</f>
        <v>167</v>
      </c>
      <c r="F46" s="138"/>
      <c r="G46" s="138"/>
      <c r="H46" s="138">
        <f>'実質公債費比率（分子）の構造'!M$48</f>
        <v>135</v>
      </c>
      <c r="I46" s="138"/>
      <c r="J46" s="138"/>
      <c r="K46" s="138">
        <f>'実質公債費比率（分子）の構造'!N$48</f>
        <v>118</v>
      </c>
      <c r="L46" s="138"/>
      <c r="M46" s="138"/>
      <c r="N46" s="138">
        <f>'実質公債費比率（分子）の構造'!O$48</f>
        <v>236</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2788</v>
      </c>
      <c r="C49" s="138"/>
      <c r="D49" s="138"/>
      <c r="E49" s="138">
        <f>'実質公債費比率（分子）の構造'!L$45</f>
        <v>2741</v>
      </c>
      <c r="F49" s="138"/>
      <c r="G49" s="138"/>
      <c r="H49" s="138">
        <f>'実質公債費比率（分子）の構造'!M$45</f>
        <v>2696</v>
      </c>
      <c r="I49" s="138"/>
      <c r="J49" s="138"/>
      <c r="K49" s="138">
        <f>'実質公債費比率（分子）の構造'!N$45</f>
        <v>2810</v>
      </c>
      <c r="L49" s="138"/>
      <c r="M49" s="138"/>
      <c r="N49" s="138">
        <f>'実質公債費比率（分子）の構造'!O$45</f>
        <v>3401</v>
      </c>
      <c r="O49" s="138"/>
      <c r="P49" s="138"/>
    </row>
    <row r="50" spans="1:16" x14ac:dyDescent="0.15">
      <c r="A50" s="138" t="s">
        <v>60</v>
      </c>
      <c r="B50" s="138" t="e">
        <f>NA()</f>
        <v>#N/A</v>
      </c>
      <c r="C50" s="138">
        <f>IF(ISNUMBER('実質公債費比率（分子）の構造'!K$53),'実質公債費比率（分子）の構造'!K$53,NA())</f>
        <v>449</v>
      </c>
      <c r="D50" s="138" t="e">
        <f>NA()</f>
        <v>#N/A</v>
      </c>
      <c r="E50" s="138" t="e">
        <f>NA()</f>
        <v>#N/A</v>
      </c>
      <c r="F50" s="138">
        <f>IF(ISNUMBER('実質公債費比率（分子）の構造'!L$53),'実質公債費比率（分子）の構造'!L$53,NA())</f>
        <v>302</v>
      </c>
      <c r="G50" s="138" t="e">
        <f>NA()</f>
        <v>#N/A</v>
      </c>
      <c r="H50" s="138" t="e">
        <f>NA()</f>
        <v>#N/A</v>
      </c>
      <c r="I50" s="138">
        <f>IF(ISNUMBER('実質公債費比率（分子）の構造'!M$53),'実質公債費比率（分子）の構造'!M$53,NA())</f>
        <v>-81</v>
      </c>
      <c r="J50" s="138" t="e">
        <f>NA()</f>
        <v>#N/A</v>
      </c>
      <c r="K50" s="138" t="e">
        <f>NA()</f>
        <v>#N/A</v>
      </c>
      <c r="L50" s="138">
        <f>IF(ISNUMBER('実質公債費比率（分子）の構造'!N$53),'実質公債費比率（分子）の構造'!N$53,NA())</f>
        <v>-38</v>
      </c>
      <c r="M50" s="138" t="e">
        <f>NA()</f>
        <v>#N/A</v>
      </c>
      <c r="N50" s="138" t="e">
        <f>NA()</f>
        <v>#N/A</v>
      </c>
      <c r="O50" s="138">
        <f>IF(ISNUMBER('実質公債費比率（分子）の構造'!O$53),'実質公債費比率（分子）の構造'!O$53,NA())</f>
        <v>361</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23581</v>
      </c>
      <c r="E56" s="137"/>
      <c r="F56" s="137"/>
      <c r="G56" s="137">
        <f>'将来負担比率（分子）の構造'!J$52</f>
        <v>24743</v>
      </c>
      <c r="H56" s="137"/>
      <c r="I56" s="137"/>
      <c r="J56" s="137">
        <f>'将来負担比率（分子）の構造'!K$52</f>
        <v>27211</v>
      </c>
      <c r="K56" s="137"/>
      <c r="L56" s="137"/>
      <c r="M56" s="137">
        <f>'将来負担比率（分子）の構造'!L$52</f>
        <v>32690</v>
      </c>
      <c r="N56" s="137"/>
      <c r="O56" s="137"/>
      <c r="P56" s="137">
        <f>'将来負担比率（分子）の構造'!M$52</f>
        <v>33741</v>
      </c>
    </row>
    <row r="57" spans="1:16" x14ac:dyDescent="0.15">
      <c r="A57" s="137" t="s">
        <v>36</v>
      </c>
      <c r="B57" s="137"/>
      <c r="C57" s="137"/>
      <c r="D57" s="137">
        <f>'将来負担比率（分子）の構造'!I$51</f>
        <v>6569</v>
      </c>
      <c r="E57" s="137"/>
      <c r="F57" s="137"/>
      <c r="G57" s="137">
        <f>'将来負担比率（分子）の構造'!J$51</f>
        <v>6083</v>
      </c>
      <c r="H57" s="137"/>
      <c r="I57" s="137"/>
      <c r="J57" s="137">
        <f>'将来負担比率（分子）の構造'!K$51</f>
        <v>7245</v>
      </c>
      <c r="K57" s="137"/>
      <c r="L57" s="137"/>
      <c r="M57" s="137">
        <f>'将来負担比率（分子）の構造'!L$51</f>
        <v>6109</v>
      </c>
      <c r="N57" s="137"/>
      <c r="O57" s="137"/>
      <c r="P57" s="137">
        <f>'将来負担比率（分子）の構造'!M$51</f>
        <v>8538</v>
      </c>
    </row>
    <row r="58" spans="1:16" x14ac:dyDescent="0.15">
      <c r="A58" s="137" t="s">
        <v>35</v>
      </c>
      <c r="B58" s="137"/>
      <c r="C58" s="137"/>
      <c r="D58" s="137">
        <f>'将来負担比率（分子）の構造'!I$50</f>
        <v>7232</v>
      </c>
      <c r="E58" s="137"/>
      <c r="F58" s="137"/>
      <c r="G58" s="137">
        <f>'将来負担比率（分子）の構造'!J$50</f>
        <v>9139</v>
      </c>
      <c r="H58" s="137"/>
      <c r="I58" s="137"/>
      <c r="J58" s="137">
        <f>'将来負担比率（分子）の構造'!K$50</f>
        <v>9885</v>
      </c>
      <c r="K58" s="137"/>
      <c r="L58" s="137"/>
      <c r="M58" s="137">
        <f>'将来負担比率（分子）の構造'!L$50</f>
        <v>10444</v>
      </c>
      <c r="N58" s="137"/>
      <c r="O58" s="137"/>
      <c r="P58" s="137">
        <f>'将来負担比率（分子）の構造'!M$50</f>
        <v>11847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2</v>
      </c>
      <c r="C61" s="137"/>
      <c r="D61" s="137"/>
      <c r="E61" s="137">
        <f>'将来負担比率（分子）の構造'!J$46</f>
        <v>2</v>
      </c>
      <c r="F61" s="137"/>
      <c r="G61" s="137"/>
      <c r="H61" s="137">
        <f>'将来負担比率（分子）の構造'!K$46</f>
        <v>2</v>
      </c>
      <c r="I61" s="137"/>
      <c r="J61" s="137"/>
      <c r="K61" s="137">
        <f>'将来負担比率（分子）の構造'!L$46</f>
        <v>180</v>
      </c>
      <c r="L61" s="137"/>
      <c r="M61" s="137"/>
      <c r="N61" s="137">
        <f>'将来負担比率（分子）の構造'!M$46</f>
        <v>2</v>
      </c>
      <c r="O61" s="137"/>
      <c r="P61" s="137"/>
    </row>
    <row r="62" spans="1:16" x14ac:dyDescent="0.15">
      <c r="A62" s="137" t="s">
        <v>29</v>
      </c>
      <c r="B62" s="137">
        <f>'将来負担比率（分子）の構造'!I$45</f>
        <v>6370</v>
      </c>
      <c r="C62" s="137"/>
      <c r="D62" s="137"/>
      <c r="E62" s="137">
        <f>'将来負担比率（分子）の構造'!J$45</f>
        <v>5998</v>
      </c>
      <c r="F62" s="137"/>
      <c r="G62" s="137"/>
      <c r="H62" s="137">
        <f>'将来負担比率（分子）の構造'!K$45</f>
        <v>5680</v>
      </c>
      <c r="I62" s="137"/>
      <c r="J62" s="137"/>
      <c r="K62" s="137">
        <f>'将来負担比率（分子）の構造'!L$45</f>
        <v>5107</v>
      </c>
      <c r="L62" s="137"/>
      <c r="M62" s="137"/>
      <c r="N62" s="137">
        <f>'将来負担比率（分子）の構造'!M$45</f>
        <v>5088</v>
      </c>
      <c r="O62" s="137"/>
      <c r="P62" s="137"/>
    </row>
    <row r="63" spans="1:16" x14ac:dyDescent="0.15">
      <c r="A63" s="137" t="s">
        <v>28</v>
      </c>
      <c r="B63" s="137">
        <f>'将来負担比率（分子）の構造'!I$44</f>
        <v>1825</v>
      </c>
      <c r="C63" s="137"/>
      <c r="D63" s="137"/>
      <c r="E63" s="137">
        <f>'将来負担比率（分子）の構造'!J$44</f>
        <v>2147</v>
      </c>
      <c r="F63" s="137"/>
      <c r="G63" s="137"/>
      <c r="H63" s="137">
        <f>'将来負担比率（分子）の構造'!K$44</f>
        <v>1921</v>
      </c>
      <c r="I63" s="137"/>
      <c r="J63" s="137"/>
      <c r="K63" s="137">
        <f>'将来負担比率（分子）の構造'!L$44</f>
        <v>1719</v>
      </c>
      <c r="L63" s="137"/>
      <c r="M63" s="137"/>
      <c r="N63" s="137">
        <f>'将来負担比率（分子）の構造'!M$44</f>
        <v>1492</v>
      </c>
      <c r="O63" s="137"/>
      <c r="P63" s="137"/>
    </row>
    <row r="64" spans="1:16" x14ac:dyDescent="0.15">
      <c r="A64" s="137" t="s">
        <v>27</v>
      </c>
      <c r="B64" s="137">
        <f>'将来負担比率（分子）の構造'!I$43</f>
        <v>1345</v>
      </c>
      <c r="C64" s="137"/>
      <c r="D64" s="137"/>
      <c r="E64" s="137">
        <f>'将来負担比率（分子）の構造'!J$43</f>
        <v>1176</v>
      </c>
      <c r="F64" s="137"/>
      <c r="G64" s="137"/>
      <c r="H64" s="137">
        <f>'将来負担比率（分子）の構造'!K$43</f>
        <v>1046</v>
      </c>
      <c r="I64" s="137"/>
      <c r="J64" s="137"/>
      <c r="K64" s="137">
        <f>'将来負担比率（分子）の構造'!L$43</f>
        <v>886</v>
      </c>
      <c r="L64" s="137"/>
      <c r="M64" s="137"/>
      <c r="N64" s="137">
        <f>'将来負担比率（分子）の構造'!M$43</f>
        <v>1078</v>
      </c>
      <c r="O64" s="137"/>
      <c r="P64" s="137"/>
    </row>
    <row r="65" spans="1:16" x14ac:dyDescent="0.15">
      <c r="A65" s="137" t="s">
        <v>26</v>
      </c>
      <c r="B65" s="137">
        <f>'将来負担比率（分子）の構造'!I$42</f>
        <v>2534</v>
      </c>
      <c r="C65" s="137"/>
      <c r="D65" s="137"/>
      <c r="E65" s="137">
        <f>'将来負担比率（分子）の構造'!J$42</f>
        <v>2210</v>
      </c>
      <c r="F65" s="137"/>
      <c r="G65" s="137"/>
      <c r="H65" s="137">
        <f>'将来負担比率（分子）の構造'!K$42</f>
        <v>2105</v>
      </c>
      <c r="I65" s="137"/>
      <c r="J65" s="137"/>
      <c r="K65" s="137">
        <f>'将来負担比率（分子）の構造'!L$42</f>
        <v>2199</v>
      </c>
      <c r="L65" s="137"/>
      <c r="M65" s="137"/>
      <c r="N65" s="137">
        <f>'将来負担比率（分子）の構造'!M$42</f>
        <v>2175</v>
      </c>
      <c r="O65" s="137"/>
      <c r="P65" s="137"/>
    </row>
    <row r="66" spans="1:16" x14ac:dyDescent="0.15">
      <c r="A66" s="137" t="s">
        <v>25</v>
      </c>
      <c r="B66" s="137">
        <f>'将来負担比率（分子）の構造'!I$41</f>
        <v>25174</v>
      </c>
      <c r="C66" s="137"/>
      <c r="D66" s="137"/>
      <c r="E66" s="137">
        <f>'将来負担比率（分子）の構造'!J$41</f>
        <v>26576</v>
      </c>
      <c r="F66" s="137"/>
      <c r="G66" s="137"/>
      <c r="H66" s="137">
        <f>'将来負担比率（分子）の構造'!K$41</f>
        <v>30366</v>
      </c>
      <c r="I66" s="137"/>
      <c r="J66" s="137"/>
      <c r="K66" s="137">
        <f>'将来負担比率（分子）の構造'!L$41</f>
        <v>36659</v>
      </c>
      <c r="L66" s="137"/>
      <c r="M66" s="137"/>
      <c r="N66" s="137">
        <f>'将来負担比率（分子）の構造'!M$41</f>
        <v>38694</v>
      </c>
      <c r="O66" s="137"/>
      <c r="P66" s="137"/>
    </row>
    <row r="67" spans="1:16" x14ac:dyDescent="0.15">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2018-10-24T05:10:05Z</cp:lastPrinted>
  <dcterms:created xsi:type="dcterms:W3CDTF">2018-01-24T04:17:40Z</dcterms:created>
  <dcterms:modified xsi:type="dcterms:W3CDTF">2018-11-20T12:05:52Z</dcterms:modified>
</cp:coreProperties>
</file>