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8180" windowHeight="42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concurrentManualCount="2"/>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BW39" i="9" s="1"/>
  <c r="BW40" i="9" s="1"/>
  <c r="BW41" i="9" s="1"/>
  <c r="BW42" i="9" s="1"/>
  <c r="BW43" i="9" s="1"/>
  <c r="C34" i="9"/>
  <c r="C35" i="9" s="1"/>
  <c r="BE34" i="9" l="1"/>
  <c r="U34" i="9"/>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<sst xmlns="http://schemas.openxmlformats.org/spreadsheetml/2006/main" count="1093" uniqueCount="566">
  <si>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</si>
  <si>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</si>
  <si>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</si>
  <si>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</si>
  <si>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</si>
  <si>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</si>
  <si>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</si>
  <si>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</si>
  <si>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</si>
  <si>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</si>
  <si>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</si>
  <si>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</si>
  <si>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</si>
  <si>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</si>
  <si>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</si>
  <si>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</si>
  <si>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</si>
  <si>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</si>
  <si>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</si>
  <si>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</si>
  <si>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</si>
  <si>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</si>
  <si>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</si>
  <si>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</si>
  <si>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</si>
  <si>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</si>
  <si>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</si>
  <si>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</si>
  <si>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</si>
  <si>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</si>
  <si>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</si>
  <si>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</si>
  <si>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</si>
  <si>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</si>
  <si>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</si>
  <si>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</si>
  <si>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</si>
  <si>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</si>
  <si>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</si>
  <si>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</si>
  <si>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</si>
  <si>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</si>
  <si>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</si>
  <si>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</si>
  <si>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</si>
  <si>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</si>
  <si>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</si>
  <si>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</si>
  <si>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</si>
  <si>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</si>
  <si>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</si>
  <si>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</si>
  <si>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</si>
  <si>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</si>
  <si>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</si>
  <si>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</si>
  <si>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</si>
  <si>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</si>
  <si>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</si>
  <si>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</si>
  <si>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</si>
  <si>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</si>
  <si>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</si>
  <si>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</si>
  <si>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</si>
  <si>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</si>
  <si>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</si>
  <si>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</si>
  <si>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</si>
  <si>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</si>
  <si>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</si>
  <si>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</si>
  <si>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</si>
  <si>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</si>
  <si>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</si>
  <si>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</si>
  <si>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</si>
  <si>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</si>
  <si>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</si>
  <si>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</si>
  <si>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</si>
  <si>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</si>
  <si>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ときがわ町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</si>
  <si>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</si>
  <si>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</si>
  <si>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</si>
  <si>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</si>
  <si>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</si>
  <si>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</si>
  <si>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</si>
  <si>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</si>
  <si>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</si>
  <si>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</si>
  <si>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</si>
  <si>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</si>
  <si>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</si>
  <si>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</si>
  <si>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</si>
  <si>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</si>
  <si>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</si>
  <si>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</si>
  <si>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</si>
  <si>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</si>
  <si>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</si>
  <si>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</si>
  <si>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</si>
  <si>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</si>
  <si>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</si>
  <si>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</si>
  <si>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</si>
  <si>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</si>
  <si>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</si>
  <si>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</si>
  <si>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</si>
  <si>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</si>
  <si>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</si>
  <si>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</si>
  <si>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</si>
  <si>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</si>
  <si>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</si>
  <si>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</si>
  <si>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</si>
  <si>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</si>
  <si>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</si>
  <si>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</si>
  <si>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</si>
  <si>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</si>
  <si>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</si>
  <si>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</si>
  <si>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</si>
  <si>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</si>
  <si>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</si>
  <si>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</si>
  <si>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</si>
  <si>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</si>
  <si>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</si>
  <si>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</si>
  <si>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</si>
  <si>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</si>
  <si>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</si>
  <si>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</si>
  <si>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</si>
  <si>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</si>
  <si>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</si>
  <si>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</si>
  <si>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</si>
  <si>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</si>
  <si>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</si>
  <si>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</si>
  <si>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</si>
  <si>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</si>
  <si>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</si>
  <si>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</si>
  <si>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</si>
  <si>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</si>
  <si>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</si>
  <si>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</si>
  <si>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</si>
  <si>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</si>
  <si>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</si>
  <si>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</si>
  <si>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</si>
  <si>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</si>
  <si>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</si>
  <si>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</si>
  <si>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</si>
  <si>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</si>
  <si>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</si>
  <si>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</si>
  <si>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</si>
  <si>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</si>
  <si>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</si>
  <si>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</si>
  <si>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</si>
  <si>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</si>
  <si>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</si>
  <si>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</si>
  <si>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</si>
  <si>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</si>
  <si>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</si>
  <si>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</si>
  <si>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</si>
  <si>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</si>
  <si>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</si>
  <si>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</si>
  <si>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</si>
  <si>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</si>
  <si>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</si>
  <si>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</si>
  <si>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</si>
  <si>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</si>
  <si>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</si>
  <si>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</si>
  <si>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</si>
  <si>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</si>
  <si>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</si>
  <si>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埼玉県ときがわ町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</si>
  <si>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</si>
  <si>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</si>
  <si>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</si>
  <si>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</si>
  <si>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</si>
  <si>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</si>
  <si>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</si>
  <si>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</si>
  <si>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</si>
  <si>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</si>
  <si>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</si>
  <si>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</si>
  <si>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</si>
  <si>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</si>
  <si>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</si>
  <si>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</si>
  <si>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</si>
  <si>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</si>
  <si>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</si>
  <si>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</si>
  <si>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</si>
  <si>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</si>
  <si>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</si>
  <si>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</si>
  <si>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</si>
  <si>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</si>
  <si>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</si>
  <si>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</si>
  <si>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</si>
  <si>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</si>
  <si>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</si>
  <si>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</si>
  <si>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</si>
  <si>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</si>
  <si>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</si>
  <si>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</si>
  <si>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</si>
  <si>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</si>
  <si>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</si>
  <si>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</si>
  <si>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</si>
  <si>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</si>
  <si>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</si>
  <si>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</si>
  <si>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</si>
  <si>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</si>
  <si>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</si>
  <si>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</si>
  <si>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</si>
  <si>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</si>
  <si>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</si>
  <si>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</si>
  <si>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</si>
  <si>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</si>
  <si>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</si>
  <si>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</si>
  <si>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</si>
  <si>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</si>
  <si>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</si>
  <si>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</si>
  <si>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</si>
  <si>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</si>
  <si>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</si>
  <si>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</si>
  <si>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</si>
  <si>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</si>
  <si>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</si>
  <si>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</si>
  <si>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</si>
  <si>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</si>
  <si>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</si>
  <si>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</si>
  <si>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</si>
  <si>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</si>
  <si>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</si>
  <si>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</si>
  <si>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</si>
  <si>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</si>
  <si>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</si>
  <si>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</si>
  <si>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</si>
  <si>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</si>
  <si>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</si>
  <si>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</si>
  <si>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</si>
  <si>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</si>
  <si>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</si>
  <si>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</si>
  <si>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</si>
  <si>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</si>
  <si>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</si>
  <si>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</si>
  <si>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</si>
  <si>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</si>
  <si>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</si>
  <si>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</si>
  <si>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</si>
  <si>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</si>
  <si>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</si>
  <si>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</si>
  <si>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</si>
  <si>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</si>
  <si>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</si>
  <si>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</si>
  <si>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</si>
  <si>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</si>
  <si>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</si>
  <si>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</si>
  <si>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</si>
  <si>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</si>
  <si>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</si>
  <si>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</si>
  <si>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</si>
  <si>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</si>
  <si>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</si>
  <si>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</si>
  <si>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</si>
  <si>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</si>
  <si>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</si>
  <si>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</si>
  <si>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</si>
  <si>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</si>
  <si>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</si>
  <si>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</si>
  <si>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</si>
  <si>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</si>
  <si>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</si>
  <si>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</si>
  <si>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</si>
  <si>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</si>
  <si>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</si>
  <si>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</si>
  <si>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</si>
  <si>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</si>
  <si>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</si>
  <si>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</si>
  <si>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</si>
  <si>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</si>
  <si>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</si>
  <si>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</si>
  <si>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</si>
  <si>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</si>
  <si>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</si>
  <si>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</si>
  <si>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</si>
  <si>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</si>
  <si>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</si>
  <si>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</si>
  <si>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</si>
  <si>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埼玉県ときがわ町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</si>
  <si>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</si>
  <si>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</si>
  <si>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</si>
  <si>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</si>
  <si>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</si>
  <si>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</si>
  <si>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</si>
  <si>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</si>
  <si>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</si>
  <si>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</si>
  <si>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</si>
  <si>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</si>
  <si>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</si>
  <si>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</si>
  <si>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</si>
  <si>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</si>
  <si>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</si>
  <si>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</si>
  <si>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</si>
  <si>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</si>
  <si>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関口茂八奨学事業特別会計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</si>
  <si>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</si>
  <si>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</si>
  <si>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</si>
  <si>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</si>
  <si>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</si>
  <si>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</si>
  <si>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</si>
  <si>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</si>
  <si>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</si>
  <si>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</si>
  <si>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</si>
  <si>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</si>
  <si>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</si>
  <si>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</si>
  <si>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</si>
  <si>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</si>
  <si>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</si>
  <si>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</si>
  <si>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浄化槽設置管理事業特別会計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</si>
  <si>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</si>
  <si>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</si>
  <si>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</si>
  <si>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</si>
  <si>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</si>
  <si>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</si>
  <si>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</si>
  <si>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</si>
  <si>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</si>
  <si>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</si>
  <si>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</si>
  <si>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</si>
  <si>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</si>
  <si>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</si>
  <si>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</si>
  <si>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</si>
  <si>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</si>
  <si>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</si>
  <si>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</si>
  <si>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</si>
  <si>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</si>
  <si>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</si>
  <si>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</si>
  <si>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</si>
  <si>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</si>
  <si>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</si>
  <si>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</si>
  <si>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</si>
  <si>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</si>
  <si>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</si>
  <si>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</si>
  <si>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</si>
  <si>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</si>
  <si>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</si>
  <si>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</si>
  <si>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</si>
  <si>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</si>
  <si>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</si>
  <si>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</si>
  <si>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</si>
  <si>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</si>
  <si>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</si>
  <si>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</si>
  <si>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</si>
  <si>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</si>
  <si>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</si>
  <si>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</si>
  <si>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</si>
  <si>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</si>
  <si>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</si>
  <si>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</si>
  <si>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</si>
  <si>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</si>
  <si>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</si>
  <si>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</si>
  <si>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</si>
  <si>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</si>
  <si>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</si>
  <si>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</si>
  <si>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</si>
  <si>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</si>
  <si>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</si>
  <si>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</si>
  <si>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</si>
  <si>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</si>
  <si>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</si>
  <si>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</si>
  <si>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</si>
  <si>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</si>
  <si>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</si>
  <si>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</si>
  <si>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</si>
  <si>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</si>
  <si>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</si>
  <si>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</si>
  <si>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</si>
  <si>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</si>
  <si>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</si>
  <si>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</si>
  <si>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</si>
  <si>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</si>
  <si>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</si>
  <si>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</si>
  <si>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</si>
  <si>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</si>
  <si>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</si>
  <si>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</si>
  <si>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</si>
  <si>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</si>
  <si>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</si>
  <si>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</si>
  <si>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</si>
  <si>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</si>
  <si>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</si>
  <si>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</si>
  <si>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</si>
  <si>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</si>
  <si>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</si>
  <si>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</si>
  <si>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</si>
  <si>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</si>
  <si>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</si>
  <si>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</si>
  <si>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</si>
  <si>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</si>
  <si>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</si>
  <si>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</si>
  <si>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</si>
  <si>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</si>
  <si>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</si>
  <si>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</si>
  <si>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</si>
  <si>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</si>
  <si>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</si>
  <si>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</si>
  <si>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</si>
  <si>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</si>
  <si>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</si>
  <si>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</si>
  <si>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</si>
  <si>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</si>
  <si>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</si>
  <si>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</si>
  <si>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</si>
  <si>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</si>
  <si>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</si>
  <si>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</si>
  <si>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</si>
  <si>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</si>
  <si>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</si>
  <si>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</si>
  <si>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</si>
  <si>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</si>
  <si>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</si>
  <si>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</si>
  <si>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</si>
  <si>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</si>
  <si>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</si>
  <si>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</si>
  <si>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3.87</t>
  </si>
  <si>
    <t>▲ 1.09</t>
  </si>
  <si>
    <t>水道事業会計</t>
  </si>
  <si>
    <t>一般会計</t>
  </si>
  <si>
    <t>国民健康保険特別会計</t>
  </si>
  <si>
    <t>介護保険特別会計</t>
  </si>
  <si>
    <t>浄化槽設置管理事業特別会計</t>
  </si>
  <si>
    <t>後期高齢者医療特別会計</t>
  </si>
  <si>
    <t>関口茂八奨学事業特別会計</t>
  </si>
  <si>
    <t>その他会計（赤字）</t>
  </si>
  <si>
    <t>その他会計（黒字）</t>
  </si>
  <si>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</si>
  <si>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30"/>
  </si>
  <si>
    <t>埼玉県市町村総合事務組合</t>
    <rPh sb="0" eb="3">
      <t>サイタマケン</t>
    </rPh>
    <rPh sb="3" eb="6">
      <t>シチョウソン</t>
    </rPh>
    <rPh sb="6" eb="8">
      <t>ソウゴウ</t>
    </rPh>
    <rPh sb="8" eb="10">
      <t>ジム</t>
    </rPh>
    <rPh sb="10" eb="12">
      <t>クミアイ</t>
    </rPh>
    <phoneticPr fontId="30"/>
  </si>
  <si>
    <t>彩の国さいたま人づくり広域連合</t>
    <rPh sb="0" eb="1">
      <t>イロド</t>
    </rPh>
    <rPh sb="2" eb="3">
      <t>クニ</t>
    </rPh>
    <rPh sb="7" eb="8">
      <t>ヒト</t>
    </rPh>
    <rPh sb="11" eb="13">
      <t>コウイキ</t>
    </rPh>
    <rPh sb="13" eb="15">
      <t>レンゴウ</t>
    </rPh>
    <phoneticPr fontId="30"/>
  </si>
  <si>
    <t>比企広域市町村圏組合</t>
    <rPh sb="0" eb="2">
      <t>ヒキ</t>
    </rPh>
    <rPh sb="2" eb="4">
      <t>コウイキ</t>
    </rPh>
    <rPh sb="4" eb="7">
      <t>シチョウソン</t>
    </rPh>
    <rPh sb="7" eb="8">
      <t>ケン</t>
    </rPh>
    <rPh sb="8" eb="10">
      <t>クミアイ</t>
    </rPh>
    <phoneticPr fontId="30"/>
  </si>
  <si>
    <t>小川地区衛生組合</t>
    <rPh sb="0" eb="2">
      <t>オガワ</t>
    </rPh>
    <rPh sb="2" eb="4">
      <t>チク</t>
    </rPh>
    <rPh sb="4" eb="6">
      <t>エイセイ</t>
    </rPh>
    <rPh sb="6" eb="8">
      <t>クミアイ</t>
    </rPh>
    <phoneticPr fontId="30"/>
  </si>
  <si>
    <t>一般会計</t>
    <rPh sb="0" eb="2">
      <t>イッパン</t>
    </rPh>
    <rPh sb="2" eb="4">
      <t>カイケイ</t>
    </rPh>
    <phoneticPr fontId="30"/>
  </si>
  <si>
    <t>特別会計</t>
    <rPh sb="0" eb="2">
      <t>トクベツ</t>
    </rPh>
    <rPh sb="2" eb="4">
      <t>カイケイ</t>
    </rPh>
    <phoneticPr fontId="30"/>
  </si>
  <si>
    <t>交通災害特別会計</t>
    <rPh sb="0" eb="2">
      <t>コウツウ</t>
    </rPh>
    <rPh sb="2" eb="4">
      <t>サイガイ</t>
    </rPh>
    <rPh sb="4" eb="6">
      <t>トクベツ</t>
    </rPh>
    <rPh sb="6" eb="8">
      <t>カイケイ</t>
    </rPh>
    <phoneticPr fontId="30"/>
  </si>
  <si>
    <t>消防特別会計</t>
    <rPh sb="0" eb="2">
      <t>ショウボウ</t>
    </rPh>
    <rPh sb="2" eb="4">
      <t>トクベツ</t>
    </rPh>
    <rPh sb="4" eb="6">
      <t>カイケイ</t>
    </rPh>
    <phoneticPr fontId="30"/>
  </si>
  <si>
    <t>斎場特別会計</t>
    <rPh sb="0" eb="2">
      <t>サイジョウ</t>
    </rPh>
    <rPh sb="2" eb="4">
      <t>トクベツ</t>
    </rPh>
    <rPh sb="4" eb="6">
      <t>カイケイ</t>
    </rPh>
    <phoneticPr fontId="30"/>
  </si>
  <si>
    <t>介護・障害</t>
    <rPh sb="0" eb="2">
      <t>カイゴ</t>
    </rPh>
    <rPh sb="3" eb="5">
      <t>ショウガイ</t>
    </rPh>
    <phoneticPr fontId="30"/>
  </si>
  <si>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</si>
  <si>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</si>
  <si>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</si>
  <si>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</si>
  <si>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</si>
  <si>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</si>
  <si>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</si>
  <si>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</si>
  <si>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</si>
  <si>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</si>
  <si>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</si>
  <si>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</si>
  <si>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</si>
  <si>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</si>
  <si>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</si>
  <si>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平成18年の合併以降、合併特例債を活用して施設の大規模改修を進め、長寿命化を図った結果、減価償却率は類似団体に比べ低い数値となっているが、.将来負担比率は類似団体と比較して高くなっているものの繰上償還などにより減少傾向にある。
　合併以後集中的に取り組んできた生活基盤整備もピークを過ぎ、投資事業も減少に転じることから、起債発行額の抑制に努めていく。</t>
    <phoneticPr fontId="5"/>
  </si>
  <si>
    <t>　平成18年の合併以降、合併特例債を活用して施設の大規模改修を進め、長寿命化を図った結果、将来負担比率は類似団体と比較して高いが、交付税算入率の良い起債を選んで実施してきたため、実質公債費率は低い数値となっている。
　将来負担比率は繰上償還などにより減少傾向にあり、合併以後集中的に取り組んできた生活基盤整備もピークを過ぎ、投資事業も減少に転じることから、起債発行額の抑制に努めていく。</t>
    <rPh sb="68" eb="70">
      <t>サンニュウ</t>
    </rPh>
    <rPh sb="74" eb="76">
      <t>キサイ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</si>
</sst>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106092</c:v>
                </c:pt>
                <c:pt idx="4">
                  <c:v>78903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81045</c:v>
                </c:pt>
                <c:pt idx="1">
                  <c:v>71067</c:v>
                </c:pt>
                <c:pt idx="2">
                  <c:v>31448</c:v>
                </c:pt>
                <c:pt idx="3">
                  <c:v>42733</c:v>
                </c:pt>
                <c:pt idx="4">
                  <c:v>43705</c:v>
                </c:pt>
              </c:numCache>
            </c:numRef>
          </c:val>
          <c:smooth val="0"/>
        </c:ser>
        <c:dLbls>
          <c:showLegendKey val="0"/>
          <c:showVal val="0"/>
          <c:showCatName val="0"/>
          <c:showSerName val="0"/>
          <c:showPercent val="0"/>
          <c:showBubbleSize val="0"/>
        </c:dLbls>
        <c:marker val="1"/>
        <c:smooth val="0"/>
        <c:axId val="294180736"/>
        <c:axId val="294187008"/>
      </c:lineChart>
      <c:catAx>
        <c:axId val="2941807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4187008"/>
        <c:crosses val="autoZero"/>
        <c:auto val="1"/>
        <c:lblAlgn val="ctr"/>
        <c:lblOffset val="100"/>
        <c:tickLblSkip val="1"/>
        <c:tickMarkSkip val="1"/>
        <c:noMultiLvlLbl val="0"/>
      </c:catAx>
      <c:valAx>
        <c:axId val="29418700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941807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5.91</c:v>
                </c:pt>
                <c:pt idx="1">
                  <c:v>7.29</c:v>
                </c:pt>
                <c:pt idx="2">
                  <c:v>4.3</c:v>
                </c:pt>
                <c:pt idx="3">
                  <c:v>5.2</c:v>
                </c:pt>
                <c:pt idx="4">
                  <c:v>5.22</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8.5</c:v>
                </c:pt>
                <c:pt idx="1">
                  <c:v>8.44</c:v>
                </c:pt>
                <c:pt idx="2">
                  <c:v>10.199999999999999</c:v>
                </c:pt>
                <c:pt idx="3">
                  <c:v>12.18</c:v>
                </c:pt>
                <c:pt idx="4">
                  <c:v>12.66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91318016"/>
        <c:axId val="291320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-3.87</c:v>
                </c:pt>
                <c:pt idx="1">
                  <c:v>1.41</c:v>
                </c:pt>
                <c:pt idx="2">
                  <c:v>-1.0900000000000001</c:v>
                </c:pt>
                <c:pt idx="3">
                  <c:v>6.54</c:v>
                </c:pt>
                <c:pt idx="4">
                  <c:v>6.49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91318016"/>
        <c:axId val="291320192"/>
      </c:lineChart>
      <c:catAx>
        <c:axId val="29131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91320192"/>
        <c:crosses val="autoZero"/>
        <c:auto val="1"/>
        <c:lblAlgn val="ctr"/>
        <c:lblOffset val="100"/>
        <c:tickLblSkip val="1"/>
        <c:tickMarkSkip val="1"/>
        <c:noMultiLvlLbl val="0"/>
      </c:catAx>
      <c:valAx>
        <c:axId val="291320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131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関口茂八奨学事業特別会計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0.1</c:v>
                </c:pt>
                <c:pt idx="4">
                  <c:v>#N/A</c:v>
                </c:pt>
                <c:pt idx="5">
                  <c:v>0.06</c:v>
                </c:pt>
                <c:pt idx="6">
                  <c:v>#N/A</c:v>
                </c:pt>
                <c:pt idx="7">
                  <c:v>0.05</c:v>
                </c:pt>
                <c:pt idx="8">
                  <c:v>#N/A</c:v>
                </c:pt>
                <c:pt idx="9">
                  <c:v>0.05</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浄化槽設置管理事業特別会計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0.01</c:v>
                </c:pt>
                <c:pt idx="2">
                  <c:v>#N/A</c:v>
                </c:pt>
                <c:pt idx="3">
                  <c:v>0.02</c:v>
                </c:pt>
                <c:pt idx="4">
                  <c:v>#N/A</c:v>
                </c:pt>
                <c:pt idx="5">
                  <c:v>0.06</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0.77</c:v>
                </c:pt>
                <c:pt idx="2">
                  <c:v>#N/A</c:v>
                </c:pt>
                <c:pt idx="3">
                  <c:v>0.7</c:v>
                </c:pt>
                <c:pt idx="4">
                  <c:v>#N/A</c:v>
                </c:pt>
                <c:pt idx="5">
                  <c:v>0.81</c:v>
                </c:pt>
                <c:pt idx="6">
                  <c:v>#N/A</c:v>
                </c:pt>
                <c:pt idx="7">
                  <c:v>1.63</c:v>
                </c:pt>
                <c:pt idx="8">
                  <c:v>#N/A</c:v>
                </c:pt>
                <c:pt idx="9">
                  <c:v>0.97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2.86</c:v>
                </c:pt>
                <c:pt idx="2">
                  <c:v>#N/A</c:v>
                </c:pt>
                <c:pt idx="3">
                  <c:v>3.67</c:v>
                </c:pt>
                <c:pt idx="4">
                  <c:v>#N/A</c:v>
                </c:pt>
                <c:pt idx="5">
                  <c:v>2.82</c:v>
                </c:pt>
                <c:pt idx="6">
                  <c:v>#N/A</c:v>
                </c:pt>
                <c:pt idx="7">
                  <c:v>2.37</c:v>
                </c:pt>
                <c:pt idx="8">
                  <c:v>#N/A</c:v>
                </c:pt>
                <c:pt idx="9">
                  <c:v>2.66</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5.91</c:v>
                </c:pt>
                <c:pt idx="2">
                  <c:v>#N/A</c:v>
                </c:pt>
                <c:pt idx="3">
                  <c:v>7.28</c:v>
                </c:pt>
                <c:pt idx="4">
                  <c:v>#N/A</c:v>
                </c:pt>
                <c:pt idx="5">
                  <c:v>4.2699999999999996</c:v>
                </c:pt>
                <c:pt idx="6">
                  <c:v>#N/A</c:v>
                </c:pt>
                <c:pt idx="7">
                  <c:v>5.2</c:v>
                </c:pt>
                <c:pt idx="8">
                  <c:v>#N/A</c:v>
                </c:pt>
                <c:pt idx="9">
                  <c:v>5.22</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6.31</c:v>
                </c:pt>
                <c:pt idx="2">
                  <c:v>#N/A</c:v>
                </c:pt>
                <c:pt idx="3">
                  <c:v>7.06</c:v>
                </c:pt>
                <c:pt idx="4">
                  <c:v>#N/A</c:v>
                </c:pt>
                <c:pt idx="5">
                  <c:v>5.83</c:v>
                </c:pt>
                <c:pt idx="6">
                  <c:v>#N/A</c:v>
                </c:pt>
                <c:pt idx="7">
                  <c:v>7.27</c:v>
                </c:pt>
                <c:pt idx="8">
                  <c:v>#N/A</c:v>
                </c:pt>
                <c:pt idx="9">
                  <c:v>7.94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02469504"/>
        <c:axId val="302471040"/>
      </c:barChart>
      <c:catAx>
        <c:axId val="30246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2471040"/>
        <c:crosses val="autoZero"/>
        <c:auto val="1"/>
        <c:lblAlgn val="ctr"/>
        <c:lblOffset val="100"/>
        <c:tickLblSkip val="1"/>
        <c:tickMarkSkip val="1"/>
        <c:noMultiLvlLbl val="0"/>
      </c:catAx>
      <c:valAx>
        <c:axId val="302471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469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343</c:v>
                </c:pt>
                <c:pt idx="5">
                  <c:v>388</c:v>
                </c:pt>
                <c:pt idx="8">
                  <c:v>444</c:v>
                </c:pt>
                <c:pt idx="11">
                  <c:v>479</c:v>
                </c:pt>
                <c:pt idx="14">
                  <c:v>518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1</c:v>
                </c:pt>
                <c:pt idx="9">
                  <c:v>1</c:v>
                </c:pt>
                <c:pt idx="12">
                  <c:v>1</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17</c:v>
                </c:pt>
                <c:pt idx="3">
                  <c:v>21</c:v>
                </c:pt>
                <c:pt idx="6">
                  <c:v>21</c:v>
                </c:pt>
                <c:pt idx="9">
                  <c:v>19</c:v>
                </c:pt>
                <c:pt idx="12">
                  <c:v>19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23</c:v>
                </c:pt>
                <c:pt idx="3">
                  <c:v>25</c:v>
                </c:pt>
                <c:pt idx="6">
                  <c:v>24</c:v>
                </c:pt>
                <c:pt idx="9">
                  <c:v>28</c:v>
                </c:pt>
                <c:pt idx="12">
                  <c:v>28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388</c:v>
                </c:pt>
                <c:pt idx="3">
                  <c:v>464</c:v>
                </c:pt>
                <c:pt idx="6">
                  <c:v>503</c:v>
                </c:pt>
                <c:pt idx="9">
                  <c:v>565</c:v>
                </c:pt>
                <c:pt idx="12">
                  <c:v>637</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94083584"/>
        <c:axId val="294085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85</c:v>
                </c:pt>
                <c:pt idx="2">
                  <c:v>#N/A</c:v>
                </c:pt>
                <c:pt idx="3">
                  <c:v>#N/A</c:v>
                </c:pt>
                <c:pt idx="4">
                  <c:v>122</c:v>
                </c:pt>
                <c:pt idx="5">
                  <c:v>#N/A</c:v>
                </c:pt>
                <c:pt idx="6">
                  <c:v>#N/A</c:v>
                </c:pt>
                <c:pt idx="7">
                  <c:v>105</c:v>
                </c:pt>
                <c:pt idx="8">
                  <c:v>#N/A</c:v>
                </c:pt>
                <c:pt idx="9">
                  <c:v>#N/A</c:v>
                </c:pt>
                <c:pt idx="10">
                  <c:v>134</c:v>
                </c:pt>
                <c:pt idx="11">
                  <c:v>#N/A</c:v>
                </c:pt>
                <c:pt idx="12">
                  <c:v>#N/A</c:v>
                </c:pt>
                <c:pt idx="13">
                  <c:v>167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94083584"/>
        <c:axId val="294085760"/>
      </c:lineChart>
      <c:catAx>
        <c:axId val="29408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94085760"/>
        <c:crosses val="autoZero"/>
        <c:auto val="1"/>
        <c:lblAlgn val="ctr"/>
        <c:lblOffset val="100"/>
        <c:tickLblSkip val="1"/>
        <c:tickMarkSkip val="1"/>
        <c:noMultiLvlLbl val="0"/>
      </c:catAx>
      <c:valAx>
        <c:axId val="294085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4083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6178</c:v>
                </c:pt>
                <c:pt idx="5">
                  <c:v>6585</c:v>
                </c:pt>
                <c:pt idx="8">
                  <c:v>6786</c:v>
                </c:pt>
                <c:pt idx="11">
                  <c:v>6939</c:v>
                </c:pt>
                <c:pt idx="14">
                  <c:v>6929</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1174</c:v>
                </c:pt>
                <c:pt idx="5">
                  <c:v>1067</c:v>
                </c:pt>
                <c:pt idx="8">
                  <c:v>1117</c:v>
                </c:pt>
                <c:pt idx="11">
                  <c:v>1213</c:v>
                </c:pt>
                <c:pt idx="14">
                  <c:v>1155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1734</c:v>
                </c:pt>
                <c:pt idx="3">
                  <c:v>1650</c:v>
                </c:pt>
                <c:pt idx="6">
                  <c:v>1558</c:v>
                </c:pt>
                <c:pt idx="9">
                  <c:v>1467</c:v>
                </c:pt>
                <c:pt idx="12">
                  <c:v>1450</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114</c:v>
                </c:pt>
                <c:pt idx="3">
                  <c:v>132</c:v>
                </c:pt>
                <c:pt idx="6">
                  <c:v>150</c:v>
                </c:pt>
                <c:pt idx="9">
                  <c:v>154</c:v>
                </c:pt>
                <c:pt idx="12">
                  <c:v>156</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400</c:v>
                </c:pt>
                <c:pt idx="3">
                  <c:v>417</c:v>
                </c:pt>
                <c:pt idx="6">
                  <c:v>422</c:v>
                </c:pt>
                <c:pt idx="9">
                  <c:v>421</c:v>
                </c:pt>
                <c:pt idx="12">
                  <c:v>403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7404</c:v>
                </c:pt>
                <c:pt idx="3">
                  <c:v>7957</c:v>
                </c:pt>
                <c:pt idx="6">
                  <c:v>8161</c:v>
                </c:pt>
                <c:pt idx="9">
                  <c:v>8263</c:v>
                </c:pt>
                <c:pt idx="12">
                  <c:v>7974</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02634880"/>
        <c:axId val="302718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2300</c:v>
                </c:pt>
                <c:pt idx="2">
                  <c:v>#N/A</c:v>
                </c:pt>
                <c:pt idx="3">
                  <c:v>#N/A</c:v>
                </c:pt>
                <c:pt idx="4">
                  <c:v>2504</c:v>
                </c:pt>
                <c:pt idx="5">
                  <c:v>#N/A</c:v>
                </c:pt>
                <c:pt idx="6">
                  <c:v>#N/A</c:v>
                </c:pt>
                <c:pt idx="7">
                  <c:v>2388</c:v>
                </c:pt>
                <c:pt idx="8">
                  <c:v>#N/A</c:v>
                </c:pt>
                <c:pt idx="9">
                  <c:v>#N/A</c:v>
                </c:pt>
                <c:pt idx="10">
                  <c:v>2153</c:v>
                </c:pt>
                <c:pt idx="11">
                  <c:v>#N/A</c:v>
                </c:pt>
                <c:pt idx="12">
                  <c:v>#N/A</c:v>
                </c:pt>
                <c:pt idx="13">
                  <c:v>1898</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02634880"/>
        <c:axId val="302718976"/>
      </c:lineChart>
      <c:catAx>
        <c:axId val="30263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2718976"/>
        <c:crosses val="autoZero"/>
        <c:auto val="1"/>
        <c:lblAlgn val="ctr"/>
        <c:lblOffset val="100"/>
        <c:tickLblSkip val="1"/>
        <c:tickMarkSkip val="1"/>
        <c:noMultiLvlLbl val="0"/>
      </c:catAx>
      <c:valAx>
        <c:axId val="302718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263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{627F82E4-704D-44AD-9650-22EDBCE2A354}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{9C5DD577-B1D8-476A-A7DB-D228BB1B23CB}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{B3A6C9E4-19FC-499F-83CC-DA6625ECA326}</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{6D0A360B-4DFD-4640-9F0A-73910EA6BAC1}</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{00580A60-51D0-4B85-9D8C-C065A336C028}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44.5</c:v>
                </c:pt>
                <c:pt idx="4">
                  <c:v>46.1</c:v>
                </c:pt>
              </c:numCache>
            </c:numRef>
          </c:xVal>
          <c:yVal>
            <c:numRef>
              <c:f>公会計指標分析・財政指標組合せ分析表!$K$51:$O$51</c:f>
              <c:numCache>
                <c:formatCode>#,##0.0;"▲ "#,##0.0</c:formatCode>
                <c:ptCount val="5"/>
                <c:pt idx="3">
                  <c:v>64</c:v>
                </c:pt>
                <c:pt idx="4">
                  <c:v>57.9</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{431761C4-27E9-4F9B-BDAA-0E469BA2866E}</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{B23A19FE-F8DC-4B13-A793-C14DBF261252}</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{5B041259-8035-49F5-976F-24693F173F4C}</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{7DB699B3-2D2E-4910-B746-8BEEEFAE754E}</c15:txfldGUID>
                      <c15:f>公会計指標分析・財政指標組合せ分析表!$N$50</c15:f>
                      <c15:dlblFieldTableCache>
                        <c:ptCount val="1"/>
                        <c:pt idx="0">
                          <c:v>H27</c:v>
                        </c:pt>
                      </c15:dlblFieldTableCache>
                    </c15:dlblFTEntry>
                  </c15:dlblFieldTable>
                  <c15:showDataLabelsRange val="0"/>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{EF62BF28-22E1-4441-8671-8BDC313695D3}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55.8</c:v>
                </c:pt>
                <c:pt idx="4">
                  <c:v>55</c:v>
                </c:pt>
              </c:numCache>
            </c:numRef>
          </c:xVal>
          <c:yVal>
            <c:numRef>
              <c:f>公会計指標分析・財政指標組合せ分析表!$K$55:$O$55</c:f>
              <c:numCache>
                <c:formatCode>#,##0.0;"▲ "#,##0.0</c:formatCode>
                <c:ptCount val="5"/>
                <c:pt idx="3">
                  <c:v>20.2</c:v>
                </c:pt>
                <c:pt idx="4">
                  <c:v>38.5</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02893312"/>
        <c:axId val="302522752"/>
      </c:scatterChart>
      <c:valAx>
        <c:axId val="302893312"/>
        <c:scaling>
          <c:orientation val="minMax"/>
          <c:max val="57"/>
          <c:min val="4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2522752"/>
        <c:crosses val="autoZero"/>
        <c:crossBetween val="midCat"/>
      </c:valAx>
      <c:valAx>
        <c:axId val="302522752"/>
        <c:scaling>
          <c:orientation val="minMax"/>
          <c:max val="72"/>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28933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{390DC976-9733-41A2-85F5-F7897226BC3A}</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3.6063063936433389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{DCE469CB-8AD2-41E3-9ED7-8CF6991E6E0D}</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2.7347860587194042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{7AF5DDF7-ED33-4016-AB22-F0E9D4F10799}</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{41962910-03D5-4EA7-84F6-474661A9F7F6}</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{8559C6B9-2005-45D7-BD6F-B2B2D0E6EF92}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2.8</c:v>
                </c:pt>
                <c:pt idx="1">
                  <c:v>3</c:v>
                </c:pt>
                <c:pt idx="2">
                  <c:v>3.2</c:v>
                </c:pt>
                <c:pt idx="3">
                  <c:v>3.6</c:v>
                </c:pt>
                <c:pt idx="4">
                  <c:v>4.0999999999999996</c:v>
                </c:pt>
              </c:numCache>
            </c:numRef>
          </c:xVal>
          <c:yVal>
            <c:numRef>
              <c:f>公会計指標分析・財政指標組合せ分析表!$K$73:$O$73</c:f>
              <c:numCache>
                <c:formatCode>#,##0.0;"▲ "#,##0.0</c:formatCode>
                <c:ptCount val="5"/>
                <c:pt idx="0">
                  <c:v>70.400000000000006</c:v>
                </c:pt>
                <c:pt idx="1">
                  <c:v>77.2</c:v>
                </c:pt>
                <c:pt idx="2">
                  <c:v>74.099999999999994</c:v>
                </c:pt>
                <c:pt idx="3">
                  <c:v>64</c:v>
                </c:pt>
                <c:pt idx="4">
                  <c:v>57.9</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{5130EEF0-AA44-487F-9B52-331290AEE0F1}</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{B2F47E30-1688-4E17-9654-334409955AD6}</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{F2CF6E1D-E001-42AA-B7D4-D4A319009739}</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{E1A89098-3CC4-4080-9CBF-6693728D049A}</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{BBB473C7-FB84-4184-ACC8-FE617CF4DCCC}</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9.3000000000000007</c:v>
                </c:pt>
                <c:pt idx="4">
                  <c:v>9.1999999999999993</c:v>
                </c:pt>
              </c:numCache>
            </c:numRef>
          </c:xVal>
          <c:yVal>
            <c:numRef>
              <c:f>公会計指標分析・財政指標組合せ分析表!$K$77:$O$77</c:f>
              <c:numCache>
                <c:formatCode>#,##0.0;"▲ "#,##0.0</c:formatCode>
                <c:ptCount val="5"/>
                <c:pt idx="0">
                  <c:v>29.4</c:v>
                </c:pt>
                <c:pt idx="1">
                  <c:v>18.899999999999999</c:v>
                </c:pt>
                <c:pt idx="2">
                  <c:v>10.199999999999999</c:v>
                </c:pt>
                <c:pt idx="3">
                  <c:v>20.2</c:v>
                </c:pt>
                <c:pt idx="4">
                  <c:v>38.5</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02577920"/>
        <c:axId val="303190400"/>
      </c:scatterChart>
      <c:valAx>
        <c:axId val="302577920"/>
        <c:scaling>
          <c:orientation val="minMax"/>
          <c:max val="11.6"/>
          <c:min val="2.299999999999999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03190400"/>
        <c:crosses val="autoZero"/>
        <c:crossBetween val="midCat"/>
      </c:valAx>
      <c:valAx>
        <c:axId val="303190400"/>
        <c:scaling>
          <c:orientation val="minMax"/>
          <c:max val="89"/>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0257792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埼玉県ときがわ町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11,640
11,516
55.90
5,810,398
5,587,769
198,039
3,792,584
7,974,260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57.9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18</a:t>
          </a:r>
          <a:r>
            <a:rPr kumimoji="1" lang="ja-JP" altLang="ja-JP"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月</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日の合併により財政基盤の強化を図ってきたが、年々、人口の減少や高齢化率の上昇に加え、中心産業である木工建具産業の衰退により、町の財政基盤が弱くなっている。</a:t>
          </a:r>
          <a:endParaRPr lang="ja-JP" altLang="ja-JP" sz="1400">
            <a:effectLst/>
          </a:endParaRPr>
        </a:p>
        <a:p>
          <a:r>
            <a:rPr kumimoji="1" lang="ja-JP" altLang="ja-JP" sz="1400">
              <a:solidFill>
                <a:schemeClr val="dk1"/>
              </a:solidFill>
              <a:effectLst/>
              <a:latin typeface="+mn-lt"/>
              <a:ea typeface="+mn-ea"/>
              <a:cs typeface="+mn-cs"/>
            </a:rPr>
            <a:t>　平成２８年度に策定した「第２次総合振興計画」に基づいたまちづくりを進めるとともに、取り巻く社会情勢の変化と、今後の厳しい財政運営の必要性に備えた「ときがわ町財政運営計画」をロードマップに、集中的に行財政改革に取り組んでいく。</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14817</xdr:rowOff>
    </xdr:from>
    <xdr:to>
      <xdr:col>7</xdr:col>
      <xdr:colOff>152400</xdr:colOff>
      <xdr:row>43</xdr:row>
      <xdr:rowOff>34925</xdr:rowOff>
    </xdr:to>
    <xdr:cxnSp macro="">
      <xdr:nvCxnSpPr>
        <xdr:cNvPr id="71" name="直線コネクタ 70"/>
        <xdr:cNvCxnSpPr/>
      </xdr:nvCxnSpPr>
      <xdr:spPr>
        <a:xfrm>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166158</xdr:rowOff>
    </xdr:from>
    <xdr:to>
      <xdr:col>6</xdr:col>
      <xdr:colOff>0</xdr:colOff>
      <xdr:row>43</xdr:row>
      <xdr:rowOff>14817</xdr:rowOff>
    </xdr:to>
    <xdr:cxnSp macro="">
      <xdr:nvCxnSpPr>
        <xdr:cNvPr id="74" name="直線コネクタ 73"/>
        <xdr:cNvCxnSpPr/>
      </xdr:nvCxnSpPr>
      <xdr:spPr>
        <a:xfrm>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76" name="テキスト ボックス 75"/>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42</xdr:row>
      <xdr:rowOff>166158</xdr:rowOff>
    </xdr:to>
    <xdr:cxnSp macro="">
      <xdr:nvCxnSpPr>
        <xdr:cNvPr id="77" name="直線コネクタ 76"/>
        <xdr:cNvCxnSpPr/>
      </xdr:nvCxnSpPr>
      <xdr:spPr>
        <a:xfrm>
          <a:off x="2336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78" name="フローチャート : 判断 77"/>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100665</xdr:rowOff>
    </xdr:from>
    <xdr:ext cx="762000" cy="259045"/>
    <xdr:sp macro="" textlink="">
      <xdr:nvSpPr>
        <xdr:cNvPr id="79" name="テキスト ボックス 78"/>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166158</xdr:rowOff>
    </xdr:from>
    <xdr:to>
      <xdr:col>3</xdr:col>
      <xdr:colOff>279400</xdr:colOff>
      <xdr:row>42</xdr:row>
      <xdr:rowOff>166158</xdr:rowOff>
    </xdr:to>
    <xdr:cxnSp macro="">
      <xdr:nvCxnSpPr>
        <xdr:cNvPr id="80" name="直線コネクタ 79"/>
        <xdr:cNvCxnSpPr/>
      </xdr:nvCxnSpPr>
      <xdr:spPr>
        <a:xfrm>
          <a:off x="1447800" y="73670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14288</xdr:rowOff>
    </xdr:from>
    <xdr:to>
      <xdr:col>3</xdr:col>
      <xdr:colOff>330200</xdr:colOff>
      <xdr:row>43</xdr:row>
      <xdr:rowOff>115888</xdr:rowOff>
    </xdr:to>
    <xdr:sp macro="" textlink="">
      <xdr:nvSpPr>
        <xdr:cNvPr id="81" name="フローチャート : 判断 80"/>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100665</xdr:rowOff>
    </xdr:from>
    <xdr:ext cx="762000" cy="259045"/>
    <xdr:sp macro="" textlink="">
      <xdr:nvSpPr>
        <xdr:cNvPr id="82" name="テキスト ボックス 81"/>
        <xdr:cNvSpPr txBox="1"/>
      </xdr:nvSpPr>
      <xdr:spPr>
        <a:xfrm>
          <a:off x="1955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83" name="フローチャート : 判断 82"/>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84" name="テキスト ボックス 83"/>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90" name="円/楕円 89"/>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652</xdr:rowOff>
    </xdr:from>
    <xdr:ext cx="762000" cy="259045"/>
    <xdr:sp macro="" textlink="">
      <xdr:nvSpPr>
        <xdr:cNvPr id="91" name="財政力該当値テキスト"/>
        <xdr:cNvSpPr txBox="1"/>
      </xdr:nvSpPr>
      <xdr:spPr>
        <a:xfrm>
          <a:off x="50419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92" name="円/楕円 91"/>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93" name="テキスト ボックス 92"/>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115358</xdr:rowOff>
    </xdr:from>
    <xdr:to>
      <xdr:col>4</xdr:col>
      <xdr:colOff>533400</xdr:colOff>
      <xdr:row>43</xdr:row>
      <xdr:rowOff>45508</xdr:rowOff>
    </xdr:to>
    <xdr:sp macro="" textlink="">
      <xdr:nvSpPr>
        <xdr:cNvPr id="94" name="円/楕円 93"/>
        <xdr:cNvSpPr/>
      </xdr:nvSpPr>
      <xdr:spPr>
        <a:xfrm>
          <a:off x="3175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95" name="テキスト ボックス 94"/>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6" name="円/楕円 95"/>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97" name="テキスト ボックス 96"/>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115358</xdr:rowOff>
    </xdr:from>
    <xdr:to>
      <xdr:col>2</xdr:col>
      <xdr:colOff>127000</xdr:colOff>
      <xdr:row>43</xdr:row>
      <xdr:rowOff>45508</xdr:rowOff>
    </xdr:to>
    <xdr:sp macro="" textlink="">
      <xdr:nvSpPr>
        <xdr:cNvPr id="98" name="円/楕円 97"/>
        <xdr:cNvSpPr/>
      </xdr:nvSpPr>
      <xdr:spPr>
        <a:xfrm>
          <a:off x="1397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55685</xdr:rowOff>
    </xdr:from>
    <xdr:ext cx="762000" cy="259045"/>
    <xdr:sp macro="" textlink="">
      <xdr:nvSpPr>
        <xdr:cNvPr id="99" name="テキスト ボックス 98"/>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400">
              <a:latin typeface="ＭＳ Ｐゴシック"/>
            </a:rPr>
            <a:t>平成</a:t>
          </a:r>
          <a:r>
            <a:rPr kumimoji="1" lang="en-US" altLang="ja-JP" sz="1400">
              <a:latin typeface="ＭＳ Ｐゴシック"/>
            </a:rPr>
            <a:t>28</a:t>
          </a:r>
          <a:r>
            <a:rPr kumimoji="1" lang="ja-JP" altLang="en-US" sz="1400">
              <a:latin typeface="ＭＳ Ｐゴシック"/>
            </a:rPr>
            <a:t>年度は公債費、扶助費が増加しているものの、財政運営計画に基づく行財政改革により経常的な一般財源の歳出の削減が進められ、対前年度比</a:t>
          </a:r>
          <a:r>
            <a:rPr kumimoji="1" lang="en-US" altLang="ja-JP" sz="1400">
              <a:latin typeface="ＭＳ Ｐゴシック"/>
            </a:rPr>
            <a:t>1.1</a:t>
          </a:r>
          <a:r>
            <a:rPr kumimoji="1" lang="ja-JP" altLang="en-US" sz="1400">
              <a:latin typeface="ＭＳ Ｐゴシック"/>
            </a:rPr>
            <a:t>の増加にとどまった。今後も経常的な経費の削減と、税収などの一般財源の確保などにより経常収支比率の改善を図っていく。</a:t>
          </a:r>
        </a:p>
      </xdr:txBody>
    </xdr:sp>
    <xdr:clientData/>
  </xdr:twoCellAnchor>
  <xdr:oneCellAnchor>
    <xdr:from>
      <xdr:col>1</xdr:col>
      <xdr:colOff>38100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17780</xdr:rowOff>
    </xdr:from>
    <xdr:to>
      <xdr:col>7</xdr:col>
      <xdr:colOff>152400</xdr:colOff>
      <xdr:row>63</xdr:row>
      <xdr:rowOff>70866</xdr:rowOff>
    </xdr:to>
    <xdr:cxnSp macro="">
      <xdr:nvCxnSpPr>
        <xdr:cNvPr id="132" name="直線コネクタ 131"/>
        <xdr:cNvCxnSpPr/>
      </xdr:nvCxnSpPr>
      <xdr:spPr>
        <a:xfrm>
          <a:off x="4114800" y="1081913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33" name="財政構造の弾力性平均値テキスト"/>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17780</xdr:rowOff>
    </xdr:from>
    <xdr:to>
      <xdr:col>6</xdr:col>
      <xdr:colOff>0</xdr:colOff>
      <xdr:row>64</xdr:row>
      <xdr:rowOff>169672</xdr:rowOff>
    </xdr:to>
    <xdr:cxnSp macro="">
      <xdr:nvCxnSpPr>
        <xdr:cNvPr id="135" name="直線コネクタ 134"/>
        <xdr:cNvCxnSpPr/>
      </xdr:nvCxnSpPr>
      <xdr:spPr>
        <a:xfrm flipV="1">
          <a:off x="3225800" y="10819130"/>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7" name="テキスト ボックス 136"/>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164846</xdr:rowOff>
    </xdr:from>
    <xdr:to>
      <xdr:col>4</xdr:col>
      <xdr:colOff>482600</xdr:colOff>
      <xdr:row>64</xdr:row>
      <xdr:rowOff>169672</xdr:rowOff>
    </xdr:to>
    <xdr:cxnSp macro="">
      <xdr:nvCxnSpPr>
        <xdr:cNvPr id="138" name="直線コネクタ 137"/>
        <xdr:cNvCxnSpPr/>
      </xdr:nvCxnSpPr>
      <xdr:spPr>
        <a:xfrm>
          <a:off x="2336800" y="1113764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9" name="フローチャート : 判断 138"/>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40" name="テキスト ボックス 139"/>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164846</xdr:rowOff>
    </xdr:from>
    <xdr:to>
      <xdr:col>3</xdr:col>
      <xdr:colOff>279400</xdr:colOff>
      <xdr:row>64</xdr:row>
      <xdr:rowOff>164846</xdr:rowOff>
    </xdr:to>
    <xdr:cxnSp macro="">
      <xdr:nvCxnSpPr>
        <xdr:cNvPr id="141" name="直線コネクタ 140"/>
        <xdr:cNvCxnSpPr/>
      </xdr:nvCxnSpPr>
      <xdr:spPr>
        <a:xfrm>
          <a:off x="1447800" y="111376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2" name="フローチャート : 判断 141"/>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98061</xdr:rowOff>
    </xdr:from>
    <xdr:ext cx="762000" cy="259045"/>
    <xdr:sp macro="" textlink="">
      <xdr:nvSpPr>
        <xdr:cNvPr id="143" name="テキスト ボックス 142"/>
        <xdr:cNvSpPr txBox="1"/>
      </xdr:nvSpPr>
      <xdr:spPr>
        <a:xfrm>
          <a:off x="1955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4" name="フローチャート : 判断 143"/>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151147</xdr:rowOff>
    </xdr:from>
    <xdr:ext cx="762000" cy="259045"/>
    <xdr:sp macro="" textlink="">
      <xdr:nvSpPr>
        <xdr:cNvPr id="145" name="テキスト ボックス 144"/>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20066</xdr:rowOff>
    </xdr:from>
    <xdr:to>
      <xdr:col>7</xdr:col>
      <xdr:colOff>203200</xdr:colOff>
      <xdr:row>63</xdr:row>
      <xdr:rowOff>121666</xdr:rowOff>
    </xdr:to>
    <xdr:sp macro="" textlink="">
      <xdr:nvSpPr>
        <xdr:cNvPr id="151" name="円/楕円 150"/>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36593</xdr:rowOff>
    </xdr:from>
    <xdr:ext cx="762000" cy="259045"/>
    <xdr:sp macro="" textlink="">
      <xdr:nvSpPr>
        <xdr:cNvPr id="152" name="財政構造の弾力性該当値テキスト"/>
        <xdr:cNvSpPr txBox="1"/>
      </xdr:nvSpPr>
      <xdr:spPr>
        <a:xfrm>
          <a:off x="50419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138430</xdr:rowOff>
    </xdr:from>
    <xdr:to>
      <xdr:col>6</xdr:col>
      <xdr:colOff>50800</xdr:colOff>
      <xdr:row>63</xdr:row>
      <xdr:rowOff>68580</xdr:rowOff>
    </xdr:to>
    <xdr:sp macro="" textlink="">
      <xdr:nvSpPr>
        <xdr:cNvPr id="153" name="円/楕円 152"/>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53357</xdr:rowOff>
    </xdr:from>
    <xdr:ext cx="736600" cy="259045"/>
    <xdr:sp macro="" textlink="">
      <xdr:nvSpPr>
        <xdr:cNvPr id="154" name="テキスト ボックス 153"/>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118872</xdr:rowOff>
    </xdr:from>
    <xdr:to>
      <xdr:col>4</xdr:col>
      <xdr:colOff>533400</xdr:colOff>
      <xdr:row>65</xdr:row>
      <xdr:rowOff>49022</xdr:rowOff>
    </xdr:to>
    <xdr:sp macro="" textlink="">
      <xdr:nvSpPr>
        <xdr:cNvPr id="155" name="円/楕円 154"/>
        <xdr:cNvSpPr/>
      </xdr:nvSpPr>
      <xdr:spPr>
        <a:xfrm>
          <a:off x="3175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33799</xdr:rowOff>
    </xdr:from>
    <xdr:ext cx="762000" cy="259045"/>
    <xdr:sp macro="" textlink="">
      <xdr:nvSpPr>
        <xdr:cNvPr id="156" name="テキスト ボックス 155"/>
        <xdr:cNvSpPr txBox="1"/>
      </xdr:nvSpPr>
      <xdr:spPr>
        <a:xfrm>
          <a:off x="2844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114046</xdr:rowOff>
    </xdr:from>
    <xdr:to>
      <xdr:col>3</xdr:col>
      <xdr:colOff>330200</xdr:colOff>
      <xdr:row>65</xdr:row>
      <xdr:rowOff>44196</xdr:rowOff>
    </xdr:to>
    <xdr:sp macro="" textlink="">
      <xdr:nvSpPr>
        <xdr:cNvPr id="157" name="円/楕円 156"/>
        <xdr:cNvSpPr/>
      </xdr:nvSpPr>
      <xdr:spPr>
        <a:xfrm>
          <a:off x="2286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28973</xdr:rowOff>
    </xdr:from>
    <xdr:ext cx="762000" cy="259045"/>
    <xdr:sp macro="" textlink="">
      <xdr:nvSpPr>
        <xdr:cNvPr id="158" name="テキスト ボックス 157"/>
        <xdr:cNvSpPr txBox="1"/>
      </xdr:nvSpPr>
      <xdr:spPr>
        <a:xfrm>
          <a:off x="1955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114046</xdr:rowOff>
    </xdr:from>
    <xdr:to>
      <xdr:col>2</xdr:col>
      <xdr:colOff>127000</xdr:colOff>
      <xdr:row>65</xdr:row>
      <xdr:rowOff>44196</xdr:rowOff>
    </xdr:to>
    <xdr:sp macro="" textlink="">
      <xdr:nvSpPr>
        <xdr:cNvPr id="159" name="円/楕円 158"/>
        <xdr:cNvSpPr/>
      </xdr:nvSpPr>
      <xdr:spPr>
        <a:xfrm>
          <a:off x="1397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28973</xdr:rowOff>
    </xdr:from>
    <xdr:ext cx="762000" cy="259045"/>
    <xdr:sp macro="" textlink="">
      <xdr:nvSpPr>
        <xdr:cNvPr id="160" name="テキスト ボックス 159"/>
        <xdr:cNvSpPr txBox="1"/>
      </xdr:nvSpPr>
      <xdr:spPr>
        <a:xfrm>
          <a:off x="1066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[161,118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98,218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人員適正化計画に基づく人員の削減と平成</a:t>
          </a:r>
          <a:r>
            <a:rPr kumimoji="1" lang="en-US" altLang="ja-JP" sz="1400">
              <a:latin typeface="ＭＳ Ｐゴシック"/>
            </a:rPr>
            <a:t>27</a:t>
          </a:r>
          <a:r>
            <a:rPr kumimoji="1" lang="ja-JP" altLang="en-US" sz="1400">
              <a:latin typeface="ＭＳ Ｐゴシック"/>
            </a:rPr>
            <a:t>年度を始期とする財政運営計画に基づく行財政改革による事業見直しの結果決算額は減少しているものの、人口減少に伴い</a:t>
          </a:r>
          <a:r>
            <a:rPr kumimoji="1" lang="en-US" altLang="ja-JP" sz="1400">
              <a:latin typeface="ＭＳ Ｐゴシック"/>
            </a:rPr>
            <a:t>1</a:t>
          </a:r>
          <a:r>
            <a:rPr kumimoji="1" lang="ja-JP" altLang="en-US" sz="1400">
              <a:latin typeface="ＭＳ Ｐゴシック"/>
            </a:rPr>
            <a:t>人当たりの決算額は増加した。</a:t>
          </a:r>
        </a:p>
        <a:p>
          <a:r>
            <a:rPr kumimoji="1" lang="ja-JP" altLang="en-US" sz="1400">
              <a:latin typeface="ＭＳ Ｐゴシック"/>
            </a:rPr>
            <a:t>　今後も計画的に削減を図っていく。</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116041</xdr:rowOff>
    </xdr:from>
    <xdr:to>
      <xdr:col>7</xdr:col>
      <xdr:colOff>152400</xdr:colOff>
      <xdr:row>82</xdr:row>
      <xdr:rowOff>117156</xdr:rowOff>
    </xdr:to>
    <xdr:cxnSp macro="">
      <xdr:nvCxnSpPr>
        <xdr:cNvPr id="193" name="直線コネクタ 192"/>
        <xdr:cNvCxnSpPr/>
      </xdr:nvCxnSpPr>
      <xdr:spPr>
        <a:xfrm>
          <a:off x="4114800" y="14174941"/>
          <a:ext cx="838200" cy="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97595</xdr:rowOff>
    </xdr:from>
    <xdr:ext cx="762000" cy="259045"/>
    <xdr:sp macro="" textlink="">
      <xdr:nvSpPr>
        <xdr:cNvPr id="194" name="人件費・物件費等の状況平均値テキスト"/>
        <xdr:cNvSpPr txBox="1"/>
      </xdr:nvSpPr>
      <xdr:spPr>
        <a:xfrm>
          <a:off x="5041900" y="14156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116041</xdr:rowOff>
    </xdr:from>
    <xdr:to>
      <xdr:col>6</xdr:col>
      <xdr:colOff>0</xdr:colOff>
      <xdr:row>82</xdr:row>
      <xdr:rowOff>170097</xdr:rowOff>
    </xdr:to>
    <xdr:cxnSp macro="">
      <xdr:nvCxnSpPr>
        <xdr:cNvPr id="196" name="直線コネクタ 195"/>
        <xdr:cNvCxnSpPr/>
      </xdr:nvCxnSpPr>
      <xdr:spPr>
        <a:xfrm flipV="1">
          <a:off x="3225800" y="14174941"/>
          <a:ext cx="889000" cy="5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8" name="テキスト ボックス 197"/>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157124</xdr:rowOff>
    </xdr:from>
    <xdr:to>
      <xdr:col>4</xdr:col>
      <xdr:colOff>482600</xdr:colOff>
      <xdr:row>82</xdr:row>
      <xdr:rowOff>170097</xdr:rowOff>
    </xdr:to>
    <xdr:cxnSp macro="">
      <xdr:nvCxnSpPr>
        <xdr:cNvPr id="199" name="直線コネクタ 198"/>
        <xdr:cNvCxnSpPr/>
      </xdr:nvCxnSpPr>
      <xdr:spPr>
        <a:xfrm>
          <a:off x="2336800" y="14216024"/>
          <a:ext cx="88900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200" name="フローチャート : 判断 199"/>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16392</xdr:rowOff>
    </xdr:from>
    <xdr:ext cx="762000" cy="259045"/>
    <xdr:sp macro="" textlink="">
      <xdr:nvSpPr>
        <xdr:cNvPr id="201" name="テキスト ボックス 200"/>
        <xdr:cNvSpPr txBox="1"/>
      </xdr:nvSpPr>
      <xdr:spPr>
        <a:xfrm>
          <a:off x="2844800" y="1390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148775</xdr:rowOff>
    </xdr:from>
    <xdr:to>
      <xdr:col>3</xdr:col>
      <xdr:colOff>279400</xdr:colOff>
      <xdr:row>82</xdr:row>
      <xdr:rowOff>157124</xdr:rowOff>
    </xdr:to>
    <xdr:cxnSp macro="">
      <xdr:nvCxnSpPr>
        <xdr:cNvPr id="202" name="直線コネクタ 201"/>
        <xdr:cNvCxnSpPr/>
      </xdr:nvCxnSpPr>
      <xdr:spPr>
        <a:xfrm>
          <a:off x="1447800" y="14207675"/>
          <a:ext cx="889000" cy="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3" name="フローチャート : 判断 202"/>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151928</xdr:rowOff>
    </xdr:from>
    <xdr:ext cx="762000" cy="259045"/>
    <xdr:sp macro="" textlink="">
      <xdr:nvSpPr>
        <xdr:cNvPr id="204" name="テキスト ボックス 203"/>
        <xdr:cNvSpPr txBox="1"/>
      </xdr:nvSpPr>
      <xdr:spPr>
        <a:xfrm>
          <a:off x="1955800" y="138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5" name="フローチャート : 判断 204"/>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145933</xdr:rowOff>
    </xdr:from>
    <xdr:ext cx="762000" cy="259045"/>
    <xdr:sp macro="" textlink="">
      <xdr:nvSpPr>
        <xdr:cNvPr id="206" name="テキスト ボックス 205"/>
        <xdr:cNvSpPr txBox="1"/>
      </xdr:nvSpPr>
      <xdr:spPr>
        <a:xfrm>
          <a:off x="1066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66356</xdr:rowOff>
    </xdr:from>
    <xdr:to>
      <xdr:col>7</xdr:col>
      <xdr:colOff>203200</xdr:colOff>
      <xdr:row>82</xdr:row>
      <xdr:rowOff>167956</xdr:rowOff>
    </xdr:to>
    <xdr:sp macro="" textlink="">
      <xdr:nvSpPr>
        <xdr:cNvPr id="212" name="円/楕円 211"/>
        <xdr:cNvSpPr/>
      </xdr:nvSpPr>
      <xdr:spPr>
        <a:xfrm>
          <a:off x="4902200" y="1412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82883</xdr:rowOff>
    </xdr:from>
    <xdr:ext cx="762000" cy="259045"/>
    <xdr:sp macro="" textlink="">
      <xdr:nvSpPr>
        <xdr:cNvPr id="213" name="人件費・物件費等の状況該当値テキスト"/>
        <xdr:cNvSpPr txBox="1"/>
      </xdr:nvSpPr>
      <xdr:spPr>
        <a:xfrm>
          <a:off x="5041900" y="1397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161,118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65241</xdr:rowOff>
    </xdr:from>
    <xdr:to>
      <xdr:col>6</xdr:col>
      <xdr:colOff>50800</xdr:colOff>
      <xdr:row>82</xdr:row>
      <xdr:rowOff>166841</xdr:rowOff>
    </xdr:to>
    <xdr:sp macro="" textlink="">
      <xdr:nvSpPr>
        <xdr:cNvPr id="214" name="円/楕円 213"/>
        <xdr:cNvSpPr/>
      </xdr:nvSpPr>
      <xdr:spPr>
        <a:xfrm>
          <a:off x="4064000" y="1412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5568</xdr:rowOff>
    </xdr:from>
    <xdr:ext cx="736600" cy="259045"/>
    <xdr:sp macro="" textlink="">
      <xdr:nvSpPr>
        <xdr:cNvPr id="215" name="テキスト ボックス 214"/>
        <xdr:cNvSpPr txBox="1"/>
      </xdr:nvSpPr>
      <xdr:spPr>
        <a:xfrm>
          <a:off x="3733800" y="13893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160,887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119297</xdr:rowOff>
    </xdr:from>
    <xdr:to>
      <xdr:col>4</xdr:col>
      <xdr:colOff>533400</xdr:colOff>
      <xdr:row>83</xdr:row>
      <xdr:rowOff>49447</xdr:rowOff>
    </xdr:to>
    <xdr:sp macro="" textlink="">
      <xdr:nvSpPr>
        <xdr:cNvPr id="216" name="円/楕円 215"/>
        <xdr:cNvSpPr/>
      </xdr:nvSpPr>
      <xdr:spPr>
        <a:xfrm>
          <a:off x="3175000" y="1417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34224</xdr:rowOff>
    </xdr:from>
    <xdr:ext cx="762000" cy="259045"/>
    <xdr:sp macro="" textlink="">
      <xdr:nvSpPr>
        <xdr:cNvPr id="217" name="テキスト ボックス 216"/>
        <xdr:cNvSpPr txBox="1"/>
      </xdr:nvSpPr>
      <xdr:spPr>
        <a:xfrm>
          <a:off x="2844800" y="1426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172,088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106324</xdr:rowOff>
    </xdr:from>
    <xdr:to>
      <xdr:col>3</xdr:col>
      <xdr:colOff>330200</xdr:colOff>
      <xdr:row>83</xdr:row>
      <xdr:rowOff>36474</xdr:rowOff>
    </xdr:to>
    <xdr:sp macro="" textlink="">
      <xdr:nvSpPr>
        <xdr:cNvPr id="218" name="円/楕円 217"/>
        <xdr:cNvSpPr/>
      </xdr:nvSpPr>
      <xdr:spPr>
        <a:xfrm>
          <a:off x="2286000" y="1416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21251</xdr:rowOff>
    </xdr:from>
    <xdr:ext cx="762000" cy="259045"/>
    <xdr:sp macro="" textlink="">
      <xdr:nvSpPr>
        <xdr:cNvPr id="219" name="テキスト ボックス 218"/>
        <xdr:cNvSpPr txBox="1"/>
      </xdr:nvSpPr>
      <xdr:spPr>
        <a:xfrm>
          <a:off x="1955800" y="1425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169,400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97975</xdr:rowOff>
    </xdr:from>
    <xdr:to>
      <xdr:col>2</xdr:col>
      <xdr:colOff>127000</xdr:colOff>
      <xdr:row>83</xdr:row>
      <xdr:rowOff>28125</xdr:rowOff>
    </xdr:to>
    <xdr:sp macro="" textlink="">
      <xdr:nvSpPr>
        <xdr:cNvPr id="220" name="円/楕円 219"/>
        <xdr:cNvSpPr/>
      </xdr:nvSpPr>
      <xdr:spPr>
        <a:xfrm>
          <a:off x="1397000" y="1415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12902</xdr:rowOff>
    </xdr:from>
    <xdr:ext cx="762000" cy="259045"/>
    <xdr:sp macro="" textlink="">
      <xdr:nvSpPr>
        <xdr:cNvPr id="221" name="テキスト ボックス 220"/>
        <xdr:cNvSpPr txBox="1"/>
      </xdr:nvSpPr>
      <xdr:spPr>
        <a:xfrm>
          <a:off x="1066800" y="14243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167,670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国や埼玉県の動向を見つつ、より一層給与の適正化に努めていく。</a:t>
          </a:r>
          <a:endParaRPr lang="ja-JP" altLang="ja-JP" sz="18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85</xdr:row>
      <xdr:rowOff>104139</xdr:rowOff>
    </xdr:to>
    <xdr:cxnSp macro="">
      <xdr:nvCxnSpPr>
        <xdr:cNvPr id="250" name="直線コネクタ 249"/>
        <xdr:cNvCxnSpPr/>
      </xdr:nvCxnSpPr>
      <xdr:spPr>
        <a:xfrm flipV="1">
          <a:off x="17018000" y="13752407"/>
          <a:ext cx="0" cy="924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76216</xdr:rowOff>
    </xdr:from>
    <xdr:ext cx="762000" cy="259045"/>
    <xdr:sp macro="" textlink="">
      <xdr:nvSpPr>
        <xdr:cNvPr id="251" name="給与水準   （国との比較）最小値テキスト"/>
        <xdr:cNvSpPr txBox="1"/>
      </xdr:nvSpPr>
      <xdr:spPr>
        <a:xfrm>
          <a:off x="17106900" y="1464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85</xdr:row>
      <xdr:rowOff>104139</xdr:rowOff>
    </xdr:from>
    <xdr:to>
      <xdr:col>24</xdr:col>
      <xdr:colOff>647700</xdr:colOff>
      <xdr:row>85</xdr:row>
      <xdr:rowOff>104139</xdr:rowOff>
    </xdr:to>
    <xdr:cxnSp macro="">
      <xdr:nvCxnSpPr>
        <xdr:cNvPr id="252" name="直線コネクタ 251"/>
        <xdr:cNvCxnSpPr/>
      </xdr:nvCxnSpPr>
      <xdr:spPr>
        <a:xfrm>
          <a:off x="16929100" y="1467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3"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4" name="直線コネクタ 253"/>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98637</xdr:rowOff>
    </xdr:from>
    <xdr:to>
      <xdr:col>24</xdr:col>
      <xdr:colOff>558800</xdr:colOff>
      <xdr:row>84</xdr:row>
      <xdr:rowOff>162984</xdr:rowOff>
    </xdr:to>
    <xdr:cxnSp macro="">
      <xdr:nvCxnSpPr>
        <xdr:cNvPr id="255" name="直線コネクタ 254"/>
        <xdr:cNvCxnSpPr/>
      </xdr:nvCxnSpPr>
      <xdr:spPr>
        <a:xfrm>
          <a:off x="16179800" y="14500437"/>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50816</xdr:rowOff>
    </xdr:from>
    <xdr:ext cx="762000" cy="259045"/>
    <xdr:sp macro="" textlink="">
      <xdr:nvSpPr>
        <xdr:cNvPr id="256" name="給与水準   （国との比較）平均値テキスト"/>
        <xdr:cNvSpPr txBox="1"/>
      </xdr:nvSpPr>
      <xdr:spPr>
        <a:xfrm>
          <a:off x="17106900" y="14109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34289</xdr:rowOff>
    </xdr:from>
    <xdr:to>
      <xdr:col>24</xdr:col>
      <xdr:colOff>609600</xdr:colOff>
      <xdr:row>83</xdr:row>
      <xdr:rowOff>135889</xdr:rowOff>
    </xdr:to>
    <xdr:sp macro="" textlink="">
      <xdr:nvSpPr>
        <xdr:cNvPr id="257" name="フローチャート : 判断 256"/>
        <xdr:cNvSpPr/>
      </xdr:nvSpPr>
      <xdr:spPr>
        <a:xfrm>
          <a:off x="169672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98637</xdr:rowOff>
    </xdr:from>
    <xdr:to>
      <xdr:col>23</xdr:col>
      <xdr:colOff>406400</xdr:colOff>
      <xdr:row>84</xdr:row>
      <xdr:rowOff>98637</xdr:rowOff>
    </xdr:to>
    <xdr:cxnSp macro="">
      <xdr:nvCxnSpPr>
        <xdr:cNvPr id="258" name="直線コネクタ 257"/>
        <xdr:cNvCxnSpPr/>
      </xdr:nvCxnSpPr>
      <xdr:spPr>
        <a:xfrm>
          <a:off x="15290800" y="14500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26246</xdr:rowOff>
    </xdr:from>
    <xdr:to>
      <xdr:col>23</xdr:col>
      <xdr:colOff>457200</xdr:colOff>
      <xdr:row>83</xdr:row>
      <xdr:rowOff>127846</xdr:rowOff>
    </xdr:to>
    <xdr:sp macro="" textlink="">
      <xdr:nvSpPr>
        <xdr:cNvPr id="259" name="フローチャート : 判断 258"/>
        <xdr:cNvSpPr/>
      </xdr:nvSpPr>
      <xdr:spPr>
        <a:xfrm>
          <a:off x="16129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138023</xdr:rowOff>
    </xdr:from>
    <xdr:ext cx="736600" cy="259045"/>
    <xdr:sp macro="" textlink="">
      <xdr:nvSpPr>
        <xdr:cNvPr id="260" name="テキスト ボックス 259"/>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82550</xdr:rowOff>
    </xdr:from>
    <xdr:to>
      <xdr:col>22</xdr:col>
      <xdr:colOff>203200</xdr:colOff>
      <xdr:row>84</xdr:row>
      <xdr:rowOff>98637</xdr:rowOff>
    </xdr:to>
    <xdr:cxnSp macro="">
      <xdr:nvCxnSpPr>
        <xdr:cNvPr id="261" name="直線コネクタ 260"/>
        <xdr:cNvCxnSpPr/>
      </xdr:nvCxnSpPr>
      <xdr:spPr>
        <a:xfrm>
          <a:off x="14401800" y="1448435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101177</xdr:rowOff>
    </xdr:from>
    <xdr:to>
      <xdr:col>22</xdr:col>
      <xdr:colOff>254000</xdr:colOff>
      <xdr:row>83</xdr:row>
      <xdr:rowOff>31327</xdr:rowOff>
    </xdr:to>
    <xdr:sp macro="" textlink="">
      <xdr:nvSpPr>
        <xdr:cNvPr id="262" name="フローチャート : 判断 261"/>
        <xdr:cNvSpPr/>
      </xdr:nvSpPr>
      <xdr:spPr>
        <a:xfrm>
          <a:off x="15240000" y="1416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41504</xdr:rowOff>
    </xdr:from>
    <xdr:ext cx="762000" cy="259045"/>
    <xdr:sp macro="" textlink="">
      <xdr:nvSpPr>
        <xdr:cNvPr id="263" name="テキスト ボックス 262"/>
        <xdr:cNvSpPr txBox="1"/>
      </xdr:nvSpPr>
      <xdr:spPr>
        <a:xfrm>
          <a:off x="14909800" y="1392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82550</xdr:rowOff>
    </xdr:from>
    <xdr:to>
      <xdr:col>21</xdr:col>
      <xdr:colOff>0</xdr:colOff>
      <xdr:row>88</xdr:row>
      <xdr:rowOff>40216</xdr:rowOff>
    </xdr:to>
    <xdr:cxnSp macro="">
      <xdr:nvCxnSpPr>
        <xdr:cNvPr id="264" name="直線コネクタ 263"/>
        <xdr:cNvCxnSpPr/>
      </xdr:nvCxnSpPr>
      <xdr:spPr>
        <a:xfrm flipV="1">
          <a:off x="13512800" y="14484350"/>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101177</xdr:rowOff>
    </xdr:from>
    <xdr:to>
      <xdr:col>21</xdr:col>
      <xdr:colOff>50800</xdr:colOff>
      <xdr:row>83</xdr:row>
      <xdr:rowOff>31327</xdr:rowOff>
    </xdr:to>
    <xdr:sp macro="" textlink="">
      <xdr:nvSpPr>
        <xdr:cNvPr id="265" name="フローチャート : 判断 264"/>
        <xdr:cNvSpPr/>
      </xdr:nvSpPr>
      <xdr:spPr>
        <a:xfrm>
          <a:off x="14351000" y="1416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41504</xdr:rowOff>
    </xdr:from>
    <xdr:ext cx="762000" cy="259045"/>
    <xdr:sp macro="" textlink="">
      <xdr:nvSpPr>
        <xdr:cNvPr id="266" name="テキスト ボックス 265"/>
        <xdr:cNvSpPr txBox="1"/>
      </xdr:nvSpPr>
      <xdr:spPr>
        <a:xfrm>
          <a:off x="14020800" y="1392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18627</xdr:rowOff>
    </xdr:from>
    <xdr:to>
      <xdr:col>19</xdr:col>
      <xdr:colOff>533400</xdr:colOff>
      <xdr:row>86</xdr:row>
      <xdr:rowOff>120227</xdr:rowOff>
    </xdr:to>
    <xdr:sp macro="" textlink="">
      <xdr:nvSpPr>
        <xdr:cNvPr id="267" name="フローチャート : 判断 266"/>
        <xdr:cNvSpPr/>
      </xdr:nvSpPr>
      <xdr:spPr>
        <a:xfrm>
          <a:off x="13462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130404</xdr:rowOff>
    </xdr:from>
    <xdr:ext cx="762000" cy="259045"/>
    <xdr:sp macro="" textlink="">
      <xdr:nvSpPr>
        <xdr:cNvPr id="268" name="テキスト ボックス 267"/>
        <xdr:cNvSpPr txBox="1"/>
      </xdr:nvSpPr>
      <xdr:spPr>
        <a:xfrm>
          <a:off x="13131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112184</xdr:rowOff>
    </xdr:from>
    <xdr:to>
      <xdr:col>24</xdr:col>
      <xdr:colOff>609600</xdr:colOff>
      <xdr:row>85</xdr:row>
      <xdr:rowOff>42334</xdr:rowOff>
    </xdr:to>
    <xdr:sp macro="" textlink="">
      <xdr:nvSpPr>
        <xdr:cNvPr id="274" name="円/楕円 273"/>
        <xdr:cNvSpPr/>
      </xdr:nvSpPr>
      <xdr:spPr>
        <a:xfrm>
          <a:off x="169672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8061</xdr:rowOff>
    </xdr:from>
    <xdr:ext cx="762000" cy="259045"/>
    <xdr:sp macro="" textlink="">
      <xdr:nvSpPr>
        <xdr:cNvPr id="275" name="給与水準   （国との比較）該当値テキスト"/>
        <xdr:cNvSpPr txBox="1"/>
      </xdr:nvSpPr>
      <xdr:spPr>
        <a:xfrm>
          <a:off x="17106900" y="144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47837</xdr:rowOff>
    </xdr:from>
    <xdr:to>
      <xdr:col>23</xdr:col>
      <xdr:colOff>457200</xdr:colOff>
      <xdr:row>84</xdr:row>
      <xdr:rowOff>149437</xdr:rowOff>
    </xdr:to>
    <xdr:sp macro="" textlink="">
      <xdr:nvSpPr>
        <xdr:cNvPr id="276" name="円/楕円 275"/>
        <xdr:cNvSpPr/>
      </xdr:nvSpPr>
      <xdr:spPr>
        <a:xfrm>
          <a:off x="16129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134214</xdr:rowOff>
    </xdr:from>
    <xdr:ext cx="736600" cy="259045"/>
    <xdr:sp macro="" textlink="">
      <xdr:nvSpPr>
        <xdr:cNvPr id="277" name="テキスト ボックス 276"/>
        <xdr:cNvSpPr txBox="1"/>
      </xdr:nvSpPr>
      <xdr:spPr>
        <a:xfrm>
          <a:off x="15798800" y="145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47837</xdr:rowOff>
    </xdr:from>
    <xdr:to>
      <xdr:col>22</xdr:col>
      <xdr:colOff>254000</xdr:colOff>
      <xdr:row>84</xdr:row>
      <xdr:rowOff>149437</xdr:rowOff>
    </xdr:to>
    <xdr:sp macro="" textlink="">
      <xdr:nvSpPr>
        <xdr:cNvPr id="278" name="円/楕円 277"/>
        <xdr:cNvSpPr/>
      </xdr:nvSpPr>
      <xdr:spPr>
        <a:xfrm>
          <a:off x="15240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134214</xdr:rowOff>
    </xdr:from>
    <xdr:ext cx="762000" cy="259045"/>
    <xdr:sp macro="" textlink="">
      <xdr:nvSpPr>
        <xdr:cNvPr id="279" name="テキスト ボックス 278"/>
        <xdr:cNvSpPr txBox="1"/>
      </xdr:nvSpPr>
      <xdr:spPr>
        <a:xfrm>
          <a:off x="14909800" y="145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31750</xdr:rowOff>
    </xdr:from>
    <xdr:to>
      <xdr:col>21</xdr:col>
      <xdr:colOff>50800</xdr:colOff>
      <xdr:row>84</xdr:row>
      <xdr:rowOff>133350</xdr:rowOff>
    </xdr:to>
    <xdr:sp macro="" textlink="">
      <xdr:nvSpPr>
        <xdr:cNvPr id="280" name="円/楕円 279"/>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118127</xdr:rowOff>
    </xdr:from>
    <xdr:ext cx="762000" cy="259045"/>
    <xdr:sp macro="" textlink="">
      <xdr:nvSpPr>
        <xdr:cNvPr id="281" name="テキスト ボックス 280"/>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160866</xdr:rowOff>
    </xdr:from>
    <xdr:to>
      <xdr:col>19</xdr:col>
      <xdr:colOff>533400</xdr:colOff>
      <xdr:row>88</xdr:row>
      <xdr:rowOff>91016</xdr:rowOff>
    </xdr:to>
    <xdr:sp macro="" textlink="">
      <xdr:nvSpPr>
        <xdr:cNvPr id="282" name="円/楕円 281"/>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75793</xdr:rowOff>
    </xdr:from>
    <xdr:ext cx="762000" cy="259045"/>
    <xdr:sp macro="" textlink="">
      <xdr:nvSpPr>
        <xdr:cNvPr id="283" name="テキスト ボックス 282"/>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職員の人材育成や民間委託等を積極的に推進しながら、「定員適正化計画」に基づいて定員管理を行っている。今後も適正な職員の採用や効率的な職員配置に努めていく。</a:t>
          </a:r>
          <a:endParaRPr lang="ja-JP" altLang="ja-JP" sz="18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3" name="直線コネクタ 312"/>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4" name="定員管理の状況最小値テキスト"/>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5" name="直線コネクタ 314"/>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6" name="定員管理の状況最大値テキスト"/>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7" name="直線コネクタ 316"/>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34248</xdr:rowOff>
    </xdr:from>
    <xdr:to>
      <xdr:col>24</xdr:col>
      <xdr:colOff>558800</xdr:colOff>
      <xdr:row>60</xdr:row>
      <xdr:rowOff>47921</xdr:rowOff>
    </xdr:to>
    <xdr:cxnSp macro="">
      <xdr:nvCxnSpPr>
        <xdr:cNvPr id="318" name="直線コネクタ 317"/>
        <xdr:cNvCxnSpPr/>
      </xdr:nvCxnSpPr>
      <xdr:spPr>
        <a:xfrm flipV="1">
          <a:off x="16179800" y="10321248"/>
          <a:ext cx="8382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42393</xdr:rowOff>
    </xdr:from>
    <xdr:ext cx="762000" cy="259045"/>
    <xdr:sp macro="" textlink="">
      <xdr:nvSpPr>
        <xdr:cNvPr id="319" name="定員管理の状況平均値テキスト"/>
        <xdr:cNvSpPr txBox="1"/>
      </xdr:nvSpPr>
      <xdr:spPr>
        <a:xfrm>
          <a:off x="17106900" y="10329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0" name="フローチャート : 判断 319"/>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35052</xdr:rowOff>
    </xdr:from>
    <xdr:to>
      <xdr:col>23</xdr:col>
      <xdr:colOff>406400</xdr:colOff>
      <xdr:row>60</xdr:row>
      <xdr:rowOff>47921</xdr:rowOff>
    </xdr:to>
    <xdr:cxnSp macro="">
      <xdr:nvCxnSpPr>
        <xdr:cNvPr id="321" name="直線コネクタ 320"/>
        <xdr:cNvCxnSpPr/>
      </xdr:nvCxnSpPr>
      <xdr:spPr>
        <a:xfrm>
          <a:off x="15290800" y="10322052"/>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2" name="フローチャート : 判断 321"/>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125323</xdr:rowOff>
    </xdr:from>
    <xdr:ext cx="736600" cy="259045"/>
    <xdr:sp macro="" textlink="">
      <xdr:nvSpPr>
        <xdr:cNvPr id="323" name="テキスト ボックス 322"/>
        <xdr:cNvSpPr txBox="1"/>
      </xdr:nvSpPr>
      <xdr:spPr>
        <a:xfrm>
          <a:off x="15798800" y="1041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35052</xdr:rowOff>
    </xdr:from>
    <xdr:to>
      <xdr:col>22</xdr:col>
      <xdr:colOff>203200</xdr:colOff>
      <xdr:row>60</xdr:row>
      <xdr:rowOff>75269</xdr:rowOff>
    </xdr:to>
    <xdr:cxnSp macro="">
      <xdr:nvCxnSpPr>
        <xdr:cNvPr id="324" name="直線コネクタ 323"/>
        <xdr:cNvCxnSpPr/>
      </xdr:nvCxnSpPr>
      <xdr:spPr>
        <a:xfrm flipV="1">
          <a:off x="14401800" y="1032205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85598</xdr:rowOff>
    </xdr:from>
    <xdr:to>
      <xdr:col>22</xdr:col>
      <xdr:colOff>254000</xdr:colOff>
      <xdr:row>61</xdr:row>
      <xdr:rowOff>15748</xdr:rowOff>
    </xdr:to>
    <xdr:sp macro="" textlink="">
      <xdr:nvSpPr>
        <xdr:cNvPr id="325" name="フローチャート : 判断 324"/>
        <xdr:cNvSpPr/>
      </xdr:nvSpPr>
      <xdr:spPr>
        <a:xfrm>
          <a:off x="15240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525</xdr:rowOff>
    </xdr:from>
    <xdr:ext cx="762000" cy="259045"/>
    <xdr:sp macro="" textlink="">
      <xdr:nvSpPr>
        <xdr:cNvPr id="326" name="テキスト ボックス 325"/>
        <xdr:cNvSpPr txBox="1"/>
      </xdr:nvSpPr>
      <xdr:spPr>
        <a:xfrm>
          <a:off x="14909800" y="1045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75269</xdr:rowOff>
    </xdr:from>
    <xdr:to>
      <xdr:col>21</xdr:col>
      <xdr:colOff>0</xdr:colOff>
      <xdr:row>60</xdr:row>
      <xdr:rowOff>112268</xdr:rowOff>
    </xdr:to>
    <xdr:cxnSp macro="">
      <xdr:nvCxnSpPr>
        <xdr:cNvPr id="327" name="直線コネクタ 326"/>
        <xdr:cNvCxnSpPr/>
      </xdr:nvCxnSpPr>
      <xdr:spPr>
        <a:xfrm flipV="1">
          <a:off x="13512800" y="10362269"/>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76750</xdr:rowOff>
    </xdr:from>
    <xdr:to>
      <xdr:col>21</xdr:col>
      <xdr:colOff>50800</xdr:colOff>
      <xdr:row>61</xdr:row>
      <xdr:rowOff>6900</xdr:rowOff>
    </xdr:to>
    <xdr:sp macro="" textlink="">
      <xdr:nvSpPr>
        <xdr:cNvPr id="328" name="フローチャート : 判断 327"/>
        <xdr:cNvSpPr/>
      </xdr:nvSpPr>
      <xdr:spPr>
        <a:xfrm>
          <a:off x="14351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163127</xdr:rowOff>
    </xdr:from>
    <xdr:ext cx="762000" cy="259045"/>
    <xdr:sp macro="" textlink="">
      <xdr:nvSpPr>
        <xdr:cNvPr id="329" name="テキスト ボックス 328"/>
        <xdr:cNvSpPr txBox="1"/>
      </xdr:nvSpPr>
      <xdr:spPr>
        <a:xfrm>
          <a:off x="14020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71120</xdr:rowOff>
    </xdr:from>
    <xdr:to>
      <xdr:col>19</xdr:col>
      <xdr:colOff>533400</xdr:colOff>
      <xdr:row>61</xdr:row>
      <xdr:rowOff>1270</xdr:rowOff>
    </xdr:to>
    <xdr:sp macro="" textlink="">
      <xdr:nvSpPr>
        <xdr:cNvPr id="330" name="フローチャート : 判断 329"/>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157497</xdr:rowOff>
    </xdr:from>
    <xdr:ext cx="762000" cy="259045"/>
    <xdr:sp macro="" textlink="">
      <xdr:nvSpPr>
        <xdr:cNvPr id="331" name="テキスト ボックス 330"/>
        <xdr:cNvSpPr txBox="1"/>
      </xdr:nvSpPr>
      <xdr:spPr>
        <a:xfrm>
          <a:off x="13131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154898</xdr:rowOff>
    </xdr:from>
    <xdr:to>
      <xdr:col>24</xdr:col>
      <xdr:colOff>609600</xdr:colOff>
      <xdr:row>60</xdr:row>
      <xdr:rowOff>85048</xdr:rowOff>
    </xdr:to>
    <xdr:sp macro="" textlink="">
      <xdr:nvSpPr>
        <xdr:cNvPr id="337" name="円/楕円 336"/>
        <xdr:cNvSpPr/>
      </xdr:nvSpPr>
      <xdr:spPr>
        <a:xfrm>
          <a:off x="16967200" y="1027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171425</xdr:rowOff>
    </xdr:from>
    <xdr:ext cx="762000" cy="259045"/>
    <xdr:sp macro="" textlink="">
      <xdr:nvSpPr>
        <xdr:cNvPr id="338" name="定員管理の状況該当値テキスト"/>
        <xdr:cNvSpPr txBox="1"/>
      </xdr:nvSpPr>
      <xdr:spPr>
        <a:xfrm>
          <a:off x="17106900" y="101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168571</xdr:rowOff>
    </xdr:from>
    <xdr:to>
      <xdr:col>23</xdr:col>
      <xdr:colOff>457200</xdr:colOff>
      <xdr:row>60</xdr:row>
      <xdr:rowOff>98721</xdr:rowOff>
    </xdr:to>
    <xdr:sp macro="" textlink="">
      <xdr:nvSpPr>
        <xdr:cNvPr id="339" name="円/楕円 338"/>
        <xdr:cNvSpPr/>
      </xdr:nvSpPr>
      <xdr:spPr>
        <a:xfrm>
          <a:off x="16129000" y="1028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108898</xdr:rowOff>
    </xdr:from>
    <xdr:ext cx="736600" cy="259045"/>
    <xdr:sp macro="" textlink="">
      <xdr:nvSpPr>
        <xdr:cNvPr id="340" name="テキスト ボックス 339"/>
        <xdr:cNvSpPr txBox="1"/>
      </xdr:nvSpPr>
      <xdr:spPr>
        <a:xfrm>
          <a:off x="15798800" y="10052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155702</xdr:rowOff>
    </xdr:from>
    <xdr:to>
      <xdr:col>22</xdr:col>
      <xdr:colOff>254000</xdr:colOff>
      <xdr:row>60</xdr:row>
      <xdr:rowOff>85852</xdr:rowOff>
    </xdr:to>
    <xdr:sp macro="" textlink="">
      <xdr:nvSpPr>
        <xdr:cNvPr id="341" name="円/楕円 340"/>
        <xdr:cNvSpPr/>
      </xdr:nvSpPr>
      <xdr:spPr>
        <a:xfrm>
          <a:off x="15240000" y="1027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96029</xdr:rowOff>
    </xdr:from>
    <xdr:ext cx="762000" cy="259045"/>
    <xdr:sp macro="" textlink="">
      <xdr:nvSpPr>
        <xdr:cNvPr id="342" name="テキスト ボックス 341"/>
        <xdr:cNvSpPr txBox="1"/>
      </xdr:nvSpPr>
      <xdr:spPr>
        <a:xfrm>
          <a:off x="14909800" y="1004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24469</xdr:rowOff>
    </xdr:from>
    <xdr:to>
      <xdr:col>21</xdr:col>
      <xdr:colOff>50800</xdr:colOff>
      <xdr:row>60</xdr:row>
      <xdr:rowOff>126069</xdr:rowOff>
    </xdr:to>
    <xdr:sp macro="" textlink="">
      <xdr:nvSpPr>
        <xdr:cNvPr id="343" name="円/楕円 342"/>
        <xdr:cNvSpPr/>
      </xdr:nvSpPr>
      <xdr:spPr>
        <a:xfrm>
          <a:off x="14351000" y="103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136246</xdr:rowOff>
    </xdr:from>
    <xdr:ext cx="762000" cy="259045"/>
    <xdr:sp macro="" textlink="">
      <xdr:nvSpPr>
        <xdr:cNvPr id="344" name="テキスト ボックス 343"/>
        <xdr:cNvSpPr txBox="1"/>
      </xdr:nvSpPr>
      <xdr:spPr>
        <a:xfrm>
          <a:off x="14020800" y="1008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61468</xdr:rowOff>
    </xdr:from>
    <xdr:to>
      <xdr:col>19</xdr:col>
      <xdr:colOff>533400</xdr:colOff>
      <xdr:row>60</xdr:row>
      <xdr:rowOff>163068</xdr:rowOff>
    </xdr:to>
    <xdr:sp macro="" textlink="">
      <xdr:nvSpPr>
        <xdr:cNvPr id="345" name="円/楕円 344"/>
        <xdr:cNvSpPr/>
      </xdr:nvSpPr>
      <xdr:spPr>
        <a:xfrm>
          <a:off x="13462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1795</xdr:rowOff>
    </xdr:from>
    <xdr:ext cx="762000" cy="259045"/>
    <xdr:sp macro="" textlink="">
      <xdr:nvSpPr>
        <xdr:cNvPr id="346" name="テキスト ボックス 345"/>
        <xdr:cNvSpPr txBox="1"/>
      </xdr:nvSpPr>
      <xdr:spPr>
        <a:xfrm>
          <a:off x="13131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合併以降投資事業の実施により起債発行額が増加し、公債費は増加してきたが、基準財政需要額への算入率が比較的高い起債を活用していることから、類似団体内でも突出してよい値となっている。</a:t>
          </a:r>
          <a:endParaRPr lang="ja-JP" altLang="ja-JP" sz="1400">
            <a:effectLst/>
          </a:endParaRPr>
        </a:p>
        <a:p>
          <a:r>
            <a:rPr kumimoji="1" lang="ja-JP" altLang="ja-JP" sz="1400">
              <a:solidFill>
                <a:schemeClr val="dk1"/>
              </a:solidFill>
              <a:effectLst/>
              <a:latin typeface="+mn-lt"/>
              <a:ea typeface="+mn-ea"/>
              <a:cs typeface="+mn-cs"/>
            </a:rPr>
            <a:t>　合併以後集中的に取り組んできた生活基盤整備もピークを過ぎ、今後は投資事業も減少に転じることから、起債発行額の抑制に努めていく。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6" name="直線コネクタ 375"/>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7"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8" name="直線コネクタ 377"/>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9" name="公債費負担の状況最大値テキスト"/>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0" name="直線コネクタ 379"/>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88900</xdr:rowOff>
    </xdr:from>
    <xdr:to>
      <xdr:col>24</xdr:col>
      <xdr:colOff>558800</xdr:colOff>
      <xdr:row>36</xdr:row>
      <xdr:rowOff>155928</xdr:rowOff>
    </xdr:to>
    <xdr:cxnSp macro="">
      <xdr:nvCxnSpPr>
        <xdr:cNvPr id="381" name="直線コネクタ 380"/>
        <xdr:cNvCxnSpPr/>
      </xdr:nvCxnSpPr>
      <xdr:spPr>
        <a:xfrm>
          <a:off x="16179800" y="6261100"/>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75088</xdr:rowOff>
    </xdr:from>
    <xdr:ext cx="762000" cy="259045"/>
    <xdr:sp macro="" textlink="">
      <xdr:nvSpPr>
        <xdr:cNvPr id="382" name="公債費負担の状況平均値テキスト"/>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3" name="フローチャート : 判断 382"/>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36</xdr:row>
      <xdr:rowOff>35278</xdr:rowOff>
    </xdr:from>
    <xdr:to>
      <xdr:col>23</xdr:col>
      <xdr:colOff>406400</xdr:colOff>
      <xdr:row>36</xdr:row>
      <xdr:rowOff>88900</xdr:rowOff>
    </xdr:to>
    <xdr:cxnSp macro="">
      <xdr:nvCxnSpPr>
        <xdr:cNvPr id="384" name="直線コネクタ 383"/>
        <xdr:cNvCxnSpPr/>
      </xdr:nvCxnSpPr>
      <xdr:spPr>
        <a:xfrm>
          <a:off x="15290800" y="62074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5" name="フローチャート : 判断 384"/>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6" name="テキスト ボックス 385"/>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36</xdr:row>
      <xdr:rowOff>8467</xdr:rowOff>
    </xdr:from>
    <xdr:to>
      <xdr:col>22</xdr:col>
      <xdr:colOff>203200</xdr:colOff>
      <xdr:row>36</xdr:row>
      <xdr:rowOff>35278</xdr:rowOff>
    </xdr:to>
    <xdr:cxnSp macro="">
      <xdr:nvCxnSpPr>
        <xdr:cNvPr id="387" name="直線コネクタ 386"/>
        <xdr:cNvCxnSpPr/>
      </xdr:nvCxnSpPr>
      <xdr:spPr>
        <a:xfrm>
          <a:off x="14401800" y="61806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89605</xdr:rowOff>
    </xdr:from>
    <xdr:to>
      <xdr:col>22</xdr:col>
      <xdr:colOff>254000</xdr:colOff>
      <xdr:row>41</xdr:row>
      <xdr:rowOff>19755</xdr:rowOff>
    </xdr:to>
    <xdr:sp macro="" textlink="">
      <xdr:nvSpPr>
        <xdr:cNvPr id="388" name="フローチャート : 判断 387"/>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4532</xdr:rowOff>
    </xdr:from>
    <xdr:ext cx="762000" cy="259045"/>
    <xdr:sp macro="" textlink="">
      <xdr:nvSpPr>
        <xdr:cNvPr id="389" name="テキスト ボックス 388"/>
        <xdr:cNvSpPr txBox="1"/>
      </xdr:nvSpPr>
      <xdr:spPr>
        <a:xfrm>
          <a:off x="14909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35</xdr:row>
      <xdr:rowOff>153105</xdr:rowOff>
    </xdr:from>
    <xdr:to>
      <xdr:col>21</xdr:col>
      <xdr:colOff>0</xdr:colOff>
      <xdr:row>36</xdr:row>
      <xdr:rowOff>8467</xdr:rowOff>
    </xdr:to>
    <xdr:cxnSp macro="">
      <xdr:nvCxnSpPr>
        <xdr:cNvPr id="390" name="直線コネクタ 389"/>
        <xdr:cNvCxnSpPr/>
      </xdr:nvCxnSpPr>
      <xdr:spPr>
        <a:xfrm>
          <a:off x="13512800" y="615385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52211</xdr:rowOff>
    </xdr:from>
    <xdr:to>
      <xdr:col>21</xdr:col>
      <xdr:colOff>50800</xdr:colOff>
      <xdr:row>41</xdr:row>
      <xdr:rowOff>153811</xdr:rowOff>
    </xdr:to>
    <xdr:sp macro="" textlink="">
      <xdr:nvSpPr>
        <xdr:cNvPr id="391" name="フローチャート : 判断 390"/>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138588</xdr:rowOff>
    </xdr:from>
    <xdr:ext cx="762000" cy="259045"/>
    <xdr:sp macro="" textlink="">
      <xdr:nvSpPr>
        <xdr:cNvPr id="392" name="テキスト ボックス 391"/>
        <xdr:cNvSpPr txBox="1"/>
      </xdr:nvSpPr>
      <xdr:spPr>
        <a:xfrm>
          <a:off x="14020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159455</xdr:rowOff>
    </xdr:from>
    <xdr:to>
      <xdr:col>19</xdr:col>
      <xdr:colOff>533400</xdr:colOff>
      <xdr:row>42</xdr:row>
      <xdr:rowOff>89605</xdr:rowOff>
    </xdr:to>
    <xdr:sp macro="" textlink="">
      <xdr:nvSpPr>
        <xdr:cNvPr id="393" name="フローチャート : 判断 392"/>
        <xdr:cNvSpPr/>
      </xdr:nvSpPr>
      <xdr:spPr>
        <a:xfrm>
          <a:off x="13462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74382</xdr:rowOff>
    </xdr:from>
    <xdr:ext cx="762000" cy="259045"/>
    <xdr:sp macro="" textlink="">
      <xdr:nvSpPr>
        <xdr:cNvPr id="394" name="テキスト ボックス 393"/>
        <xdr:cNvSpPr txBox="1"/>
      </xdr:nvSpPr>
      <xdr:spPr>
        <a:xfrm>
          <a:off x="13131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36</xdr:row>
      <xdr:rowOff>105128</xdr:rowOff>
    </xdr:from>
    <xdr:to>
      <xdr:col>24</xdr:col>
      <xdr:colOff>609600</xdr:colOff>
      <xdr:row>37</xdr:row>
      <xdr:rowOff>35278</xdr:rowOff>
    </xdr:to>
    <xdr:sp macro="" textlink="">
      <xdr:nvSpPr>
        <xdr:cNvPr id="400" name="円/楕円 399"/>
        <xdr:cNvSpPr/>
      </xdr:nvSpPr>
      <xdr:spPr>
        <a:xfrm>
          <a:off x="16967200" y="627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121655</xdr:rowOff>
    </xdr:from>
    <xdr:ext cx="762000" cy="259045"/>
    <xdr:sp macro="" textlink="">
      <xdr:nvSpPr>
        <xdr:cNvPr id="401" name="公債費負担の状況該当値テキスト"/>
        <xdr:cNvSpPr txBox="1"/>
      </xdr:nvSpPr>
      <xdr:spPr>
        <a:xfrm>
          <a:off x="17106900" y="612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38100</xdr:rowOff>
    </xdr:from>
    <xdr:to>
      <xdr:col>23</xdr:col>
      <xdr:colOff>457200</xdr:colOff>
      <xdr:row>36</xdr:row>
      <xdr:rowOff>139700</xdr:rowOff>
    </xdr:to>
    <xdr:sp macro="" textlink="">
      <xdr:nvSpPr>
        <xdr:cNvPr id="402" name="円/楕円 401"/>
        <xdr:cNvSpPr/>
      </xdr:nvSpPr>
      <xdr:spPr>
        <a:xfrm>
          <a:off x="1612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34</xdr:row>
      <xdr:rowOff>149877</xdr:rowOff>
    </xdr:from>
    <xdr:ext cx="736600" cy="259045"/>
    <xdr:sp macro="" textlink="">
      <xdr:nvSpPr>
        <xdr:cNvPr id="403" name="テキスト ボックス 402"/>
        <xdr:cNvSpPr txBox="1"/>
      </xdr:nvSpPr>
      <xdr:spPr>
        <a:xfrm>
          <a:off x="15798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22</xdr:col>
      <xdr:colOff>152400</xdr:colOff>
      <xdr:row>35</xdr:row>
      <xdr:rowOff>155928</xdr:rowOff>
    </xdr:from>
    <xdr:to>
      <xdr:col>22</xdr:col>
      <xdr:colOff>254000</xdr:colOff>
      <xdr:row>36</xdr:row>
      <xdr:rowOff>86078</xdr:rowOff>
    </xdr:to>
    <xdr:sp macro="" textlink="">
      <xdr:nvSpPr>
        <xdr:cNvPr id="404" name="円/楕円 403"/>
        <xdr:cNvSpPr/>
      </xdr:nvSpPr>
      <xdr:spPr>
        <a:xfrm>
          <a:off x="15240000" y="615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34</xdr:row>
      <xdr:rowOff>96255</xdr:rowOff>
    </xdr:from>
    <xdr:ext cx="762000" cy="259045"/>
    <xdr:sp macro="" textlink="">
      <xdr:nvSpPr>
        <xdr:cNvPr id="405" name="テキスト ボックス 404"/>
        <xdr:cNvSpPr txBox="1"/>
      </xdr:nvSpPr>
      <xdr:spPr>
        <a:xfrm>
          <a:off x="14909800" y="5925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20</xdr:col>
      <xdr:colOff>635000</xdr:colOff>
      <xdr:row>35</xdr:row>
      <xdr:rowOff>129117</xdr:rowOff>
    </xdr:from>
    <xdr:to>
      <xdr:col>21</xdr:col>
      <xdr:colOff>50800</xdr:colOff>
      <xdr:row>36</xdr:row>
      <xdr:rowOff>59267</xdr:rowOff>
    </xdr:to>
    <xdr:sp macro="" textlink="">
      <xdr:nvSpPr>
        <xdr:cNvPr id="406" name="円/楕円 405"/>
        <xdr:cNvSpPr/>
      </xdr:nvSpPr>
      <xdr:spPr>
        <a:xfrm>
          <a:off x="14351000" y="612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34</xdr:row>
      <xdr:rowOff>69444</xdr:rowOff>
    </xdr:from>
    <xdr:ext cx="762000" cy="259045"/>
    <xdr:sp macro="" textlink="">
      <xdr:nvSpPr>
        <xdr:cNvPr id="407" name="テキスト ボックス 406"/>
        <xdr:cNvSpPr txBox="1"/>
      </xdr:nvSpPr>
      <xdr:spPr>
        <a:xfrm>
          <a:off x="14020800" y="589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19</xdr:col>
      <xdr:colOff>431800</xdr:colOff>
      <xdr:row>35</xdr:row>
      <xdr:rowOff>102305</xdr:rowOff>
    </xdr:from>
    <xdr:to>
      <xdr:col>19</xdr:col>
      <xdr:colOff>533400</xdr:colOff>
      <xdr:row>36</xdr:row>
      <xdr:rowOff>32455</xdr:rowOff>
    </xdr:to>
    <xdr:sp macro="" textlink="">
      <xdr:nvSpPr>
        <xdr:cNvPr id="408" name="円/楕円 407"/>
        <xdr:cNvSpPr/>
      </xdr:nvSpPr>
      <xdr:spPr>
        <a:xfrm>
          <a:off x="13462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34</xdr:row>
      <xdr:rowOff>42632</xdr:rowOff>
    </xdr:from>
    <xdr:ext cx="762000" cy="259045"/>
    <xdr:sp macro="" textlink="">
      <xdr:nvSpPr>
        <xdr:cNvPr id="409" name="テキスト ボックス 408"/>
        <xdr:cNvSpPr txBox="1"/>
      </xdr:nvSpPr>
      <xdr:spPr>
        <a:xfrm>
          <a:off x="13131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繰上げ償還等により地方債現在高が減少し</a:t>
          </a:r>
          <a:r>
            <a:rPr kumimoji="1" lang="ja-JP" altLang="ja-JP" sz="1400">
              <a:solidFill>
                <a:schemeClr val="dk1"/>
              </a:solidFill>
              <a:effectLst/>
              <a:latin typeface="+mn-lt"/>
              <a:ea typeface="+mn-ea"/>
              <a:cs typeface="+mn-cs"/>
            </a:rPr>
            <a:t>将来負担比率が改善したが依然として類似団体平均を上回っている。</a:t>
          </a:r>
          <a:endParaRPr lang="ja-JP" altLang="ja-JP" sz="1400">
            <a:effectLst/>
          </a:endParaRPr>
        </a:p>
        <a:p>
          <a:r>
            <a:rPr kumimoji="1" lang="ja-JP" altLang="ja-JP" sz="1400">
              <a:solidFill>
                <a:schemeClr val="dk1"/>
              </a:solidFill>
              <a:effectLst/>
              <a:latin typeface="+mn-lt"/>
              <a:ea typeface="+mn-ea"/>
              <a:cs typeface="+mn-cs"/>
            </a:rPr>
            <a:t>　今後は、普通建設事業が縮小する傾向にあることから、新発債の発行を抑制し既存基金の温存と、後世への負担軽減を見据えさらなる財政健全化に努めていく。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0" name="直線コネクタ 439"/>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1" name="将来負担の状況最小値テキスト"/>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2" name="直線コネクタ 441"/>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63863</xdr:rowOff>
    </xdr:from>
    <xdr:to>
      <xdr:col>24</xdr:col>
      <xdr:colOff>558800</xdr:colOff>
      <xdr:row>17</xdr:row>
      <xdr:rowOff>133955</xdr:rowOff>
    </xdr:to>
    <xdr:cxnSp macro="">
      <xdr:nvCxnSpPr>
        <xdr:cNvPr id="445" name="直線コネクタ 444"/>
        <xdr:cNvCxnSpPr/>
      </xdr:nvCxnSpPr>
      <xdr:spPr>
        <a:xfrm flipV="1">
          <a:off x="16179800" y="2978513"/>
          <a:ext cx="8382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149575</xdr:rowOff>
    </xdr:from>
    <xdr:ext cx="762000" cy="259045"/>
    <xdr:sp macro="" textlink="">
      <xdr:nvSpPr>
        <xdr:cNvPr id="446" name="将来負担の状況平均値テキスト"/>
        <xdr:cNvSpPr txBox="1"/>
      </xdr:nvSpPr>
      <xdr:spPr>
        <a:xfrm>
          <a:off x="17106900" y="254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7" name="フローチャート : 判断 446"/>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133955</xdr:rowOff>
    </xdr:from>
    <xdr:to>
      <xdr:col>23</xdr:col>
      <xdr:colOff>406400</xdr:colOff>
      <xdr:row>18</xdr:row>
      <xdr:rowOff>78559</xdr:rowOff>
    </xdr:to>
    <xdr:cxnSp macro="">
      <xdr:nvCxnSpPr>
        <xdr:cNvPr id="448" name="直線コネクタ 447"/>
        <xdr:cNvCxnSpPr/>
      </xdr:nvCxnSpPr>
      <xdr:spPr>
        <a:xfrm flipV="1">
          <a:off x="15290800" y="3048605"/>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9" name="フローチャート : 判断 448"/>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50" name="テキスト ボックス 449"/>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78559</xdr:rowOff>
    </xdr:from>
    <xdr:to>
      <xdr:col>22</xdr:col>
      <xdr:colOff>203200</xdr:colOff>
      <xdr:row>18</xdr:row>
      <xdr:rowOff>114179</xdr:rowOff>
    </xdr:to>
    <xdr:cxnSp macro="">
      <xdr:nvCxnSpPr>
        <xdr:cNvPr id="451" name="直線コネクタ 450"/>
        <xdr:cNvCxnSpPr/>
      </xdr:nvCxnSpPr>
      <xdr:spPr>
        <a:xfrm flipV="1">
          <a:off x="14401800" y="3164659"/>
          <a:ext cx="889000" cy="3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150767</xdr:rowOff>
    </xdr:from>
    <xdr:to>
      <xdr:col>22</xdr:col>
      <xdr:colOff>254000</xdr:colOff>
      <xdr:row>14</xdr:row>
      <xdr:rowOff>80917</xdr:rowOff>
    </xdr:to>
    <xdr:sp macro="" textlink="">
      <xdr:nvSpPr>
        <xdr:cNvPr id="452" name="フローチャート : 判断 451"/>
        <xdr:cNvSpPr/>
      </xdr:nvSpPr>
      <xdr:spPr>
        <a:xfrm>
          <a:off x="15240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91094</xdr:rowOff>
    </xdr:from>
    <xdr:ext cx="762000" cy="259045"/>
    <xdr:sp macro="" textlink="">
      <xdr:nvSpPr>
        <xdr:cNvPr id="453" name="テキスト ボックス 452"/>
        <xdr:cNvSpPr txBox="1"/>
      </xdr:nvSpPr>
      <xdr:spPr>
        <a:xfrm>
          <a:off x="14909800" y="214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36044</xdr:rowOff>
    </xdr:from>
    <xdr:to>
      <xdr:col>21</xdr:col>
      <xdr:colOff>0</xdr:colOff>
      <xdr:row>18</xdr:row>
      <xdr:rowOff>114179</xdr:rowOff>
    </xdr:to>
    <xdr:cxnSp macro="">
      <xdr:nvCxnSpPr>
        <xdr:cNvPr id="454" name="直線コネクタ 453"/>
        <xdr:cNvCxnSpPr/>
      </xdr:nvCxnSpPr>
      <xdr:spPr>
        <a:xfrm>
          <a:off x="13512800" y="3122144"/>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79284</xdr:rowOff>
    </xdr:from>
    <xdr:to>
      <xdr:col>21</xdr:col>
      <xdr:colOff>50800</xdr:colOff>
      <xdr:row>15</xdr:row>
      <xdr:rowOff>9434</xdr:rowOff>
    </xdr:to>
    <xdr:sp macro="" textlink="">
      <xdr:nvSpPr>
        <xdr:cNvPr id="455" name="フローチャート : 判断 454"/>
        <xdr:cNvSpPr/>
      </xdr:nvSpPr>
      <xdr:spPr>
        <a:xfrm>
          <a:off x="14351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19611</xdr:rowOff>
    </xdr:from>
    <xdr:ext cx="762000" cy="259045"/>
    <xdr:sp macro="" textlink="">
      <xdr:nvSpPr>
        <xdr:cNvPr id="456" name="テキスト ボックス 455"/>
        <xdr:cNvSpPr txBox="1"/>
      </xdr:nvSpPr>
      <xdr:spPr>
        <a:xfrm>
          <a:off x="14020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28484</xdr:rowOff>
    </xdr:from>
    <xdr:to>
      <xdr:col>19</xdr:col>
      <xdr:colOff>533400</xdr:colOff>
      <xdr:row>15</xdr:row>
      <xdr:rowOff>130084</xdr:rowOff>
    </xdr:to>
    <xdr:sp macro="" textlink="">
      <xdr:nvSpPr>
        <xdr:cNvPr id="457" name="フローチャート : 判断 456"/>
        <xdr:cNvSpPr/>
      </xdr:nvSpPr>
      <xdr:spPr>
        <a:xfrm>
          <a:off x="13462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140261</xdr:rowOff>
    </xdr:from>
    <xdr:ext cx="762000" cy="259045"/>
    <xdr:sp macro="" textlink="">
      <xdr:nvSpPr>
        <xdr:cNvPr id="458" name="テキスト ボックス 457"/>
        <xdr:cNvSpPr txBox="1"/>
      </xdr:nvSpPr>
      <xdr:spPr>
        <a:xfrm>
          <a:off x="13131800" y="236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13063</xdr:rowOff>
    </xdr:from>
    <xdr:to>
      <xdr:col>24</xdr:col>
      <xdr:colOff>609600</xdr:colOff>
      <xdr:row>17</xdr:row>
      <xdr:rowOff>114663</xdr:rowOff>
    </xdr:to>
    <xdr:sp macro="" textlink="">
      <xdr:nvSpPr>
        <xdr:cNvPr id="464" name="円/楕円 463"/>
        <xdr:cNvSpPr/>
      </xdr:nvSpPr>
      <xdr:spPr>
        <a:xfrm>
          <a:off x="16967200" y="29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156590</xdr:rowOff>
    </xdr:from>
    <xdr:ext cx="762000" cy="259045"/>
    <xdr:sp macro="" textlink="">
      <xdr:nvSpPr>
        <xdr:cNvPr id="465" name="将来負担の状況該当値テキスト"/>
        <xdr:cNvSpPr txBox="1"/>
      </xdr:nvSpPr>
      <xdr:spPr>
        <a:xfrm>
          <a:off x="17106900" y="2899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83155</xdr:rowOff>
    </xdr:from>
    <xdr:to>
      <xdr:col>23</xdr:col>
      <xdr:colOff>457200</xdr:colOff>
      <xdr:row>18</xdr:row>
      <xdr:rowOff>13305</xdr:rowOff>
    </xdr:to>
    <xdr:sp macro="" textlink="">
      <xdr:nvSpPr>
        <xdr:cNvPr id="466" name="円/楕円 465"/>
        <xdr:cNvSpPr/>
      </xdr:nvSpPr>
      <xdr:spPr>
        <a:xfrm>
          <a:off x="16129000" y="29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169532</xdr:rowOff>
    </xdr:from>
    <xdr:ext cx="736600" cy="259045"/>
    <xdr:sp macro="" textlink="">
      <xdr:nvSpPr>
        <xdr:cNvPr id="467" name="テキスト ボックス 466"/>
        <xdr:cNvSpPr txBox="1"/>
      </xdr:nvSpPr>
      <xdr:spPr>
        <a:xfrm>
          <a:off x="15798800" y="308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27759</xdr:rowOff>
    </xdr:from>
    <xdr:to>
      <xdr:col>22</xdr:col>
      <xdr:colOff>254000</xdr:colOff>
      <xdr:row>18</xdr:row>
      <xdr:rowOff>129359</xdr:rowOff>
    </xdr:to>
    <xdr:sp macro="" textlink="">
      <xdr:nvSpPr>
        <xdr:cNvPr id="468" name="円/楕円 467"/>
        <xdr:cNvSpPr/>
      </xdr:nvSpPr>
      <xdr:spPr>
        <a:xfrm>
          <a:off x="15240000" y="311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114135</xdr:rowOff>
    </xdr:from>
    <xdr:ext cx="762000" cy="259045"/>
    <xdr:sp macro="" textlink="">
      <xdr:nvSpPr>
        <xdr:cNvPr id="469" name="テキスト ボックス 468"/>
        <xdr:cNvSpPr txBox="1"/>
      </xdr:nvSpPr>
      <xdr:spPr>
        <a:xfrm>
          <a:off x="14909800" y="3200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63379</xdr:rowOff>
    </xdr:from>
    <xdr:to>
      <xdr:col>21</xdr:col>
      <xdr:colOff>50800</xdr:colOff>
      <xdr:row>18</xdr:row>
      <xdr:rowOff>164979</xdr:rowOff>
    </xdr:to>
    <xdr:sp macro="" textlink="">
      <xdr:nvSpPr>
        <xdr:cNvPr id="470" name="円/楕円 469"/>
        <xdr:cNvSpPr/>
      </xdr:nvSpPr>
      <xdr:spPr>
        <a:xfrm>
          <a:off x="14351000" y="314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149756</xdr:rowOff>
    </xdr:from>
    <xdr:ext cx="762000" cy="259045"/>
    <xdr:sp macro="" textlink="">
      <xdr:nvSpPr>
        <xdr:cNvPr id="471" name="テキスト ボックス 470"/>
        <xdr:cNvSpPr txBox="1"/>
      </xdr:nvSpPr>
      <xdr:spPr>
        <a:xfrm>
          <a:off x="14020800" y="323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156694</xdr:rowOff>
    </xdr:from>
    <xdr:to>
      <xdr:col>19</xdr:col>
      <xdr:colOff>533400</xdr:colOff>
      <xdr:row>18</xdr:row>
      <xdr:rowOff>86844</xdr:rowOff>
    </xdr:to>
    <xdr:sp macro="" textlink="">
      <xdr:nvSpPr>
        <xdr:cNvPr id="472" name="円/楕円 471"/>
        <xdr:cNvSpPr/>
      </xdr:nvSpPr>
      <xdr:spPr>
        <a:xfrm>
          <a:off x="13462000" y="307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71621</xdr:rowOff>
    </xdr:from>
    <xdr:ext cx="762000" cy="259045"/>
    <xdr:sp macro="" textlink="">
      <xdr:nvSpPr>
        <xdr:cNvPr id="473" name="テキスト ボックス 472"/>
        <xdr:cNvSpPr txBox="1"/>
      </xdr:nvSpPr>
      <xdr:spPr>
        <a:xfrm>
          <a:off x="13131800" y="31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埼玉県ときがわ町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11,640
11,516
55.90
5,810,398
5,587,769
198,039
3,792,584
7,974,260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57.9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mn-lt"/>
              <a:ea typeface="+mn-ea"/>
              <a:cs typeface="+mn-cs"/>
            </a:rPr>
            <a:t>　人件費に係る経常収支比率が類似団体と比較して高いが、これは合併後分庁方式をとっていること、喫緊課題である少子高齢化、防災対策に力を注いでいるためである。</a:t>
          </a:r>
          <a:endParaRPr lang="ja-JP" altLang="ja-JP" sz="1400">
            <a:effectLst/>
          </a:endParaRPr>
        </a:p>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24</a:t>
          </a:r>
          <a:r>
            <a:rPr kumimoji="1" lang="ja-JP" altLang="ja-JP" sz="1400">
              <a:solidFill>
                <a:schemeClr val="dk1"/>
              </a:solidFill>
              <a:effectLst/>
              <a:latin typeface="+mn-lt"/>
              <a:ea typeface="+mn-ea"/>
              <a:cs typeface="+mn-cs"/>
            </a:rPr>
            <a:t>年度に策定した「定員適正化計画」に基づき、今後</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年間で</a:t>
          </a:r>
          <a:r>
            <a:rPr kumimoji="1" lang="en-US" altLang="ja-JP" sz="1400">
              <a:solidFill>
                <a:schemeClr val="dk1"/>
              </a:solidFill>
              <a:effectLst/>
              <a:latin typeface="+mn-lt"/>
              <a:ea typeface="+mn-ea"/>
              <a:cs typeface="+mn-cs"/>
            </a:rPr>
            <a:t>14 </a:t>
          </a:r>
          <a:r>
            <a:rPr kumimoji="1" lang="ja-JP" altLang="ja-JP" sz="1400">
              <a:solidFill>
                <a:schemeClr val="dk1"/>
              </a:solidFill>
              <a:effectLst/>
              <a:latin typeface="+mn-lt"/>
              <a:ea typeface="+mn-ea"/>
              <a:cs typeface="+mn-cs"/>
            </a:rPr>
            <a:t>名の退職者が見込まれることなどを踏まえ、今後も計画的な職員採用に努め、人件費削減に取り組んでいく。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24130</xdr:rowOff>
    </xdr:from>
    <xdr:to>
      <xdr:col>7</xdr:col>
      <xdr:colOff>15875</xdr:colOff>
      <xdr:row>37</xdr:row>
      <xdr:rowOff>100330</xdr:rowOff>
    </xdr:to>
    <xdr:cxnSp macro="">
      <xdr:nvCxnSpPr>
        <xdr:cNvPr id="66" name="直線コネクタ 65"/>
        <xdr:cNvCxnSpPr/>
      </xdr:nvCxnSpPr>
      <xdr:spPr>
        <a:xfrm flipV="1">
          <a:off x="3987800" y="63677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165117</xdr:rowOff>
    </xdr:from>
    <xdr:ext cx="762000" cy="259045"/>
    <xdr:sp macro="" textlink="">
      <xdr:nvSpPr>
        <xdr:cNvPr id="67" name="人件費平均値テキスト"/>
        <xdr:cNvSpPr txBox="1"/>
      </xdr:nvSpPr>
      <xdr:spPr>
        <a:xfrm>
          <a:off x="4914900" y="5994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100330</xdr:rowOff>
    </xdr:from>
    <xdr:to>
      <xdr:col>5</xdr:col>
      <xdr:colOff>549275</xdr:colOff>
      <xdr:row>38</xdr:row>
      <xdr:rowOff>134620</xdr:rowOff>
    </xdr:to>
    <xdr:cxnSp macro="">
      <xdr:nvCxnSpPr>
        <xdr:cNvPr id="69" name="直線コネクタ 68"/>
        <xdr:cNvCxnSpPr/>
      </xdr:nvCxnSpPr>
      <xdr:spPr>
        <a:xfrm flipV="1">
          <a:off x="3098800" y="644398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134620</xdr:rowOff>
    </xdr:from>
    <xdr:to>
      <xdr:col>4</xdr:col>
      <xdr:colOff>346075</xdr:colOff>
      <xdr:row>38</xdr:row>
      <xdr:rowOff>165100</xdr:rowOff>
    </xdr:to>
    <xdr:cxnSp macro="">
      <xdr:nvCxnSpPr>
        <xdr:cNvPr id="72" name="直線コネクタ 71"/>
        <xdr:cNvCxnSpPr/>
      </xdr:nvCxnSpPr>
      <xdr:spPr>
        <a:xfrm flipV="1">
          <a:off x="2209800" y="664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165100</xdr:rowOff>
    </xdr:from>
    <xdr:to>
      <xdr:col>3</xdr:col>
      <xdr:colOff>142875</xdr:colOff>
      <xdr:row>39</xdr:row>
      <xdr:rowOff>100330</xdr:rowOff>
    </xdr:to>
    <xdr:cxnSp macro="">
      <xdr:nvCxnSpPr>
        <xdr:cNvPr id="75" name="直線コネクタ 74"/>
        <xdr:cNvCxnSpPr/>
      </xdr:nvCxnSpPr>
      <xdr:spPr>
        <a:xfrm flipV="1">
          <a:off x="1320800" y="6680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91440</xdr:rowOff>
    </xdr:from>
    <xdr:to>
      <xdr:col>3</xdr:col>
      <xdr:colOff>193675</xdr:colOff>
      <xdr:row>37</xdr:row>
      <xdr:rowOff>21590</xdr:rowOff>
    </xdr:to>
    <xdr:sp macro="" textlink="">
      <xdr:nvSpPr>
        <xdr:cNvPr id="76" name="フローチャート :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100347</xdr:rowOff>
    </xdr:from>
    <xdr:ext cx="762000" cy="259045"/>
    <xdr:sp macro="" textlink="">
      <xdr:nvSpPr>
        <xdr:cNvPr id="79" name="テキスト ボックス 78"/>
        <xdr:cNvSpPr txBox="1"/>
      </xdr:nvSpPr>
      <xdr:spPr>
        <a:xfrm>
          <a:off x="939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85" name="円/楕円 84"/>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116857</xdr:rowOff>
    </xdr:from>
    <xdr:ext cx="762000" cy="259045"/>
    <xdr:sp macro="" textlink="">
      <xdr:nvSpPr>
        <xdr:cNvPr id="86" name="人件費該当値テキスト"/>
        <xdr:cNvSpPr txBox="1"/>
      </xdr:nvSpPr>
      <xdr:spPr>
        <a:xfrm>
          <a:off x="49149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49530</xdr:rowOff>
    </xdr:from>
    <xdr:to>
      <xdr:col>5</xdr:col>
      <xdr:colOff>600075</xdr:colOff>
      <xdr:row>37</xdr:row>
      <xdr:rowOff>151130</xdr:rowOff>
    </xdr:to>
    <xdr:sp macro="" textlink="">
      <xdr:nvSpPr>
        <xdr:cNvPr id="87" name="円/楕円 86"/>
        <xdr:cNvSpPr/>
      </xdr:nvSpPr>
      <xdr:spPr>
        <a:xfrm>
          <a:off x="3937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135907</xdr:rowOff>
    </xdr:from>
    <xdr:ext cx="736600" cy="259045"/>
    <xdr:sp macro="" textlink="">
      <xdr:nvSpPr>
        <xdr:cNvPr id="88" name="テキスト ボックス 87"/>
        <xdr:cNvSpPr txBox="1"/>
      </xdr:nvSpPr>
      <xdr:spPr>
        <a:xfrm>
          <a:off x="3606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83820</xdr:rowOff>
    </xdr:from>
    <xdr:to>
      <xdr:col>4</xdr:col>
      <xdr:colOff>396875</xdr:colOff>
      <xdr:row>39</xdr:row>
      <xdr:rowOff>13970</xdr:rowOff>
    </xdr:to>
    <xdr:sp macro="" textlink="">
      <xdr:nvSpPr>
        <xdr:cNvPr id="89" name="円/楕円 88"/>
        <xdr:cNvSpPr/>
      </xdr:nvSpPr>
      <xdr:spPr>
        <a:xfrm>
          <a:off x="3048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170197</xdr:rowOff>
    </xdr:from>
    <xdr:ext cx="762000" cy="259045"/>
    <xdr:sp macro="" textlink="">
      <xdr:nvSpPr>
        <xdr:cNvPr id="90" name="テキスト ボックス 89"/>
        <xdr:cNvSpPr txBox="1"/>
      </xdr:nvSpPr>
      <xdr:spPr>
        <a:xfrm>
          <a:off x="2717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114300</xdr:rowOff>
    </xdr:from>
    <xdr:to>
      <xdr:col>3</xdr:col>
      <xdr:colOff>193675</xdr:colOff>
      <xdr:row>39</xdr:row>
      <xdr:rowOff>44450</xdr:rowOff>
    </xdr:to>
    <xdr:sp macro="" textlink="">
      <xdr:nvSpPr>
        <xdr:cNvPr id="91" name="円/楕円 90"/>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29227</xdr:rowOff>
    </xdr:from>
    <xdr:ext cx="762000" cy="259045"/>
    <xdr:sp macro="" textlink="">
      <xdr:nvSpPr>
        <xdr:cNvPr id="92" name="テキスト ボックス 91"/>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49530</xdr:rowOff>
    </xdr:from>
    <xdr:to>
      <xdr:col>1</xdr:col>
      <xdr:colOff>676275</xdr:colOff>
      <xdr:row>39</xdr:row>
      <xdr:rowOff>151130</xdr:rowOff>
    </xdr:to>
    <xdr:sp macro="" textlink="">
      <xdr:nvSpPr>
        <xdr:cNvPr id="93" name="円/楕円 92"/>
        <xdr:cNvSpPr/>
      </xdr:nvSpPr>
      <xdr:spPr>
        <a:xfrm>
          <a:off x="12700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135907</xdr:rowOff>
    </xdr:from>
    <xdr:ext cx="762000" cy="259045"/>
    <xdr:sp macro="" textlink="">
      <xdr:nvSpPr>
        <xdr:cNvPr id="94" name="テキスト ボックス 93"/>
        <xdr:cNvSpPr txBox="1"/>
      </xdr:nvSpPr>
      <xdr:spPr>
        <a:xfrm>
          <a:off x="939800" y="682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財政運営計画に基づ</a:t>
          </a:r>
          <a:r>
            <a:rPr kumimoji="1" lang="ja-JP" altLang="en-US" sz="1400">
              <a:solidFill>
                <a:schemeClr val="dk1"/>
              </a:solidFill>
              <a:effectLst/>
              <a:latin typeface="+mn-lt"/>
              <a:ea typeface="+mn-ea"/>
              <a:cs typeface="+mn-cs"/>
            </a:rPr>
            <a:t>き全庁的な</a:t>
          </a:r>
          <a:r>
            <a:rPr kumimoji="1" lang="ja-JP" altLang="ja-JP" sz="1400">
              <a:solidFill>
                <a:schemeClr val="dk1"/>
              </a:solidFill>
              <a:effectLst/>
              <a:latin typeface="+mn-lt"/>
              <a:ea typeface="+mn-ea"/>
              <a:cs typeface="+mn-cs"/>
            </a:rPr>
            <a:t>行財政改革に</a:t>
          </a:r>
          <a:r>
            <a:rPr kumimoji="1" lang="ja-JP" altLang="en-US" sz="1400">
              <a:solidFill>
                <a:schemeClr val="dk1"/>
              </a:solidFill>
              <a:effectLst/>
              <a:latin typeface="+mn-lt"/>
              <a:ea typeface="+mn-ea"/>
              <a:cs typeface="+mn-cs"/>
            </a:rPr>
            <a:t>取り組んだ</a:t>
          </a:r>
          <a:r>
            <a:rPr kumimoji="1" lang="ja-JP" altLang="ja-JP" sz="1400">
              <a:solidFill>
                <a:schemeClr val="dk1"/>
              </a:solidFill>
              <a:effectLst/>
              <a:latin typeface="+mn-lt"/>
              <a:ea typeface="+mn-ea"/>
              <a:cs typeface="+mn-cs"/>
            </a:rPr>
            <a:t>結果</a:t>
          </a:r>
          <a:r>
            <a:rPr kumimoji="1" lang="ja-JP" altLang="en-US"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対前年度比</a:t>
          </a:r>
          <a:r>
            <a:rPr kumimoji="1" lang="en-US" altLang="ja-JP" sz="1400">
              <a:solidFill>
                <a:schemeClr val="dk1"/>
              </a:solidFill>
              <a:effectLst/>
              <a:latin typeface="+mn-lt"/>
              <a:ea typeface="+mn-ea"/>
              <a:cs typeface="+mn-cs"/>
            </a:rPr>
            <a:t>0.3</a:t>
          </a:r>
          <a:r>
            <a:rPr kumimoji="1" lang="ja-JP" altLang="ja-JP" sz="1400">
              <a:solidFill>
                <a:schemeClr val="dk1"/>
              </a:solidFill>
              <a:effectLst/>
              <a:latin typeface="+mn-lt"/>
              <a:ea typeface="+mn-ea"/>
              <a:cs typeface="+mn-cs"/>
            </a:rPr>
            <a:t>の</a:t>
          </a:r>
          <a:r>
            <a:rPr kumimoji="1" lang="ja-JP" altLang="en-US" sz="1400">
              <a:solidFill>
                <a:schemeClr val="dk1"/>
              </a:solidFill>
              <a:effectLst/>
              <a:latin typeface="+mn-lt"/>
              <a:ea typeface="+mn-ea"/>
              <a:cs typeface="+mn-cs"/>
            </a:rPr>
            <a:t>削減とな</a:t>
          </a:r>
          <a:r>
            <a:rPr kumimoji="1" lang="ja-JP" altLang="ja-JP" sz="1400">
              <a:solidFill>
                <a:schemeClr val="dk1"/>
              </a:solidFill>
              <a:effectLst/>
              <a:latin typeface="+mn-lt"/>
              <a:ea typeface="+mn-ea"/>
              <a:cs typeface="+mn-cs"/>
            </a:rPr>
            <a:t>った。今後も経常的な経費の削減</a:t>
          </a:r>
          <a:r>
            <a:rPr kumimoji="1" lang="ja-JP" altLang="en-US" sz="1400">
              <a:solidFill>
                <a:schemeClr val="dk1"/>
              </a:solidFill>
              <a:effectLst/>
              <a:latin typeface="+mn-lt"/>
              <a:ea typeface="+mn-ea"/>
              <a:cs typeface="+mn-cs"/>
            </a:rPr>
            <a:t>を図っていく。</a:t>
          </a:r>
          <a:endParaRPr kumimoji="1" lang="ja-JP" altLang="en-US" sz="16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46990</xdr:rowOff>
    </xdr:from>
    <xdr:to>
      <xdr:col>24</xdr:col>
      <xdr:colOff>31750</xdr:colOff>
      <xdr:row>17</xdr:row>
      <xdr:rowOff>69850</xdr:rowOff>
    </xdr:to>
    <xdr:cxnSp macro="">
      <xdr:nvCxnSpPr>
        <xdr:cNvPr id="127" name="直線コネクタ 126"/>
        <xdr:cNvCxnSpPr/>
      </xdr:nvCxnSpPr>
      <xdr:spPr>
        <a:xfrm flipV="1">
          <a:off x="15671800" y="2961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138447</xdr:rowOff>
    </xdr:from>
    <xdr:ext cx="762000" cy="259045"/>
    <xdr:sp macro="" textlink="">
      <xdr:nvSpPr>
        <xdr:cNvPr id="128" name="物件費平均値テキスト"/>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69850</xdr:rowOff>
    </xdr:from>
    <xdr:to>
      <xdr:col>22</xdr:col>
      <xdr:colOff>565150</xdr:colOff>
      <xdr:row>18</xdr:row>
      <xdr:rowOff>157480</xdr:rowOff>
    </xdr:to>
    <xdr:cxnSp macro="">
      <xdr:nvCxnSpPr>
        <xdr:cNvPr id="130" name="直線コネクタ 129"/>
        <xdr:cNvCxnSpPr/>
      </xdr:nvCxnSpPr>
      <xdr:spPr>
        <a:xfrm flipV="1">
          <a:off x="14782800" y="29845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24147</xdr:rowOff>
    </xdr:from>
    <xdr:ext cx="736600" cy="259045"/>
    <xdr:sp macro="" textlink="">
      <xdr:nvSpPr>
        <xdr:cNvPr id="132" name="テキスト ボックス 131"/>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127000</xdr:rowOff>
    </xdr:from>
    <xdr:to>
      <xdr:col>21</xdr:col>
      <xdr:colOff>361950</xdr:colOff>
      <xdr:row>18</xdr:row>
      <xdr:rowOff>157480</xdr:rowOff>
    </xdr:to>
    <xdr:cxnSp macro="">
      <xdr:nvCxnSpPr>
        <xdr:cNvPr id="133" name="直線コネクタ 132"/>
        <xdr:cNvCxnSpPr/>
      </xdr:nvCxnSpPr>
      <xdr:spPr>
        <a:xfrm>
          <a:off x="13893800" y="3213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4" name="フローチャート : 判断 133"/>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5" name="テキスト ボックス 134"/>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81280</xdr:rowOff>
    </xdr:from>
    <xdr:to>
      <xdr:col>20</xdr:col>
      <xdr:colOff>158750</xdr:colOff>
      <xdr:row>18</xdr:row>
      <xdr:rowOff>127000</xdr:rowOff>
    </xdr:to>
    <xdr:cxnSp macro="">
      <xdr:nvCxnSpPr>
        <xdr:cNvPr id="136" name="直線コネクタ 135"/>
        <xdr:cNvCxnSpPr/>
      </xdr:nvCxnSpPr>
      <xdr:spPr>
        <a:xfrm>
          <a:off x="13004800" y="3167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7" name="フローチャート : 判断 136"/>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8" name="テキスト ボックス 137"/>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9" name="フローチャート : 判断 138"/>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40" name="テキスト ボックス 139"/>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167640</xdr:rowOff>
    </xdr:from>
    <xdr:to>
      <xdr:col>24</xdr:col>
      <xdr:colOff>82550</xdr:colOff>
      <xdr:row>17</xdr:row>
      <xdr:rowOff>97790</xdr:rowOff>
    </xdr:to>
    <xdr:sp macro="" textlink="">
      <xdr:nvSpPr>
        <xdr:cNvPr id="146" name="円/楕円 145"/>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139717</xdr:rowOff>
    </xdr:from>
    <xdr:ext cx="762000" cy="259045"/>
    <xdr:sp macro="" textlink="">
      <xdr:nvSpPr>
        <xdr:cNvPr id="147"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19050</xdr:rowOff>
    </xdr:from>
    <xdr:to>
      <xdr:col>22</xdr:col>
      <xdr:colOff>615950</xdr:colOff>
      <xdr:row>17</xdr:row>
      <xdr:rowOff>120650</xdr:rowOff>
    </xdr:to>
    <xdr:sp macro="" textlink="">
      <xdr:nvSpPr>
        <xdr:cNvPr id="148" name="円/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106680</xdr:rowOff>
    </xdr:from>
    <xdr:to>
      <xdr:col>21</xdr:col>
      <xdr:colOff>412750</xdr:colOff>
      <xdr:row>19</xdr:row>
      <xdr:rowOff>36830</xdr:rowOff>
    </xdr:to>
    <xdr:sp macro="" textlink="">
      <xdr:nvSpPr>
        <xdr:cNvPr id="150" name="円/楕円 149"/>
        <xdr:cNvSpPr/>
      </xdr:nvSpPr>
      <xdr:spPr>
        <a:xfrm>
          <a:off x="14732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21607</xdr:rowOff>
    </xdr:from>
    <xdr:ext cx="762000" cy="259045"/>
    <xdr:sp macro="" textlink="">
      <xdr:nvSpPr>
        <xdr:cNvPr id="151" name="テキスト ボックス 150"/>
        <xdr:cNvSpPr txBox="1"/>
      </xdr:nvSpPr>
      <xdr:spPr>
        <a:xfrm>
          <a:off x="14401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76200</xdr:rowOff>
    </xdr:from>
    <xdr:to>
      <xdr:col>20</xdr:col>
      <xdr:colOff>209550</xdr:colOff>
      <xdr:row>19</xdr:row>
      <xdr:rowOff>6350</xdr:rowOff>
    </xdr:to>
    <xdr:sp macro="" textlink="">
      <xdr:nvSpPr>
        <xdr:cNvPr id="152" name="円/楕円 151"/>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162577</xdr:rowOff>
    </xdr:from>
    <xdr:ext cx="762000" cy="259045"/>
    <xdr:sp macro="" textlink="">
      <xdr:nvSpPr>
        <xdr:cNvPr id="153" name="テキスト ボックス 152"/>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30480</xdr:rowOff>
    </xdr:from>
    <xdr:to>
      <xdr:col>19</xdr:col>
      <xdr:colOff>6350</xdr:colOff>
      <xdr:row>18</xdr:row>
      <xdr:rowOff>132080</xdr:rowOff>
    </xdr:to>
    <xdr:sp macro="" textlink="">
      <xdr:nvSpPr>
        <xdr:cNvPr id="154" name="円/楕円 153"/>
        <xdr:cNvSpPr/>
      </xdr:nvSpPr>
      <xdr:spPr>
        <a:xfrm>
          <a:off x="12954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116857</xdr:rowOff>
    </xdr:from>
    <xdr:ext cx="762000" cy="259045"/>
    <xdr:sp macro="" textlink="">
      <xdr:nvSpPr>
        <xdr:cNvPr id="155" name="テキスト ボックス 154"/>
        <xdr:cNvSpPr txBox="1"/>
      </xdr:nvSpPr>
      <xdr:spPr>
        <a:xfrm>
          <a:off x="12623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扶助費は</a:t>
          </a:r>
          <a:r>
            <a:rPr kumimoji="1" lang="ja-JP" altLang="en-US" sz="1400">
              <a:solidFill>
                <a:schemeClr val="dk1"/>
              </a:solidFill>
              <a:effectLst/>
              <a:latin typeface="+mn-lt"/>
              <a:ea typeface="+mn-ea"/>
              <a:cs typeface="+mn-cs"/>
            </a:rPr>
            <a:t>保育の実施委託料をはじめ、扶助費は増加傾向にあり、</a:t>
          </a:r>
          <a:r>
            <a:rPr kumimoji="1" lang="en-US" altLang="ja-JP" sz="1400">
              <a:solidFill>
                <a:schemeClr val="dk1"/>
              </a:solidFill>
              <a:effectLst/>
              <a:latin typeface="+mn-lt"/>
              <a:ea typeface="+mn-ea"/>
              <a:cs typeface="+mn-cs"/>
            </a:rPr>
            <a:t>0.6%</a:t>
          </a:r>
          <a:r>
            <a:rPr kumimoji="1" lang="ja-JP" altLang="en-US" sz="1400">
              <a:solidFill>
                <a:schemeClr val="dk1"/>
              </a:solidFill>
              <a:effectLst/>
              <a:latin typeface="+mn-lt"/>
              <a:ea typeface="+mn-ea"/>
              <a:cs typeface="+mn-cs"/>
            </a:rPr>
            <a:t>の上昇となった。</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引き続き財政運営計画に基づき、扶助費事業も例外なく見直しを図り、事業の必要性を精査し、財政の健全化に努めていく。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135165</xdr:rowOff>
    </xdr:from>
    <xdr:to>
      <xdr:col>7</xdr:col>
      <xdr:colOff>15875</xdr:colOff>
      <xdr:row>56</xdr:row>
      <xdr:rowOff>61685</xdr:rowOff>
    </xdr:to>
    <xdr:cxnSp macro="">
      <xdr:nvCxnSpPr>
        <xdr:cNvPr id="190" name="直線コネクタ 189"/>
        <xdr:cNvCxnSpPr/>
      </xdr:nvCxnSpPr>
      <xdr:spPr>
        <a:xfrm>
          <a:off x="3987800" y="9564915"/>
          <a:ext cx="8382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135165</xdr:rowOff>
    </xdr:from>
    <xdr:to>
      <xdr:col>5</xdr:col>
      <xdr:colOff>549275</xdr:colOff>
      <xdr:row>56</xdr:row>
      <xdr:rowOff>110672</xdr:rowOff>
    </xdr:to>
    <xdr:cxnSp macro="">
      <xdr:nvCxnSpPr>
        <xdr:cNvPr id="193" name="直線コネクタ 192"/>
        <xdr:cNvCxnSpPr/>
      </xdr:nvCxnSpPr>
      <xdr:spPr>
        <a:xfrm flipV="1">
          <a:off x="3098800" y="95649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151493</xdr:rowOff>
    </xdr:from>
    <xdr:to>
      <xdr:col>4</xdr:col>
      <xdr:colOff>346075</xdr:colOff>
      <xdr:row>56</xdr:row>
      <xdr:rowOff>110672</xdr:rowOff>
    </xdr:to>
    <xdr:cxnSp macro="">
      <xdr:nvCxnSpPr>
        <xdr:cNvPr id="196" name="直線コネクタ 195"/>
        <xdr:cNvCxnSpPr/>
      </xdr:nvCxnSpPr>
      <xdr:spPr>
        <a:xfrm>
          <a:off x="2209800" y="95812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7" name="フローチャート : 判断 196"/>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8" name="テキスト ボックス 197"/>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151493</xdr:rowOff>
    </xdr:from>
    <xdr:to>
      <xdr:col>3</xdr:col>
      <xdr:colOff>142875</xdr:colOff>
      <xdr:row>56</xdr:row>
      <xdr:rowOff>29028</xdr:rowOff>
    </xdr:to>
    <xdr:cxnSp macro="">
      <xdr:nvCxnSpPr>
        <xdr:cNvPr id="199" name="直線コネクタ 198"/>
        <xdr:cNvCxnSpPr/>
      </xdr:nvCxnSpPr>
      <xdr:spPr>
        <a:xfrm flipV="1">
          <a:off x="1320800" y="95812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201" name="テキスト ボックス 200"/>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2" name="フローチャート : 判断 201"/>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3" name="テキスト ボックス 202"/>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10885</xdr:rowOff>
    </xdr:from>
    <xdr:to>
      <xdr:col>7</xdr:col>
      <xdr:colOff>66675</xdr:colOff>
      <xdr:row>56</xdr:row>
      <xdr:rowOff>112485</xdr:rowOff>
    </xdr:to>
    <xdr:sp macro="" textlink="">
      <xdr:nvSpPr>
        <xdr:cNvPr id="209" name="円/楕円 208"/>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154412</xdr:rowOff>
    </xdr:from>
    <xdr:ext cx="762000" cy="259045"/>
    <xdr:sp macro="" textlink="">
      <xdr:nvSpPr>
        <xdr:cNvPr id="210" name="扶助費該当値テキスト"/>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84365</xdr:rowOff>
    </xdr:from>
    <xdr:to>
      <xdr:col>5</xdr:col>
      <xdr:colOff>600075</xdr:colOff>
      <xdr:row>56</xdr:row>
      <xdr:rowOff>14515</xdr:rowOff>
    </xdr:to>
    <xdr:sp macro="" textlink="">
      <xdr:nvSpPr>
        <xdr:cNvPr id="211" name="円/楕円 210"/>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170742</xdr:rowOff>
    </xdr:from>
    <xdr:ext cx="736600" cy="259045"/>
    <xdr:sp macro="" textlink="">
      <xdr:nvSpPr>
        <xdr:cNvPr id="212" name="テキスト ボックス 211"/>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13" name="円/楕円 212"/>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146249</xdr:rowOff>
    </xdr:from>
    <xdr:ext cx="762000" cy="259045"/>
    <xdr:sp macro="" textlink="">
      <xdr:nvSpPr>
        <xdr:cNvPr id="214" name="テキスト ボックス 213"/>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100693</xdr:rowOff>
    </xdr:from>
    <xdr:to>
      <xdr:col>3</xdr:col>
      <xdr:colOff>193675</xdr:colOff>
      <xdr:row>56</xdr:row>
      <xdr:rowOff>30843</xdr:rowOff>
    </xdr:to>
    <xdr:sp macro="" textlink="">
      <xdr:nvSpPr>
        <xdr:cNvPr id="215" name="円/楕円 214"/>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15620</xdr:rowOff>
    </xdr:from>
    <xdr:ext cx="762000" cy="259045"/>
    <xdr:sp macro="" textlink="">
      <xdr:nvSpPr>
        <xdr:cNvPr id="216" name="テキスト ボックス 215"/>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217" name="円/楕円 216"/>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218" name="テキスト ボックス 217"/>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　その他については、国民健康保険事業への繰出金が減ったことにより</a:t>
          </a:r>
          <a:r>
            <a:rPr kumimoji="1" lang="en-US" altLang="ja-JP" sz="1400">
              <a:latin typeface="ＭＳ Ｐゴシック"/>
            </a:rPr>
            <a:t>1.3</a:t>
          </a:r>
          <a:r>
            <a:rPr kumimoji="1" lang="ja-JP" altLang="en-US" sz="1400">
              <a:latin typeface="ＭＳ Ｐゴシック"/>
            </a:rPr>
            <a:t>ポイント改善した。国民健康保険事業については、保険料の見直しをすすめ適正化を図ることにより、一般会計の負担を減らしていく予定である。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17272</xdr:rowOff>
    </xdr:from>
    <xdr:to>
      <xdr:col>24</xdr:col>
      <xdr:colOff>31750</xdr:colOff>
      <xdr:row>56</xdr:row>
      <xdr:rowOff>76708</xdr:rowOff>
    </xdr:to>
    <xdr:cxnSp macro="">
      <xdr:nvCxnSpPr>
        <xdr:cNvPr id="248" name="直線コネクタ 247"/>
        <xdr:cNvCxnSpPr/>
      </xdr:nvCxnSpPr>
      <xdr:spPr>
        <a:xfrm flipV="1">
          <a:off x="15671800" y="96184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49276</xdr:rowOff>
    </xdr:from>
    <xdr:to>
      <xdr:col>22</xdr:col>
      <xdr:colOff>565150</xdr:colOff>
      <xdr:row>56</xdr:row>
      <xdr:rowOff>76708</xdr:rowOff>
    </xdr:to>
    <xdr:cxnSp macro="">
      <xdr:nvCxnSpPr>
        <xdr:cNvPr id="251" name="直線コネクタ 250"/>
        <xdr:cNvCxnSpPr/>
      </xdr:nvCxnSpPr>
      <xdr:spPr>
        <a:xfrm>
          <a:off x="14782800" y="9650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53" name="テキスト ボックス 252"/>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49276</xdr:rowOff>
    </xdr:from>
    <xdr:to>
      <xdr:col>21</xdr:col>
      <xdr:colOff>361950</xdr:colOff>
      <xdr:row>56</xdr:row>
      <xdr:rowOff>122428</xdr:rowOff>
    </xdr:to>
    <xdr:cxnSp macro="">
      <xdr:nvCxnSpPr>
        <xdr:cNvPr id="254" name="直線コネクタ 253"/>
        <xdr:cNvCxnSpPr/>
      </xdr:nvCxnSpPr>
      <xdr:spPr>
        <a:xfrm flipV="1">
          <a:off x="13893800" y="96504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5" name="フローチャート : 判断 254"/>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6" name="テキスト ボックス 255"/>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122428</xdr:rowOff>
    </xdr:from>
    <xdr:to>
      <xdr:col>20</xdr:col>
      <xdr:colOff>158750</xdr:colOff>
      <xdr:row>57</xdr:row>
      <xdr:rowOff>28702</xdr:rowOff>
    </xdr:to>
    <xdr:cxnSp macro="">
      <xdr:nvCxnSpPr>
        <xdr:cNvPr id="257" name="直線コネクタ 256"/>
        <xdr:cNvCxnSpPr/>
      </xdr:nvCxnSpPr>
      <xdr:spPr>
        <a:xfrm flipV="1">
          <a:off x="13004800" y="972362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131064</xdr:rowOff>
    </xdr:from>
    <xdr:to>
      <xdr:col>20</xdr:col>
      <xdr:colOff>209550</xdr:colOff>
      <xdr:row>57</xdr:row>
      <xdr:rowOff>61214</xdr:rowOff>
    </xdr:to>
    <xdr:sp macro="" textlink="">
      <xdr:nvSpPr>
        <xdr:cNvPr id="258" name="フローチャート : 判断 257"/>
        <xdr:cNvSpPr/>
      </xdr:nvSpPr>
      <xdr:spPr>
        <a:xfrm>
          <a:off x="13843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45991</xdr:rowOff>
    </xdr:from>
    <xdr:ext cx="762000" cy="259045"/>
    <xdr:sp macro="" textlink="">
      <xdr:nvSpPr>
        <xdr:cNvPr id="259" name="テキスト ボックス 258"/>
        <xdr:cNvSpPr txBox="1"/>
      </xdr:nvSpPr>
      <xdr:spPr>
        <a:xfrm>
          <a:off x="13512800" y="981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126492</xdr:rowOff>
    </xdr:from>
    <xdr:to>
      <xdr:col>19</xdr:col>
      <xdr:colOff>6350</xdr:colOff>
      <xdr:row>57</xdr:row>
      <xdr:rowOff>56642</xdr:rowOff>
    </xdr:to>
    <xdr:sp macro="" textlink="">
      <xdr:nvSpPr>
        <xdr:cNvPr id="260" name="フローチャート : 判断 259"/>
        <xdr:cNvSpPr/>
      </xdr:nvSpPr>
      <xdr:spPr>
        <a:xfrm>
          <a:off x="12954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66819</xdr:rowOff>
    </xdr:from>
    <xdr:ext cx="762000" cy="259045"/>
    <xdr:sp macro="" textlink="">
      <xdr:nvSpPr>
        <xdr:cNvPr id="261" name="テキスト ボックス 260"/>
        <xdr:cNvSpPr txBox="1"/>
      </xdr:nvSpPr>
      <xdr:spPr>
        <a:xfrm>
          <a:off x="12623800" y="949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137922</xdr:rowOff>
    </xdr:from>
    <xdr:to>
      <xdr:col>24</xdr:col>
      <xdr:colOff>82550</xdr:colOff>
      <xdr:row>56</xdr:row>
      <xdr:rowOff>68072</xdr:rowOff>
    </xdr:to>
    <xdr:sp macro="" textlink="">
      <xdr:nvSpPr>
        <xdr:cNvPr id="267" name="円/楕円 266"/>
        <xdr:cNvSpPr/>
      </xdr:nvSpPr>
      <xdr:spPr>
        <a:xfrm>
          <a:off x="164592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154449</xdr:rowOff>
    </xdr:from>
    <xdr:ext cx="762000" cy="259045"/>
    <xdr:sp macro="" textlink="">
      <xdr:nvSpPr>
        <xdr:cNvPr id="268" name="その他該当値テキスト"/>
        <xdr:cNvSpPr txBox="1"/>
      </xdr:nvSpPr>
      <xdr:spPr>
        <a:xfrm>
          <a:off x="16598900" y="941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25908</xdr:rowOff>
    </xdr:from>
    <xdr:to>
      <xdr:col>22</xdr:col>
      <xdr:colOff>615950</xdr:colOff>
      <xdr:row>56</xdr:row>
      <xdr:rowOff>127508</xdr:rowOff>
    </xdr:to>
    <xdr:sp macro="" textlink="">
      <xdr:nvSpPr>
        <xdr:cNvPr id="269" name="円/楕円 268"/>
        <xdr:cNvSpPr/>
      </xdr:nvSpPr>
      <xdr:spPr>
        <a:xfrm>
          <a:off x="15621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137685</xdr:rowOff>
    </xdr:from>
    <xdr:ext cx="736600" cy="259045"/>
    <xdr:sp macro="" textlink="">
      <xdr:nvSpPr>
        <xdr:cNvPr id="270" name="テキスト ボックス 269"/>
        <xdr:cNvSpPr txBox="1"/>
      </xdr:nvSpPr>
      <xdr:spPr>
        <a:xfrm>
          <a:off x="15290800" y="9395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169926</xdr:rowOff>
    </xdr:from>
    <xdr:to>
      <xdr:col>21</xdr:col>
      <xdr:colOff>412750</xdr:colOff>
      <xdr:row>56</xdr:row>
      <xdr:rowOff>100076</xdr:rowOff>
    </xdr:to>
    <xdr:sp macro="" textlink="">
      <xdr:nvSpPr>
        <xdr:cNvPr id="271" name="円/楕円 270"/>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110253</xdr:rowOff>
    </xdr:from>
    <xdr:ext cx="762000" cy="259045"/>
    <xdr:sp macro="" textlink="">
      <xdr:nvSpPr>
        <xdr:cNvPr id="272" name="テキスト ボックス 271"/>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71628</xdr:rowOff>
    </xdr:from>
    <xdr:to>
      <xdr:col>20</xdr:col>
      <xdr:colOff>209550</xdr:colOff>
      <xdr:row>57</xdr:row>
      <xdr:rowOff>1778</xdr:rowOff>
    </xdr:to>
    <xdr:sp macro="" textlink="">
      <xdr:nvSpPr>
        <xdr:cNvPr id="273" name="円/楕円 272"/>
        <xdr:cNvSpPr/>
      </xdr:nvSpPr>
      <xdr:spPr>
        <a:xfrm>
          <a:off x="13843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11955</xdr:rowOff>
    </xdr:from>
    <xdr:ext cx="762000" cy="259045"/>
    <xdr:sp macro="" textlink="">
      <xdr:nvSpPr>
        <xdr:cNvPr id="274" name="テキスト ボックス 273"/>
        <xdr:cNvSpPr txBox="1"/>
      </xdr:nvSpPr>
      <xdr:spPr>
        <a:xfrm>
          <a:off x="13512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149352</xdr:rowOff>
    </xdr:from>
    <xdr:to>
      <xdr:col>19</xdr:col>
      <xdr:colOff>6350</xdr:colOff>
      <xdr:row>57</xdr:row>
      <xdr:rowOff>79502</xdr:rowOff>
    </xdr:to>
    <xdr:sp macro="" textlink="">
      <xdr:nvSpPr>
        <xdr:cNvPr id="275" name="円/楕円 274"/>
        <xdr:cNvSpPr/>
      </xdr:nvSpPr>
      <xdr:spPr>
        <a:xfrm>
          <a:off x="12954000" y="975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64279</xdr:rowOff>
    </xdr:from>
    <xdr:ext cx="762000" cy="259045"/>
    <xdr:sp macro="" textlink="">
      <xdr:nvSpPr>
        <xdr:cNvPr id="276" name="テキスト ボックス 275"/>
        <xdr:cNvSpPr txBox="1"/>
      </xdr:nvSpPr>
      <xdr:spPr>
        <a:xfrm>
          <a:off x="12623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Ｐゴシック"/>
            </a:rPr>
            <a:t>　一部事務組合への負担金が増加したことにより</a:t>
          </a:r>
          <a:r>
            <a:rPr kumimoji="1" lang="en-US" altLang="ja-JP" sz="1400">
              <a:latin typeface="ＭＳ Ｐゴシック"/>
            </a:rPr>
            <a:t>0.9%</a:t>
          </a:r>
          <a:r>
            <a:rPr kumimoji="1" lang="ja-JP" altLang="en-US" sz="1400">
              <a:latin typeface="ＭＳ Ｐゴシック"/>
            </a:rPr>
            <a:t>の上昇となった。</a:t>
          </a:r>
          <a:r>
            <a:rPr kumimoji="1" lang="ja-JP" altLang="ja-JP" sz="1400">
              <a:solidFill>
                <a:schemeClr val="dk1"/>
              </a:solidFill>
              <a:effectLst/>
              <a:latin typeface="+mn-lt"/>
              <a:ea typeface="+mn-ea"/>
              <a:cs typeface="+mn-cs"/>
            </a:rPr>
            <a:t>引き続き補助金の削減など、補助金全体での見直しや不適当な補助金の見直し等を図っていく。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14986</xdr:rowOff>
    </xdr:from>
    <xdr:to>
      <xdr:col>24</xdr:col>
      <xdr:colOff>31750</xdr:colOff>
      <xdr:row>37</xdr:row>
      <xdr:rowOff>56134</xdr:rowOff>
    </xdr:to>
    <xdr:cxnSp macro="">
      <xdr:nvCxnSpPr>
        <xdr:cNvPr id="306" name="直線コネクタ 305"/>
        <xdr:cNvCxnSpPr/>
      </xdr:nvCxnSpPr>
      <xdr:spPr>
        <a:xfrm>
          <a:off x="15671800" y="635863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07" name="補助費等平均値テキスト"/>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14986</xdr:rowOff>
    </xdr:from>
    <xdr:to>
      <xdr:col>22</xdr:col>
      <xdr:colOff>565150</xdr:colOff>
      <xdr:row>37</xdr:row>
      <xdr:rowOff>69850</xdr:rowOff>
    </xdr:to>
    <xdr:cxnSp macro="">
      <xdr:nvCxnSpPr>
        <xdr:cNvPr id="309" name="直線コネクタ 308"/>
        <xdr:cNvCxnSpPr/>
      </xdr:nvCxnSpPr>
      <xdr:spPr>
        <a:xfrm flipV="1">
          <a:off x="14782800" y="63586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11" name="テキスト ボックス 310"/>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69850</xdr:rowOff>
    </xdr:from>
    <xdr:to>
      <xdr:col>21</xdr:col>
      <xdr:colOff>361950</xdr:colOff>
      <xdr:row>37</xdr:row>
      <xdr:rowOff>74422</xdr:rowOff>
    </xdr:to>
    <xdr:cxnSp macro="">
      <xdr:nvCxnSpPr>
        <xdr:cNvPr id="312" name="直線コネクタ 311"/>
        <xdr:cNvCxnSpPr/>
      </xdr:nvCxnSpPr>
      <xdr:spPr>
        <a:xfrm flipV="1">
          <a:off x="13893800" y="6413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3" name="フローチャート : 判断 312"/>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89679</xdr:rowOff>
    </xdr:from>
    <xdr:ext cx="762000" cy="259045"/>
    <xdr:sp macro="" textlink="">
      <xdr:nvSpPr>
        <xdr:cNvPr id="314" name="テキスト ボックス 313"/>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33274</xdr:rowOff>
    </xdr:from>
    <xdr:to>
      <xdr:col>20</xdr:col>
      <xdr:colOff>158750</xdr:colOff>
      <xdr:row>37</xdr:row>
      <xdr:rowOff>74422</xdr:rowOff>
    </xdr:to>
    <xdr:cxnSp macro="">
      <xdr:nvCxnSpPr>
        <xdr:cNvPr id="315" name="直線コネクタ 314"/>
        <xdr:cNvCxnSpPr/>
      </xdr:nvCxnSpPr>
      <xdr:spPr>
        <a:xfrm>
          <a:off x="13004800" y="63769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6" name="フローチャート : 判断 315"/>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7" name="テキスト ボックス 316"/>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8" name="フローチャート : 判断 317"/>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19" name="テキスト ボックス 318"/>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5334</xdr:rowOff>
    </xdr:from>
    <xdr:to>
      <xdr:col>24</xdr:col>
      <xdr:colOff>82550</xdr:colOff>
      <xdr:row>37</xdr:row>
      <xdr:rowOff>106934</xdr:rowOff>
    </xdr:to>
    <xdr:sp macro="" textlink="">
      <xdr:nvSpPr>
        <xdr:cNvPr id="325" name="円/楕円 324"/>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148861</xdr:rowOff>
    </xdr:from>
    <xdr:ext cx="762000" cy="259045"/>
    <xdr:sp macro="" textlink="">
      <xdr:nvSpPr>
        <xdr:cNvPr id="326"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135636</xdr:rowOff>
    </xdr:from>
    <xdr:to>
      <xdr:col>22</xdr:col>
      <xdr:colOff>615950</xdr:colOff>
      <xdr:row>37</xdr:row>
      <xdr:rowOff>65786</xdr:rowOff>
    </xdr:to>
    <xdr:sp macro="" textlink="">
      <xdr:nvSpPr>
        <xdr:cNvPr id="327" name="円/楕円 326"/>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50563</xdr:rowOff>
    </xdr:from>
    <xdr:ext cx="736600" cy="259045"/>
    <xdr:sp macro="" textlink="">
      <xdr:nvSpPr>
        <xdr:cNvPr id="328" name="テキスト ボックス 327"/>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19050</xdr:rowOff>
    </xdr:from>
    <xdr:to>
      <xdr:col>21</xdr:col>
      <xdr:colOff>412750</xdr:colOff>
      <xdr:row>37</xdr:row>
      <xdr:rowOff>120650</xdr:rowOff>
    </xdr:to>
    <xdr:sp macro="" textlink="">
      <xdr:nvSpPr>
        <xdr:cNvPr id="329" name="円/楕円 328"/>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105427</xdr:rowOff>
    </xdr:from>
    <xdr:ext cx="762000" cy="259045"/>
    <xdr:sp macro="" textlink="">
      <xdr:nvSpPr>
        <xdr:cNvPr id="330" name="テキスト ボックス 329"/>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23622</xdr:rowOff>
    </xdr:from>
    <xdr:to>
      <xdr:col>20</xdr:col>
      <xdr:colOff>209550</xdr:colOff>
      <xdr:row>37</xdr:row>
      <xdr:rowOff>125222</xdr:rowOff>
    </xdr:to>
    <xdr:sp macro="" textlink="">
      <xdr:nvSpPr>
        <xdr:cNvPr id="331" name="円/楕円 330"/>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109999</xdr:rowOff>
    </xdr:from>
    <xdr:ext cx="762000" cy="259045"/>
    <xdr:sp macro="" textlink="">
      <xdr:nvSpPr>
        <xdr:cNvPr id="332" name="テキスト ボックス 331"/>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33" name="円/楕円 332"/>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34" name="テキスト ボックス 333"/>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18</a:t>
          </a:r>
          <a:r>
            <a:rPr kumimoji="1" lang="ja-JP" altLang="ja-JP"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月</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日の合併以降、生活基盤整備に集中して取り組み、合併特例債を発行してきた結果、公債費に係る経常収支比率が上昇してしまった。整備事業のピークは平成</a:t>
          </a:r>
          <a:r>
            <a:rPr kumimoji="1" lang="en-US" altLang="ja-JP" sz="1400">
              <a:solidFill>
                <a:schemeClr val="dk1"/>
              </a:solidFill>
              <a:effectLst/>
              <a:latin typeface="+mn-lt"/>
              <a:ea typeface="+mn-ea"/>
              <a:cs typeface="+mn-cs"/>
            </a:rPr>
            <a:t>23</a:t>
          </a:r>
          <a:r>
            <a:rPr kumimoji="1" lang="ja-JP" altLang="ja-JP" sz="1400">
              <a:solidFill>
                <a:schemeClr val="dk1"/>
              </a:solidFill>
              <a:effectLst/>
              <a:latin typeface="+mn-lt"/>
              <a:ea typeface="+mn-ea"/>
              <a:cs typeface="+mn-cs"/>
            </a:rPr>
            <a:t>年度であったが、今後も数年は起債発行が続くと思われる。公債費の償還のピークは平成</a:t>
          </a:r>
          <a:r>
            <a:rPr kumimoji="1" lang="en-US" altLang="ja-JP" sz="1400">
              <a:solidFill>
                <a:schemeClr val="dk1"/>
              </a:solidFill>
              <a:effectLst/>
              <a:latin typeface="+mn-lt"/>
              <a:ea typeface="+mn-ea"/>
              <a:cs typeface="+mn-cs"/>
            </a:rPr>
            <a:t>34</a:t>
          </a:r>
          <a:r>
            <a:rPr kumimoji="1" lang="ja-JP" altLang="ja-JP" sz="1400">
              <a:solidFill>
                <a:schemeClr val="dk1"/>
              </a:solidFill>
              <a:effectLst/>
              <a:latin typeface="+mn-lt"/>
              <a:ea typeface="+mn-ea"/>
              <a:cs typeface="+mn-cs"/>
            </a:rPr>
            <a:t>年度と予測され、今後の非常に厳しい財政状況を踏まえ、事業の縮小や人件費等の経常経費の削減に取り組んでいく予定である。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51563</xdr:rowOff>
    </xdr:from>
    <xdr:to>
      <xdr:col>7</xdr:col>
      <xdr:colOff>15875</xdr:colOff>
      <xdr:row>77</xdr:row>
      <xdr:rowOff>152146</xdr:rowOff>
    </xdr:to>
    <xdr:cxnSp macro="">
      <xdr:nvCxnSpPr>
        <xdr:cNvPr id="364" name="直線コネクタ 363"/>
        <xdr:cNvCxnSpPr/>
      </xdr:nvCxnSpPr>
      <xdr:spPr>
        <a:xfrm>
          <a:off x="3987800" y="13253213"/>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99585</xdr:rowOff>
    </xdr:from>
    <xdr:ext cx="762000" cy="259045"/>
    <xdr:sp macro="" textlink="">
      <xdr:nvSpPr>
        <xdr:cNvPr id="365" name="公債費平均値テキスト"/>
        <xdr:cNvSpPr txBox="1"/>
      </xdr:nvSpPr>
      <xdr:spPr>
        <a:xfrm>
          <a:off x="4914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10413</xdr:rowOff>
    </xdr:from>
    <xdr:to>
      <xdr:col>5</xdr:col>
      <xdr:colOff>549275</xdr:colOff>
      <xdr:row>77</xdr:row>
      <xdr:rowOff>51563</xdr:rowOff>
    </xdr:to>
    <xdr:cxnSp macro="">
      <xdr:nvCxnSpPr>
        <xdr:cNvPr id="367" name="直線コネクタ 366"/>
        <xdr:cNvCxnSpPr/>
      </xdr:nvCxnSpPr>
      <xdr:spPr>
        <a:xfrm>
          <a:off x="3098800" y="1321206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136144</xdr:rowOff>
    </xdr:from>
    <xdr:to>
      <xdr:col>4</xdr:col>
      <xdr:colOff>346075</xdr:colOff>
      <xdr:row>77</xdr:row>
      <xdr:rowOff>10413</xdr:rowOff>
    </xdr:to>
    <xdr:cxnSp macro="">
      <xdr:nvCxnSpPr>
        <xdr:cNvPr id="370" name="直線コネクタ 369"/>
        <xdr:cNvCxnSpPr/>
      </xdr:nvCxnSpPr>
      <xdr:spPr>
        <a:xfrm>
          <a:off x="2209800" y="13166344"/>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71" name="フローチャート : 判断 370"/>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72" name="テキスト ボックス 371"/>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49276</xdr:rowOff>
    </xdr:from>
    <xdr:to>
      <xdr:col>3</xdr:col>
      <xdr:colOff>142875</xdr:colOff>
      <xdr:row>76</xdr:row>
      <xdr:rowOff>136144</xdr:rowOff>
    </xdr:to>
    <xdr:cxnSp macro="">
      <xdr:nvCxnSpPr>
        <xdr:cNvPr id="373" name="直線コネクタ 372"/>
        <xdr:cNvCxnSpPr/>
      </xdr:nvCxnSpPr>
      <xdr:spPr>
        <a:xfrm>
          <a:off x="1320800" y="1307947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4" name="フローチャート : 判断 373"/>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5" name="テキスト ボックス 374"/>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6" name="フローチャート : 判断 375"/>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7" name="テキスト ボックス 376"/>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101346</xdr:rowOff>
    </xdr:from>
    <xdr:to>
      <xdr:col>7</xdr:col>
      <xdr:colOff>66675</xdr:colOff>
      <xdr:row>78</xdr:row>
      <xdr:rowOff>31496</xdr:rowOff>
    </xdr:to>
    <xdr:sp macro="" textlink="">
      <xdr:nvSpPr>
        <xdr:cNvPr id="383" name="円/楕円 382"/>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73423</xdr:rowOff>
    </xdr:from>
    <xdr:ext cx="762000" cy="259045"/>
    <xdr:sp macro="" textlink="">
      <xdr:nvSpPr>
        <xdr:cNvPr id="384" name="公債費該当値テキスト"/>
        <xdr:cNvSpPr txBox="1"/>
      </xdr:nvSpPr>
      <xdr:spPr>
        <a:xfrm>
          <a:off x="49149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763</xdr:rowOff>
    </xdr:from>
    <xdr:to>
      <xdr:col>5</xdr:col>
      <xdr:colOff>600075</xdr:colOff>
      <xdr:row>77</xdr:row>
      <xdr:rowOff>102363</xdr:rowOff>
    </xdr:to>
    <xdr:sp macro="" textlink="">
      <xdr:nvSpPr>
        <xdr:cNvPr id="385" name="円/楕円 384"/>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112540</xdr:rowOff>
    </xdr:from>
    <xdr:ext cx="736600" cy="259045"/>
    <xdr:sp macro="" textlink="">
      <xdr:nvSpPr>
        <xdr:cNvPr id="386" name="テキスト ボックス 385"/>
        <xdr:cNvSpPr txBox="1"/>
      </xdr:nvSpPr>
      <xdr:spPr>
        <a:xfrm>
          <a:off x="3606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131063</xdr:rowOff>
    </xdr:from>
    <xdr:to>
      <xdr:col>4</xdr:col>
      <xdr:colOff>396875</xdr:colOff>
      <xdr:row>77</xdr:row>
      <xdr:rowOff>61213</xdr:rowOff>
    </xdr:to>
    <xdr:sp macro="" textlink="">
      <xdr:nvSpPr>
        <xdr:cNvPr id="387" name="円/楕円 386"/>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71391</xdr:rowOff>
    </xdr:from>
    <xdr:ext cx="762000" cy="259045"/>
    <xdr:sp macro="" textlink="">
      <xdr:nvSpPr>
        <xdr:cNvPr id="388" name="テキスト ボックス 387"/>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85344</xdr:rowOff>
    </xdr:from>
    <xdr:to>
      <xdr:col>3</xdr:col>
      <xdr:colOff>193675</xdr:colOff>
      <xdr:row>77</xdr:row>
      <xdr:rowOff>15494</xdr:rowOff>
    </xdr:to>
    <xdr:sp macro="" textlink="">
      <xdr:nvSpPr>
        <xdr:cNvPr id="389" name="円/楕円 388"/>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25671</xdr:rowOff>
    </xdr:from>
    <xdr:ext cx="762000" cy="259045"/>
    <xdr:sp macro="" textlink="">
      <xdr:nvSpPr>
        <xdr:cNvPr id="390" name="テキスト ボックス 389"/>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169926</xdr:rowOff>
    </xdr:from>
    <xdr:to>
      <xdr:col>1</xdr:col>
      <xdr:colOff>676275</xdr:colOff>
      <xdr:row>76</xdr:row>
      <xdr:rowOff>100076</xdr:rowOff>
    </xdr:to>
    <xdr:sp macro="" textlink="">
      <xdr:nvSpPr>
        <xdr:cNvPr id="391" name="円/楕円 390"/>
        <xdr:cNvSpPr/>
      </xdr:nvSpPr>
      <xdr:spPr>
        <a:xfrm>
          <a:off x="1270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110253</xdr:rowOff>
    </xdr:from>
    <xdr:ext cx="762000" cy="259045"/>
    <xdr:sp macro="" textlink="">
      <xdr:nvSpPr>
        <xdr:cNvPr id="392" name="テキスト ボックス 391"/>
        <xdr:cNvSpPr txBox="1"/>
      </xdr:nvSpPr>
      <xdr:spPr>
        <a:xfrm>
          <a:off x="939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合併以後整備を進めてきた公共施設整備</a:t>
          </a:r>
          <a:r>
            <a:rPr kumimoji="1" lang="ja-JP" altLang="en-US" sz="1400">
              <a:solidFill>
                <a:schemeClr val="dk1"/>
              </a:solidFill>
              <a:effectLst/>
              <a:latin typeface="+mn-lt"/>
              <a:ea typeface="+mn-ea"/>
              <a:cs typeface="+mn-cs"/>
            </a:rPr>
            <a:t>がひと段落したことにより、類似団体と同程度となっている。</a:t>
          </a:r>
          <a:r>
            <a:rPr kumimoji="1" lang="ja-JP" altLang="ja-JP" sz="1400">
              <a:solidFill>
                <a:schemeClr val="dk1"/>
              </a:solidFill>
              <a:effectLst/>
              <a:latin typeface="+mn-lt"/>
              <a:ea typeface="+mn-ea"/>
              <a:cs typeface="+mn-cs"/>
            </a:rPr>
            <a:t>今後は人員適正化と行財政改革による経費の削減により適正化が図られる予定である。</a:t>
          </a:r>
          <a:endParaRPr lang="ja-JP" altLang="ja-JP" sz="1800">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62230</xdr:rowOff>
    </xdr:from>
    <xdr:to>
      <xdr:col>24</xdr:col>
      <xdr:colOff>31750</xdr:colOff>
      <xdr:row>77</xdr:row>
      <xdr:rowOff>104139</xdr:rowOff>
    </xdr:to>
    <xdr:cxnSp macro="">
      <xdr:nvCxnSpPr>
        <xdr:cNvPr id="425" name="直線コネクタ 424"/>
        <xdr:cNvCxnSpPr/>
      </xdr:nvCxnSpPr>
      <xdr:spPr>
        <a:xfrm flipV="1">
          <a:off x="15671800" y="1326388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26"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104139</xdr:rowOff>
    </xdr:from>
    <xdr:to>
      <xdr:col>22</xdr:col>
      <xdr:colOff>565150</xdr:colOff>
      <xdr:row>79</xdr:row>
      <xdr:rowOff>50800</xdr:rowOff>
    </xdr:to>
    <xdr:cxnSp macro="">
      <xdr:nvCxnSpPr>
        <xdr:cNvPr id="428" name="直線コネクタ 427"/>
        <xdr:cNvCxnSpPr/>
      </xdr:nvCxnSpPr>
      <xdr:spPr>
        <a:xfrm flipV="1">
          <a:off x="14782800" y="13305789"/>
          <a:ext cx="889000" cy="28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0" name="テキスト ボックス 429"/>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50800</xdr:rowOff>
    </xdr:from>
    <xdr:to>
      <xdr:col>21</xdr:col>
      <xdr:colOff>361950</xdr:colOff>
      <xdr:row>79</xdr:row>
      <xdr:rowOff>85089</xdr:rowOff>
    </xdr:to>
    <xdr:cxnSp macro="">
      <xdr:nvCxnSpPr>
        <xdr:cNvPr id="431" name="直線コネクタ 430"/>
        <xdr:cNvCxnSpPr/>
      </xdr:nvCxnSpPr>
      <xdr:spPr>
        <a:xfrm flipV="1">
          <a:off x="13893800" y="135953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32" name="フローチャート : 判断 431"/>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157497</xdr:rowOff>
    </xdr:from>
    <xdr:ext cx="762000" cy="259045"/>
    <xdr:sp macro="" textlink="">
      <xdr:nvSpPr>
        <xdr:cNvPr id="433" name="テキスト ボックス 432"/>
        <xdr:cNvSpPr txBox="1"/>
      </xdr:nvSpPr>
      <xdr:spPr>
        <a:xfrm>
          <a:off x="14401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85089</xdr:rowOff>
    </xdr:from>
    <xdr:to>
      <xdr:col>20</xdr:col>
      <xdr:colOff>158750</xdr:colOff>
      <xdr:row>79</xdr:row>
      <xdr:rowOff>157480</xdr:rowOff>
    </xdr:to>
    <xdr:cxnSp macro="">
      <xdr:nvCxnSpPr>
        <xdr:cNvPr id="434" name="直線コネクタ 433"/>
        <xdr:cNvCxnSpPr/>
      </xdr:nvCxnSpPr>
      <xdr:spPr>
        <a:xfrm flipV="1">
          <a:off x="13004800" y="136296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5" name="フローチャート : 判断 434"/>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6" name="テキスト ボックス 435"/>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11430</xdr:rowOff>
    </xdr:from>
    <xdr:to>
      <xdr:col>19</xdr:col>
      <xdr:colOff>6350</xdr:colOff>
      <xdr:row>77</xdr:row>
      <xdr:rowOff>113030</xdr:rowOff>
    </xdr:to>
    <xdr:sp macro="" textlink="">
      <xdr:nvSpPr>
        <xdr:cNvPr id="437" name="フローチャート : 判断 436"/>
        <xdr:cNvSpPr/>
      </xdr:nvSpPr>
      <xdr:spPr>
        <a:xfrm>
          <a:off x="12954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123207</xdr:rowOff>
    </xdr:from>
    <xdr:ext cx="762000" cy="259045"/>
    <xdr:sp macro="" textlink="">
      <xdr:nvSpPr>
        <xdr:cNvPr id="438" name="テキスト ボックス 437"/>
        <xdr:cNvSpPr txBox="1"/>
      </xdr:nvSpPr>
      <xdr:spPr>
        <a:xfrm>
          <a:off x="12623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11430</xdr:rowOff>
    </xdr:from>
    <xdr:to>
      <xdr:col>24</xdr:col>
      <xdr:colOff>82550</xdr:colOff>
      <xdr:row>77</xdr:row>
      <xdr:rowOff>113030</xdr:rowOff>
    </xdr:to>
    <xdr:sp macro="" textlink="">
      <xdr:nvSpPr>
        <xdr:cNvPr id="444" name="円/楕円 443"/>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27957</xdr:rowOff>
    </xdr:from>
    <xdr:ext cx="762000" cy="259045"/>
    <xdr:sp macro="" textlink="">
      <xdr:nvSpPr>
        <xdr:cNvPr id="445" name="公債費以外該当値テキスト"/>
        <xdr:cNvSpPr txBox="1"/>
      </xdr:nvSpPr>
      <xdr:spPr>
        <a:xfrm>
          <a:off x="165989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53339</xdr:rowOff>
    </xdr:from>
    <xdr:to>
      <xdr:col>22</xdr:col>
      <xdr:colOff>615950</xdr:colOff>
      <xdr:row>77</xdr:row>
      <xdr:rowOff>154939</xdr:rowOff>
    </xdr:to>
    <xdr:sp macro="" textlink="">
      <xdr:nvSpPr>
        <xdr:cNvPr id="446" name="円/楕円 445"/>
        <xdr:cNvSpPr/>
      </xdr:nvSpPr>
      <xdr:spPr>
        <a:xfrm>
          <a:off x="15621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139716</xdr:rowOff>
    </xdr:from>
    <xdr:ext cx="736600" cy="259045"/>
    <xdr:sp macro="" textlink="">
      <xdr:nvSpPr>
        <xdr:cNvPr id="447" name="テキスト ボックス 446"/>
        <xdr:cNvSpPr txBox="1"/>
      </xdr:nvSpPr>
      <xdr:spPr>
        <a:xfrm>
          <a:off x="15290800" y="1334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0</xdr:rowOff>
    </xdr:from>
    <xdr:to>
      <xdr:col>21</xdr:col>
      <xdr:colOff>412750</xdr:colOff>
      <xdr:row>79</xdr:row>
      <xdr:rowOff>101600</xdr:rowOff>
    </xdr:to>
    <xdr:sp macro="" textlink="">
      <xdr:nvSpPr>
        <xdr:cNvPr id="448" name="円/楕円 447"/>
        <xdr:cNvSpPr/>
      </xdr:nvSpPr>
      <xdr:spPr>
        <a:xfrm>
          <a:off x="14732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86377</xdr:rowOff>
    </xdr:from>
    <xdr:ext cx="762000" cy="259045"/>
    <xdr:sp macro="" textlink="">
      <xdr:nvSpPr>
        <xdr:cNvPr id="449" name="テキスト ボックス 448"/>
        <xdr:cNvSpPr txBox="1"/>
      </xdr:nvSpPr>
      <xdr:spPr>
        <a:xfrm>
          <a:off x="14401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34289</xdr:rowOff>
    </xdr:from>
    <xdr:to>
      <xdr:col>20</xdr:col>
      <xdr:colOff>209550</xdr:colOff>
      <xdr:row>79</xdr:row>
      <xdr:rowOff>135889</xdr:rowOff>
    </xdr:to>
    <xdr:sp macro="" textlink="">
      <xdr:nvSpPr>
        <xdr:cNvPr id="450" name="円/楕円 449"/>
        <xdr:cNvSpPr/>
      </xdr:nvSpPr>
      <xdr:spPr>
        <a:xfrm>
          <a:off x="13843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120666</xdr:rowOff>
    </xdr:from>
    <xdr:ext cx="762000" cy="259045"/>
    <xdr:sp macro="" textlink="">
      <xdr:nvSpPr>
        <xdr:cNvPr id="451" name="テキスト ボックス 450"/>
        <xdr:cNvSpPr txBox="1"/>
      </xdr:nvSpPr>
      <xdr:spPr>
        <a:xfrm>
          <a:off x="13512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18</xdr:col>
      <xdr:colOff>590550</xdr:colOff>
      <xdr:row>79</xdr:row>
      <xdr:rowOff>106680</xdr:rowOff>
    </xdr:from>
    <xdr:to>
      <xdr:col>19</xdr:col>
      <xdr:colOff>6350</xdr:colOff>
      <xdr:row>80</xdr:row>
      <xdr:rowOff>36830</xdr:rowOff>
    </xdr:to>
    <xdr:sp macro="" textlink="">
      <xdr:nvSpPr>
        <xdr:cNvPr id="452" name="円/楕円 451"/>
        <xdr:cNvSpPr/>
      </xdr:nvSpPr>
      <xdr:spPr>
        <a:xfrm>
          <a:off x="12954000" y="1365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80</xdr:row>
      <xdr:rowOff>21607</xdr:rowOff>
    </xdr:from>
    <xdr:ext cx="762000" cy="259045"/>
    <xdr:sp macro="" textlink="">
      <xdr:nvSpPr>
        <xdr:cNvPr id="453" name="テキスト ボックス 452"/>
        <xdr:cNvSpPr txBox="1"/>
      </xdr:nvSpPr>
      <xdr:spPr>
        <a:xfrm>
          <a:off x="12623800" y="1373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埼玉県ときがわ町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121293</xdr:rowOff>
    </xdr:from>
    <xdr:to>
      <xdr:col>4</xdr:col>
      <xdr:colOff>1117600</xdr:colOff>
      <xdr:row>17</xdr:row>
      <xdr:rowOff>141242</xdr:rowOff>
    </xdr:to>
    <xdr:cxnSp macro="">
      <xdr:nvCxnSpPr>
        <xdr:cNvPr id="50" name="直線コネクタ 49"/>
        <xdr:cNvCxnSpPr/>
      </xdr:nvCxnSpPr>
      <xdr:spPr bwMode="auto">
        <a:xfrm flipV="1">
          <a:off x="5003800" y="3083568"/>
          <a:ext cx="647700" cy="19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106069</xdr:rowOff>
    </xdr:from>
    <xdr:ext cx="762000" cy="259045"/>
    <xdr:sp macro="" textlink="">
      <xdr:nvSpPr>
        <xdr:cNvPr id="51" name="人口1人当たり決算額の推移平均値テキスト130"/>
        <xdr:cNvSpPr txBox="1"/>
      </xdr:nvSpPr>
      <xdr:spPr>
        <a:xfrm>
          <a:off x="5740400" y="3068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130985</xdr:rowOff>
    </xdr:from>
    <xdr:to>
      <xdr:col>4</xdr:col>
      <xdr:colOff>469900</xdr:colOff>
      <xdr:row>17</xdr:row>
      <xdr:rowOff>141242</xdr:rowOff>
    </xdr:to>
    <xdr:cxnSp macro="">
      <xdr:nvCxnSpPr>
        <xdr:cNvPr id="53" name="直線コネクタ 52"/>
        <xdr:cNvCxnSpPr/>
      </xdr:nvCxnSpPr>
      <xdr:spPr bwMode="auto">
        <a:xfrm>
          <a:off x="4305300" y="3093260"/>
          <a:ext cx="698500" cy="102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45145</xdr:rowOff>
    </xdr:from>
    <xdr:ext cx="736600" cy="259045"/>
    <xdr:sp macro="" textlink="">
      <xdr:nvSpPr>
        <xdr:cNvPr id="55" name="テキスト ボックス 54"/>
        <xdr:cNvSpPr txBox="1"/>
      </xdr:nvSpPr>
      <xdr:spPr>
        <a:xfrm>
          <a:off x="4622800" y="31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130985</xdr:rowOff>
    </xdr:from>
    <xdr:to>
      <xdr:col>3</xdr:col>
      <xdr:colOff>904875</xdr:colOff>
      <xdr:row>17</xdr:row>
      <xdr:rowOff>152611</xdr:rowOff>
    </xdr:to>
    <xdr:cxnSp macro="">
      <xdr:nvCxnSpPr>
        <xdr:cNvPr id="56" name="直線コネクタ 55"/>
        <xdr:cNvCxnSpPr/>
      </xdr:nvCxnSpPr>
      <xdr:spPr bwMode="auto">
        <a:xfrm flipV="1">
          <a:off x="3606800" y="3093260"/>
          <a:ext cx="698500" cy="216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7388</xdr:rowOff>
    </xdr:from>
    <xdr:ext cx="762000" cy="259045"/>
    <xdr:sp macro="" textlink="">
      <xdr:nvSpPr>
        <xdr:cNvPr id="58" name="テキスト ボックス 57"/>
        <xdr:cNvSpPr txBox="1"/>
      </xdr:nvSpPr>
      <xdr:spPr>
        <a:xfrm>
          <a:off x="3924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129423</xdr:rowOff>
    </xdr:from>
    <xdr:to>
      <xdr:col>3</xdr:col>
      <xdr:colOff>206375</xdr:colOff>
      <xdr:row>17</xdr:row>
      <xdr:rowOff>152611</xdr:rowOff>
    </xdr:to>
    <xdr:cxnSp macro="">
      <xdr:nvCxnSpPr>
        <xdr:cNvPr id="59" name="直線コネクタ 58"/>
        <xdr:cNvCxnSpPr/>
      </xdr:nvCxnSpPr>
      <xdr:spPr bwMode="auto">
        <a:xfrm>
          <a:off x="2908300" y="3091698"/>
          <a:ext cx="698500" cy="23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30073</xdr:rowOff>
    </xdr:from>
    <xdr:ext cx="762000" cy="259045"/>
    <xdr:sp macro="" textlink="">
      <xdr:nvSpPr>
        <xdr:cNvPr id="61" name="テキスト ボックス 60"/>
        <xdr:cNvSpPr txBox="1"/>
      </xdr:nvSpPr>
      <xdr:spPr>
        <a:xfrm>
          <a:off x="32258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23169</xdr:rowOff>
    </xdr:from>
    <xdr:ext cx="762000" cy="259045"/>
    <xdr:sp macro="" textlink="">
      <xdr:nvSpPr>
        <xdr:cNvPr id="63" name="テキスト ボックス 62"/>
        <xdr:cNvSpPr txBox="1"/>
      </xdr:nvSpPr>
      <xdr:spPr>
        <a:xfrm>
          <a:off x="2527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70493</xdr:rowOff>
    </xdr:from>
    <xdr:to>
      <xdr:col>5</xdr:col>
      <xdr:colOff>34925</xdr:colOff>
      <xdr:row>18</xdr:row>
      <xdr:rowOff>643</xdr:rowOff>
    </xdr:to>
    <xdr:sp macro="" textlink="">
      <xdr:nvSpPr>
        <xdr:cNvPr id="69" name="円/楕円 68"/>
        <xdr:cNvSpPr/>
      </xdr:nvSpPr>
      <xdr:spPr bwMode="auto">
        <a:xfrm>
          <a:off x="5600700" y="3032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87020</xdr:rowOff>
    </xdr:from>
    <xdr:ext cx="762000" cy="259045"/>
    <xdr:sp macro="" textlink="">
      <xdr:nvSpPr>
        <xdr:cNvPr id="70" name="人口1人当たり決算額の推移該当値テキスト130"/>
        <xdr:cNvSpPr txBox="1"/>
      </xdr:nvSpPr>
      <xdr:spPr>
        <a:xfrm>
          <a:off x="5740400" y="28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111,999</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90442</xdr:rowOff>
    </xdr:from>
    <xdr:to>
      <xdr:col>4</xdr:col>
      <xdr:colOff>520700</xdr:colOff>
      <xdr:row>18</xdr:row>
      <xdr:rowOff>20592</xdr:rowOff>
    </xdr:to>
    <xdr:sp macro="" textlink="">
      <xdr:nvSpPr>
        <xdr:cNvPr id="71" name="円/楕円 70"/>
        <xdr:cNvSpPr/>
      </xdr:nvSpPr>
      <xdr:spPr bwMode="auto">
        <a:xfrm>
          <a:off x="4953000" y="3052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30769</xdr:rowOff>
    </xdr:from>
    <xdr:ext cx="736600" cy="259045"/>
    <xdr:sp macro="" textlink="">
      <xdr:nvSpPr>
        <xdr:cNvPr id="72" name="テキスト ボックス 71"/>
        <xdr:cNvSpPr txBox="1"/>
      </xdr:nvSpPr>
      <xdr:spPr>
        <a:xfrm>
          <a:off x="4622800" y="2821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109,381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80185</xdr:rowOff>
    </xdr:from>
    <xdr:to>
      <xdr:col>3</xdr:col>
      <xdr:colOff>955675</xdr:colOff>
      <xdr:row>18</xdr:row>
      <xdr:rowOff>10335</xdr:rowOff>
    </xdr:to>
    <xdr:sp macro="" textlink="">
      <xdr:nvSpPr>
        <xdr:cNvPr id="73" name="円/楕円 72"/>
        <xdr:cNvSpPr/>
      </xdr:nvSpPr>
      <xdr:spPr bwMode="auto">
        <a:xfrm>
          <a:off x="4254500" y="3042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20512</xdr:rowOff>
    </xdr:from>
    <xdr:ext cx="762000" cy="259045"/>
    <xdr:sp macro="" textlink="">
      <xdr:nvSpPr>
        <xdr:cNvPr id="74" name="テキスト ボックス 73"/>
        <xdr:cNvSpPr txBox="1"/>
      </xdr:nvSpPr>
      <xdr:spPr>
        <a:xfrm>
          <a:off x="3924300" y="281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110,727</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101811</xdr:rowOff>
    </xdr:from>
    <xdr:to>
      <xdr:col>3</xdr:col>
      <xdr:colOff>257175</xdr:colOff>
      <xdr:row>18</xdr:row>
      <xdr:rowOff>31961</xdr:rowOff>
    </xdr:to>
    <xdr:sp macro="" textlink="">
      <xdr:nvSpPr>
        <xdr:cNvPr id="75" name="円/楕円 74"/>
        <xdr:cNvSpPr/>
      </xdr:nvSpPr>
      <xdr:spPr bwMode="auto">
        <a:xfrm>
          <a:off x="3556000" y="3064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42138</xdr:rowOff>
    </xdr:from>
    <xdr:ext cx="762000" cy="259045"/>
    <xdr:sp macro="" textlink="">
      <xdr:nvSpPr>
        <xdr:cNvPr id="76" name="テキスト ボックス 75"/>
        <xdr:cNvSpPr txBox="1"/>
      </xdr:nvSpPr>
      <xdr:spPr>
        <a:xfrm>
          <a:off x="3225800" y="2832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107,889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78623</xdr:rowOff>
    </xdr:from>
    <xdr:to>
      <xdr:col>2</xdr:col>
      <xdr:colOff>692150</xdr:colOff>
      <xdr:row>18</xdr:row>
      <xdr:rowOff>8773</xdr:rowOff>
    </xdr:to>
    <xdr:sp macro="" textlink="">
      <xdr:nvSpPr>
        <xdr:cNvPr id="77" name="円/楕円 76"/>
        <xdr:cNvSpPr/>
      </xdr:nvSpPr>
      <xdr:spPr bwMode="auto">
        <a:xfrm>
          <a:off x="2857500" y="3040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18950</xdr:rowOff>
    </xdr:from>
    <xdr:ext cx="762000" cy="259045"/>
    <xdr:sp macro="" textlink="">
      <xdr:nvSpPr>
        <xdr:cNvPr id="78" name="テキスト ボックス 77"/>
        <xdr:cNvSpPr txBox="1"/>
      </xdr:nvSpPr>
      <xdr:spPr>
        <a:xfrm>
          <a:off x="2527300" y="280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110,932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39</xdr:row>
      <xdr:rowOff>12700</xdr:rowOff>
    </xdr:from>
    <xdr:to>
      <xdr:col>5</xdr:col>
      <xdr:colOff>733425</xdr:colOff>
      <xdr:row>39</xdr:row>
      <xdr:rowOff>12700</xdr:rowOff>
    </xdr:to>
    <xdr:cxnSp macro="">
      <xdr:nvCxnSpPr>
        <xdr:cNvPr id="94" name="直線コネクタ 93"/>
        <xdr:cNvCxnSpPr/>
      </xdr:nvCxnSpPr>
      <xdr:spPr bwMode="auto">
        <a:xfrm>
          <a:off x="2159000" y="7651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41927</xdr:rowOff>
    </xdr:from>
    <xdr:ext cx="762000" cy="259045"/>
    <xdr:sp macro="" textlink="">
      <xdr:nvSpPr>
        <xdr:cNvPr id="95" name="テキスト ボックス 94"/>
        <xdr:cNvSpPr txBox="1"/>
      </xdr:nvSpPr>
      <xdr:spPr>
        <a:xfrm>
          <a:off x="14097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127000</xdr:rowOff>
    </xdr:from>
    <xdr:to>
      <xdr:col>5</xdr:col>
      <xdr:colOff>733425</xdr:colOff>
      <xdr:row>36</xdr:row>
      <xdr:rowOff>127000</xdr:rowOff>
    </xdr:to>
    <xdr:cxnSp macro="">
      <xdr:nvCxnSpPr>
        <xdr:cNvPr id="98" name="直線コネクタ 97"/>
        <xdr:cNvCxnSpPr/>
      </xdr:nvCxnSpPr>
      <xdr:spPr bwMode="auto">
        <a:xfrm>
          <a:off x="2159000" y="7080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327677</xdr:rowOff>
    </xdr:from>
    <xdr:ext cx="762000" cy="259045"/>
    <xdr:sp macro="" textlink="">
      <xdr:nvSpPr>
        <xdr:cNvPr id="99" name="テキスト ボックス 98"/>
        <xdr:cNvSpPr txBox="1"/>
      </xdr:nvSpPr>
      <xdr:spPr>
        <a:xfrm>
          <a:off x="1409700" y="693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241300</xdr:rowOff>
    </xdr:from>
    <xdr:to>
      <xdr:col>5</xdr:col>
      <xdr:colOff>733425</xdr:colOff>
      <xdr:row>34</xdr:row>
      <xdr:rowOff>241300</xdr:rowOff>
    </xdr:to>
    <xdr:cxnSp macro="">
      <xdr:nvCxnSpPr>
        <xdr:cNvPr id="102" name="直線コネクタ 101"/>
        <xdr:cNvCxnSpPr/>
      </xdr:nvCxnSpPr>
      <xdr:spPr bwMode="auto">
        <a:xfrm>
          <a:off x="2159000" y="6508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99077</xdr:rowOff>
    </xdr:from>
    <xdr:ext cx="762000" cy="259045"/>
    <xdr:sp macro="" textlink="">
      <xdr:nvSpPr>
        <xdr:cNvPr id="103" name="テキスト ボックス 102"/>
        <xdr:cNvSpPr txBox="1"/>
      </xdr:nvSpPr>
      <xdr:spPr>
        <a:xfrm>
          <a:off x="14097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4" name="直線コネクタ 103"/>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5" name="テキスト ボックス 104"/>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12700</xdr:rowOff>
    </xdr:from>
    <xdr:to>
      <xdr:col>5</xdr:col>
      <xdr:colOff>733425</xdr:colOff>
      <xdr:row>33</xdr:row>
      <xdr:rowOff>12700</xdr:rowOff>
    </xdr:to>
    <xdr:cxnSp macro="">
      <xdr:nvCxnSpPr>
        <xdr:cNvPr id="106" name="直線コネクタ 105"/>
        <xdr:cNvCxnSpPr/>
      </xdr:nvCxnSpPr>
      <xdr:spPr bwMode="auto">
        <a:xfrm>
          <a:off x="2159000" y="5937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41927</xdr:rowOff>
    </xdr:from>
    <xdr:ext cx="762000" cy="259045"/>
    <xdr:sp macro="" textlink="">
      <xdr:nvSpPr>
        <xdr:cNvPr id="107" name="テキスト ボックス 106"/>
        <xdr:cNvSpPr txBox="1"/>
      </xdr:nvSpPr>
      <xdr:spPr>
        <a:xfrm>
          <a:off x="14097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158547</xdr:rowOff>
    </xdr:from>
    <xdr:to>
      <xdr:col>4</xdr:col>
      <xdr:colOff>1117600</xdr:colOff>
      <xdr:row>37</xdr:row>
      <xdr:rowOff>271561</xdr:rowOff>
    </xdr:to>
    <xdr:cxnSp macro="">
      <xdr:nvCxnSpPr>
        <xdr:cNvPr id="111" name="直線コネクタ 110"/>
        <xdr:cNvCxnSpPr/>
      </xdr:nvCxnSpPr>
      <xdr:spPr bwMode="auto">
        <a:xfrm flipV="1">
          <a:off x="5651500" y="6083097"/>
          <a:ext cx="0" cy="1313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243638</xdr:rowOff>
    </xdr:from>
    <xdr:ext cx="762000" cy="259045"/>
    <xdr:sp macro="" textlink="">
      <xdr:nvSpPr>
        <xdr:cNvPr id="112" name="人口1人当たり決算額の推移最小値テキスト445"/>
        <xdr:cNvSpPr txBox="1"/>
      </xdr:nvSpPr>
      <xdr:spPr>
        <a:xfrm>
          <a:off x="5740400" y="7368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37</xdr:row>
      <xdr:rowOff>271561</xdr:rowOff>
    </xdr:from>
    <xdr:to>
      <xdr:col>5</xdr:col>
      <xdr:colOff>73025</xdr:colOff>
      <xdr:row>37</xdr:row>
      <xdr:rowOff>271561</xdr:rowOff>
    </xdr:to>
    <xdr:cxnSp macro="">
      <xdr:nvCxnSpPr>
        <xdr:cNvPr id="113" name="直線コネクタ 112"/>
        <xdr:cNvCxnSpPr/>
      </xdr:nvCxnSpPr>
      <xdr:spPr bwMode="auto">
        <a:xfrm>
          <a:off x="5562600" y="73962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73474</xdr:rowOff>
    </xdr:from>
    <xdr:ext cx="762000" cy="259045"/>
    <xdr:sp macro="" textlink="">
      <xdr:nvSpPr>
        <xdr:cNvPr id="114" name="人口1人当たり決算額の推移最大値テキスト445"/>
        <xdr:cNvSpPr txBox="1"/>
      </xdr:nvSpPr>
      <xdr:spPr>
        <a:xfrm>
          <a:off x="5740400" y="582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158547</xdr:rowOff>
    </xdr:from>
    <xdr:to>
      <xdr:col>5</xdr:col>
      <xdr:colOff>73025</xdr:colOff>
      <xdr:row>33</xdr:row>
      <xdr:rowOff>158547</xdr:rowOff>
    </xdr:to>
    <xdr:cxnSp macro="">
      <xdr:nvCxnSpPr>
        <xdr:cNvPr id="115" name="直線コネクタ 114"/>
        <xdr:cNvCxnSpPr/>
      </xdr:nvCxnSpPr>
      <xdr:spPr bwMode="auto">
        <a:xfrm>
          <a:off x="5562600" y="60830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115713</xdr:rowOff>
    </xdr:from>
    <xdr:to>
      <xdr:col>4</xdr:col>
      <xdr:colOff>1117600</xdr:colOff>
      <xdr:row>37</xdr:row>
      <xdr:rowOff>203267</xdr:rowOff>
    </xdr:to>
    <xdr:cxnSp macro="">
      <xdr:nvCxnSpPr>
        <xdr:cNvPr id="116" name="直線コネクタ 115"/>
        <xdr:cNvCxnSpPr/>
      </xdr:nvCxnSpPr>
      <xdr:spPr bwMode="auto">
        <a:xfrm flipV="1">
          <a:off x="5003800" y="7240413"/>
          <a:ext cx="647700" cy="87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77582</xdr:rowOff>
    </xdr:from>
    <xdr:ext cx="762000" cy="259045"/>
    <xdr:sp macro="" textlink="">
      <xdr:nvSpPr>
        <xdr:cNvPr id="117" name="人口1人当たり決算額の推移平均値テキスト445"/>
        <xdr:cNvSpPr txBox="1"/>
      </xdr:nvSpPr>
      <xdr:spPr>
        <a:xfrm>
          <a:off x="5740400" y="6687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232505</xdr:rowOff>
    </xdr:from>
    <xdr:to>
      <xdr:col>5</xdr:col>
      <xdr:colOff>34925</xdr:colOff>
      <xdr:row>35</xdr:row>
      <xdr:rowOff>334105</xdr:rowOff>
    </xdr:to>
    <xdr:sp macro="" textlink="">
      <xdr:nvSpPr>
        <xdr:cNvPr id="118" name="フローチャート : 判断 117"/>
        <xdr:cNvSpPr/>
      </xdr:nvSpPr>
      <xdr:spPr bwMode="auto">
        <a:xfrm>
          <a:off x="5600700" y="6842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203267</xdr:rowOff>
    </xdr:from>
    <xdr:to>
      <xdr:col>4</xdr:col>
      <xdr:colOff>469900</xdr:colOff>
      <xdr:row>37</xdr:row>
      <xdr:rowOff>278305</xdr:rowOff>
    </xdr:to>
    <xdr:cxnSp macro="">
      <xdr:nvCxnSpPr>
        <xdr:cNvPr id="119" name="直線コネクタ 118"/>
        <xdr:cNvCxnSpPr/>
      </xdr:nvCxnSpPr>
      <xdr:spPr bwMode="auto">
        <a:xfrm flipV="1">
          <a:off x="4305300" y="7327967"/>
          <a:ext cx="698500" cy="750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289341</xdr:rowOff>
    </xdr:from>
    <xdr:to>
      <xdr:col>4</xdr:col>
      <xdr:colOff>520700</xdr:colOff>
      <xdr:row>36</xdr:row>
      <xdr:rowOff>48041</xdr:rowOff>
    </xdr:to>
    <xdr:sp macro="" textlink="">
      <xdr:nvSpPr>
        <xdr:cNvPr id="120" name="フローチャート : 判断 119"/>
        <xdr:cNvSpPr/>
      </xdr:nvSpPr>
      <xdr:spPr bwMode="auto">
        <a:xfrm>
          <a:off x="4953000" y="6899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58218</xdr:rowOff>
    </xdr:from>
    <xdr:ext cx="736600" cy="259045"/>
    <xdr:sp macro="" textlink="">
      <xdr:nvSpPr>
        <xdr:cNvPr id="121" name="テキスト ボックス 120"/>
        <xdr:cNvSpPr txBox="1"/>
      </xdr:nvSpPr>
      <xdr:spPr>
        <a:xfrm>
          <a:off x="4622800" y="6668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242815</xdr:rowOff>
    </xdr:from>
    <xdr:to>
      <xdr:col>3</xdr:col>
      <xdr:colOff>904875</xdr:colOff>
      <xdr:row>37</xdr:row>
      <xdr:rowOff>278305</xdr:rowOff>
    </xdr:to>
    <xdr:cxnSp macro="">
      <xdr:nvCxnSpPr>
        <xdr:cNvPr id="122" name="直線コネクタ 121"/>
        <xdr:cNvCxnSpPr/>
      </xdr:nvCxnSpPr>
      <xdr:spPr bwMode="auto">
        <a:xfrm>
          <a:off x="3606800" y="7367515"/>
          <a:ext cx="698500" cy="35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323659</xdr:rowOff>
    </xdr:from>
    <xdr:to>
      <xdr:col>3</xdr:col>
      <xdr:colOff>955675</xdr:colOff>
      <xdr:row>36</xdr:row>
      <xdr:rowOff>82359</xdr:rowOff>
    </xdr:to>
    <xdr:sp macro="" textlink="">
      <xdr:nvSpPr>
        <xdr:cNvPr id="123" name="フローチャート : 判断 122"/>
        <xdr:cNvSpPr/>
      </xdr:nvSpPr>
      <xdr:spPr bwMode="auto">
        <a:xfrm>
          <a:off x="4254500" y="6934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92536</xdr:rowOff>
    </xdr:from>
    <xdr:ext cx="762000" cy="259045"/>
    <xdr:sp macro="" textlink="">
      <xdr:nvSpPr>
        <xdr:cNvPr id="124" name="テキスト ボックス 123"/>
        <xdr:cNvSpPr txBox="1"/>
      </xdr:nvSpPr>
      <xdr:spPr>
        <a:xfrm>
          <a:off x="3924300" y="670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242815</xdr:rowOff>
    </xdr:from>
    <xdr:to>
      <xdr:col>3</xdr:col>
      <xdr:colOff>206375</xdr:colOff>
      <xdr:row>37</xdr:row>
      <xdr:rowOff>331654</xdr:rowOff>
    </xdr:to>
    <xdr:cxnSp macro="">
      <xdr:nvCxnSpPr>
        <xdr:cNvPr id="125" name="直線コネクタ 124"/>
        <xdr:cNvCxnSpPr/>
      </xdr:nvCxnSpPr>
      <xdr:spPr bwMode="auto">
        <a:xfrm flipV="1">
          <a:off x="2908300" y="7367515"/>
          <a:ext cx="698500" cy="88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255451</xdr:rowOff>
    </xdr:from>
    <xdr:to>
      <xdr:col>3</xdr:col>
      <xdr:colOff>257175</xdr:colOff>
      <xdr:row>36</xdr:row>
      <xdr:rowOff>14151</xdr:rowOff>
    </xdr:to>
    <xdr:sp macro="" textlink="">
      <xdr:nvSpPr>
        <xdr:cNvPr id="126" name="フローチャート : 判断 125"/>
        <xdr:cNvSpPr/>
      </xdr:nvSpPr>
      <xdr:spPr bwMode="auto">
        <a:xfrm>
          <a:off x="3556000" y="68658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24328</xdr:rowOff>
    </xdr:from>
    <xdr:ext cx="762000" cy="259045"/>
    <xdr:sp macro="" textlink="">
      <xdr:nvSpPr>
        <xdr:cNvPr id="127" name="テキスト ボックス 126"/>
        <xdr:cNvSpPr txBox="1"/>
      </xdr:nvSpPr>
      <xdr:spPr>
        <a:xfrm>
          <a:off x="3225800" y="6634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211789</xdr:rowOff>
    </xdr:from>
    <xdr:to>
      <xdr:col>2</xdr:col>
      <xdr:colOff>692150</xdr:colOff>
      <xdr:row>35</xdr:row>
      <xdr:rowOff>313389</xdr:rowOff>
    </xdr:to>
    <xdr:sp macro="" textlink="">
      <xdr:nvSpPr>
        <xdr:cNvPr id="128" name="フローチャート : 判断 127"/>
        <xdr:cNvSpPr/>
      </xdr:nvSpPr>
      <xdr:spPr bwMode="auto">
        <a:xfrm>
          <a:off x="2857500" y="6822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323566</xdr:rowOff>
    </xdr:from>
    <xdr:ext cx="762000" cy="259045"/>
    <xdr:sp macro="" textlink="">
      <xdr:nvSpPr>
        <xdr:cNvPr id="129" name="テキスト ボックス 128"/>
        <xdr:cNvSpPr txBox="1"/>
      </xdr:nvSpPr>
      <xdr:spPr>
        <a:xfrm>
          <a:off x="2527300" y="659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64913</xdr:rowOff>
    </xdr:from>
    <xdr:to>
      <xdr:col>5</xdr:col>
      <xdr:colOff>34925</xdr:colOff>
      <xdr:row>37</xdr:row>
      <xdr:rowOff>166513</xdr:rowOff>
    </xdr:to>
    <xdr:sp macro="" textlink="">
      <xdr:nvSpPr>
        <xdr:cNvPr id="135" name="円/楕円 134"/>
        <xdr:cNvSpPr/>
      </xdr:nvSpPr>
      <xdr:spPr bwMode="auto">
        <a:xfrm>
          <a:off x="5600700" y="7189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36990</xdr:rowOff>
    </xdr:from>
    <xdr:ext cx="762000" cy="259045"/>
    <xdr:sp macro="" textlink="">
      <xdr:nvSpPr>
        <xdr:cNvPr id="136" name="人口1人当たり決算額の推移該当値テキスト445"/>
        <xdr:cNvSpPr txBox="1"/>
      </xdr:nvSpPr>
      <xdr:spPr>
        <a:xfrm>
          <a:off x="5740400" y="716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14,395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152467</xdr:rowOff>
    </xdr:from>
    <xdr:to>
      <xdr:col>4</xdr:col>
      <xdr:colOff>520700</xdr:colOff>
      <xdr:row>37</xdr:row>
      <xdr:rowOff>254067</xdr:rowOff>
    </xdr:to>
    <xdr:sp macro="" textlink="">
      <xdr:nvSpPr>
        <xdr:cNvPr id="137" name="円/楕円 136"/>
        <xdr:cNvSpPr/>
      </xdr:nvSpPr>
      <xdr:spPr bwMode="auto">
        <a:xfrm>
          <a:off x="4953000" y="7277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238844</xdr:rowOff>
    </xdr:from>
    <xdr:ext cx="736600" cy="259045"/>
    <xdr:sp macro="" textlink="">
      <xdr:nvSpPr>
        <xdr:cNvPr id="138" name="テキスト ボックス 137"/>
        <xdr:cNvSpPr txBox="1"/>
      </xdr:nvSpPr>
      <xdr:spPr>
        <a:xfrm>
          <a:off x="4622800" y="7363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227505</xdr:rowOff>
    </xdr:from>
    <xdr:to>
      <xdr:col>3</xdr:col>
      <xdr:colOff>955675</xdr:colOff>
      <xdr:row>37</xdr:row>
      <xdr:rowOff>329105</xdr:rowOff>
    </xdr:to>
    <xdr:sp macro="" textlink="">
      <xdr:nvSpPr>
        <xdr:cNvPr id="139" name="円/楕円 138"/>
        <xdr:cNvSpPr/>
      </xdr:nvSpPr>
      <xdr:spPr bwMode="auto">
        <a:xfrm>
          <a:off x="4254500" y="7352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313882</xdr:rowOff>
    </xdr:from>
    <xdr:ext cx="762000" cy="259045"/>
    <xdr:sp macro="" textlink="">
      <xdr:nvSpPr>
        <xdr:cNvPr id="140" name="テキスト ボックス 139"/>
        <xdr:cNvSpPr txBox="1"/>
      </xdr:nvSpPr>
      <xdr:spPr>
        <a:xfrm>
          <a:off x="3924300" y="743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192015</xdr:rowOff>
    </xdr:from>
    <xdr:to>
      <xdr:col>3</xdr:col>
      <xdr:colOff>257175</xdr:colOff>
      <xdr:row>37</xdr:row>
      <xdr:rowOff>293615</xdr:rowOff>
    </xdr:to>
    <xdr:sp macro="" textlink="">
      <xdr:nvSpPr>
        <xdr:cNvPr id="141" name="円/楕円 140"/>
        <xdr:cNvSpPr/>
      </xdr:nvSpPr>
      <xdr:spPr bwMode="auto">
        <a:xfrm>
          <a:off x="3556000" y="731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278392</xdr:rowOff>
    </xdr:from>
    <xdr:ext cx="762000" cy="259045"/>
    <xdr:sp macro="" textlink="">
      <xdr:nvSpPr>
        <xdr:cNvPr id="142" name="テキスト ボックス 141"/>
        <xdr:cNvSpPr txBox="1"/>
      </xdr:nvSpPr>
      <xdr:spPr>
        <a:xfrm>
          <a:off x="3225800" y="740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9,947</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280854</xdr:rowOff>
    </xdr:from>
    <xdr:to>
      <xdr:col>2</xdr:col>
      <xdr:colOff>692150</xdr:colOff>
      <xdr:row>38</xdr:row>
      <xdr:rowOff>39554</xdr:rowOff>
    </xdr:to>
    <xdr:sp macro="" textlink="">
      <xdr:nvSpPr>
        <xdr:cNvPr id="143" name="円/楕円 142"/>
        <xdr:cNvSpPr/>
      </xdr:nvSpPr>
      <xdr:spPr bwMode="auto">
        <a:xfrm>
          <a:off x="2857500" y="7405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24331</xdr:rowOff>
    </xdr:from>
    <xdr:ext cx="762000" cy="259045"/>
    <xdr:sp macro="" textlink="">
      <xdr:nvSpPr>
        <xdr:cNvPr id="144" name="テキスト ボックス 143"/>
        <xdr:cNvSpPr txBox="1"/>
      </xdr:nvSpPr>
      <xdr:spPr>
        <a:xfrm>
          <a:off x="2527300" y="749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埼玉県ときがわ町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11,640
11,516
55.90
5,810,398
5,587,769
198,039
3,792,584
7,974,260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57.9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50,717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154798</xdr:rowOff>
    </xdr:from>
    <xdr:to>
      <xdr:col>6</xdr:col>
      <xdr:colOff>511175</xdr:colOff>
      <xdr:row>36</xdr:row>
      <xdr:rowOff>17051</xdr:rowOff>
    </xdr:to>
    <xdr:cxnSp macro="">
      <xdr:nvCxnSpPr>
        <xdr:cNvPr id="63" name="直線コネクタ 62"/>
        <xdr:cNvCxnSpPr/>
      </xdr:nvCxnSpPr>
      <xdr:spPr>
        <a:xfrm>
          <a:off x="3797300" y="6155548"/>
          <a:ext cx="838200" cy="3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156408</xdr:rowOff>
    </xdr:from>
    <xdr:ext cx="534377" cy="259045"/>
    <xdr:sp macro="" textlink="">
      <xdr:nvSpPr>
        <xdr:cNvPr id="64" name="人件費平均値テキスト"/>
        <xdr:cNvSpPr txBox="1"/>
      </xdr:nvSpPr>
      <xdr:spPr>
        <a:xfrm>
          <a:off x="4686300" y="598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125875</xdr:rowOff>
    </xdr:from>
    <xdr:to>
      <xdr:col>5</xdr:col>
      <xdr:colOff>358775</xdr:colOff>
      <xdr:row>35</xdr:row>
      <xdr:rowOff>154798</xdr:rowOff>
    </xdr:to>
    <xdr:cxnSp macro="">
      <xdr:nvCxnSpPr>
        <xdr:cNvPr id="66" name="直線コネクタ 65"/>
        <xdr:cNvCxnSpPr/>
      </xdr:nvCxnSpPr>
      <xdr:spPr>
        <a:xfrm>
          <a:off x="2908300" y="6126625"/>
          <a:ext cx="889000" cy="2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67991</xdr:rowOff>
    </xdr:from>
    <xdr:ext cx="534377" cy="259045"/>
    <xdr:sp macro="" textlink="">
      <xdr:nvSpPr>
        <xdr:cNvPr id="68" name="テキスト ボックス 67"/>
        <xdr:cNvSpPr txBox="1"/>
      </xdr:nvSpPr>
      <xdr:spPr>
        <a:xfrm>
          <a:off x="3530111" y="624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125875</xdr:rowOff>
    </xdr:from>
    <xdr:to>
      <xdr:col>4</xdr:col>
      <xdr:colOff>155575</xdr:colOff>
      <xdr:row>35</xdr:row>
      <xdr:rowOff>135542</xdr:rowOff>
    </xdr:to>
    <xdr:cxnSp macro="">
      <xdr:nvCxnSpPr>
        <xdr:cNvPr id="69" name="直線コネクタ 68"/>
        <xdr:cNvCxnSpPr/>
      </xdr:nvCxnSpPr>
      <xdr:spPr>
        <a:xfrm flipV="1">
          <a:off x="2019300" y="6126625"/>
          <a:ext cx="8890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85144</xdr:rowOff>
    </xdr:from>
    <xdr:to>
      <xdr:col>4</xdr:col>
      <xdr:colOff>206375</xdr:colOff>
      <xdr:row>36</xdr:row>
      <xdr:rowOff>15294</xdr:rowOff>
    </xdr:to>
    <xdr:sp macro="" textlink="">
      <xdr:nvSpPr>
        <xdr:cNvPr id="70" name="フローチャート : 判断 69"/>
        <xdr:cNvSpPr/>
      </xdr:nvSpPr>
      <xdr:spPr>
        <a:xfrm>
          <a:off x="2857500" y="608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6421</xdr:rowOff>
    </xdr:from>
    <xdr:ext cx="534377" cy="259045"/>
    <xdr:sp macro="" textlink="">
      <xdr:nvSpPr>
        <xdr:cNvPr id="71" name="テキスト ボックス 70"/>
        <xdr:cNvSpPr txBox="1"/>
      </xdr:nvSpPr>
      <xdr:spPr>
        <a:xfrm>
          <a:off x="2641111" y="617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111691</xdr:rowOff>
    </xdr:from>
    <xdr:to>
      <xdr:col>2</xdr:col>
      <xdr:colOff>638175</xdr:colOff>
      <xdr:row>35</xdr:row>
      <xdr:rowOff>135542</xdr:rowOff>
    </xdr:to>
    <xdr:cxnSp macro="">
      <xdr:nvCxnSpPr>
        <xdr:cNvPr id="72" name="直線コネクタ 71"/>
        <xdr:cNvCxnSpPr/>
      </xdr:nvCxnSpPr>
      <xdr:spPr>
        <a:xfrm>
          <a:off x="1130300" y="6112441"/>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109681</xdr:rowOff>
    </xdr:from>
    <xdr:to>
      <xdr:col>3</xdr:col>
      <xdr:colOff>3175</xdr:colOff>
      <xdr:row>36</xdr:row>
      <xdr:rowOff>39831</xdr:rowOff>
    </xdr:to>
    <xdr:sp macro="" textlink="">
      <xdr:nvSpPr>
        <xdr:cNvPr id="73" name="フローチャート : 判断 72"/>
        <xdr:cNvSpPr/>
      </xdr:nvSpPr>
      <xdr:spPr>
        <a:xfrm>
          <a:off x="1968500" y="611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30958</xdr:rowOff>
    </xdr:from>
    <xdr:ext cx="534377" cy="259045"/>
    <xdr:sp macro="" textlink="">
      <xdr:nvSpPr>
        <xdr:cNvPr id="74" name="テキスト ボックス 73"/>
        <xdr:cNvSpPr txBox="1"/>
      </xdr:nvSpPr>
      <xdr:spPr>
        <a:xfrm>
          <a:off x="1752111" y="620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89738</xdr:rowOff>
    </xdr:from>
    <xdr:to>
      <xdr:col>1</xdr:col>
      <xdr:colOff>485775</xdr:colOff>
      <xdr:row>36</xdr:row>
      <xdr:rowOff>19888</xdr:rowOff>
    </xdr:to>
    <xdr:sp macro="" textlink="">
      <xdr:nvSpPr>
        <xdr:cNvPr id="75" name="フローチャート : 判断 74"/>
        <xdr:cNvSpPr/>
      </xdr:nvSpPr>
      <xdr:spPr>
        <a:xfrm>
          <a:off x="1079500" y="60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11015</xdr:rowOff>
    </xdr:from>
    <xdr:ext cx="534377" cy="259045"/>
    <xdr:sp macro="" textlink="">
      <xdr:nvSpPr>
        <xdr:cNvPr id="76" name="テキスト ボックス 75"/>
        <xdr:cNvSpPr txBox="1"/>
      </xdr:nvSpPr>
      <xdr:spPr>
        <a:xfrm>
          <a:off x="863111" y="61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137701</xdr:rowOff>
    </xdr:from>
    <xdr:to>
      <xdr:col>6</xdr:col>
      <xdr:colOff>561975</xdr:colOff>
      <xdr:row>36</xdr:row>
      <xdr:rowOff>67851</xdr:rowOff>
    </xdr:to>
    <xdr:sp macro="" textlink="">
      <xdr:nvSpPr>
        <xdr:cNvPr id="82" name="円/楕円 81"/>
        <xdr:cNvSpPr/>
      </xdr:nvSpPr>
      <xdr:spPr>
        <a:xfrm>
          <a:off x="4584700" y="613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116128</xdr:rowOff>
    </xdr:from>
    <xdr:ext cx="534377" cy="259045"/>
    <xdr:sp macro="" textlink="">
      <xdr:nvSpPr>
        <xdr:cNvPr id="83" name="人件費該当値テキスト"/>
        <xdr:cNvSpPr txBox="1"/>
      </xdr:nvSpPr>
      <xdr:spPr>
        <a:xfrm>
          <a:off x="4686300" y="611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84,767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103998</xdr:rowOff>
    </xdr:from>
    <xdr:to>
      <xdr:col>5</xdr:col>
      <xdr:colOff>409575</xdr:colOff>
      <xdr:row>36</xdr:row>
      <xdr:rowOff>34148</xdr:rowOff>
    </xdr:to>
    <xdr:sp macro="" textlink="">
      <xdr:nvSpPr>
        <xdr:cNvPr id="84" name="円/楕円 83"/>
        <xdr:cNvSpPr/>
      </xdr:nvSpPr>
      <xdr:spPr>
        <a:xfrm>
          <a:off x="3746500" y="61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50675</xdr:rowOff>
    </xdr:from>
    <xdr:ext cx="534377" cy="259045"/>
    <xdr:sp macro="" textlink="">
      <xdr:nvSpPr>
        <xdr:cNvPr id="85" name="テキスト ボックス 84"/>
        <xdr:cNvSpPr txBox="1"/>
      </xdr:nvSpPr>
      <xdr:spPr>
        <a:xfrm>
          <a:off x="3530111" y="58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87,863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75075</xdr:rowOff>
    </xdr:from>
    <xdr:to>
      <xdr:col>4</xdr:col>
      <xdr:colOff>206375</xdr:colOff>
      <xdr:row>36</xdr:row>
      <xdr:rowOff>5225</xdr:rowOff>
    </xdr:to>
    <xdr:sp macro="" textlink="">
      <xdr:nvSpPr>
        <xdr:cNvPr id="86" name="円/楕円 85"/>
        <xdr:cNvSpPr/>
      </xdr:nvSpPr>
      <xdr:spPr>
        <a:xfrm>
          <a:off x="2857500" y="60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21752</xdr:rowOff>
    </xdr:from>
    <xdr:ext cx="534377" cy="259045"/>
    <xdr:sp macro="" textlink="">
      <xdr:nvSpPr>
        <xdr:cNvPr id="87" name="テキスト ボックス 86"/>
        <xdr:cNvSpPr txBox="1"/>
      </xdr:nvSpPr>
      <xdr:spPr>
        <a:xfrm>
          <a:off x="2641111" y="585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90,520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84742</xdr:rowOff>
    </xdr:from>
    <xdr:to>
      <xdr:col>3</xdr:col>
      <xdr:colOff>3175</xdr:colOff>
      <xdr:row>36</xdr:row>
      <xdr:rowOff>14892</xdr:rowOff>
    </xdr:to>
    <xdr:sp macro="" textlink="">
      <xdr:nvSpPr>
        <xdr:cNvPr id="88" name="円/楕円 87"/>
        <xdr:cNvSpPr/>
      </xdr:nvSpPr>
      <xdr:spPr>
        <a:xfrm>
          <a:off x="1968500" y="60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31419</xdr:rowOff>
    </xdr:from>
    <xdr:ext cx="534377" cy="259045"/>
    <xdr:sp macro="" textlink="">
      <xdr:nvSpPr>
        <xdr:cNvPr id="89" name="テキスト ボックス 88"/>
        <xdr:cNvSpPr txBox="1"/>
      </xdr:nvSpPr>
      <xdr:spPr>
        <a:xfrm>
          <a:off x="1752111" y="58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89,632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60891</xdr:rowOff>
    </xdr:from>
    <xdr:to>
      <xdr:col>1</xdr:col>
      <xdr:colOff>485775</xdr:colOff>
      <xdr:row>35</xdr:row>
      <xdr:rowOff>162491</xdr:rowOff>
    </xdr:to>
    <xdr:sp macro="" textlink="">
      <xdr:nvSpPr>
        <xdr:cNvPr id="90" name="円/楕円 89"/>
        <xdr:cNvSpPr/>
      </xdr:nvSpPr>
      <xdr:spPr>
        <a:xfrm>
          <a:off x="1079500" y="606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7568</xdr:rowOff>
    </xdr:from>
    <xdr:ext cx="534377" cy="259045"/>
    <xdr:sp macro="" textlink="">
      <xdr:nvSpPr>
        <xdr:cNvPr id="91" name="テキスト ボックス 90"/>
        <xdr:cNvSpPr txBox="1"/>
      </xdr:nvSpPr>
      <xdr:spPr>
        <a:xfrm>
          <a:off x="863111" y="583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13993</xdr:rowOff>
    </xdr:from>
    <xdr:to>
      <xdr:col>6</xdr:col>
      <xdr:colOff>510540</xdr:colOff>
      <xdr:row>59</xdr:row>
      <xdr:rowOff>112740</xdr:rowOff>
    </xdr:to>
    <xdr:cxnSp macro="">
      <xdr:nvCxnSpPr>
        <xdr:cNvPr id="116" name="直線コネクタ 115"/>
        <xdr:cNvCxnSpPr/>
      </xdr:nvCxnSpPr>
      <xdr:spPr>
        <a:xfrm flipV="1">
          <a:off x="4633595" y="8757943"/>
          <a:ext cx="1270" cy="1470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116567</xdr:rowOff>
    </xdr:from>
    <xdr:ext cx="534377" cy="259045"/>
    <xdr:sp macro="" textlink="">
      <xdr:nvSpPr>
        <xdr:cNvPr id="117" name="物件費最小値テキスト"/>
        <xdr:cNvSpPr txBox="1"/>
      </xdr:nvSpPr>
      <xdr:spPr>
        <a:xfrm>
          <a:off x="4686300" y="102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59</xdr:row>
      <xdr:rowOff>112740</xdr:rowOff>
    </xdr:from>
    <xdr:to>
      <xdr:col>6</xdr:col>
      <xdr:colOff>600075</xdr:colOff>
      <xdr:row>59</xdr:row>
      <xdr:rowOff>112740</xdr:rowOff>
    </xdr:to>
    <xdr:cxnSp macro="">
      <xdr:nvCxnSpPr>
        <xdr:cNvPr id="118" name="直線コネクタ 117"/>
        <xdr:cNvCxnSpPr/>
      </xdr:nvCxnSpPr>
      <xdr:spPr>
        <a:xfrm>
          <a:off x="4546600" y="1022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132120</xdr:rowOff>
    </xdr:from>
    <xdr:ext cx="599010" cy="259045"/>
    <xdr:sp macro="" textlink="">
      <xdr:nvSpPr>
        <xdr:cNvPr id="119" name="物件費最大値テキスト"/>
        <xdr:cNvSpPr txBox="1"/>
      </xdr:nvSpPr>
      <xdr:spPr>
        <a:xfrm>
          <a:off x="4686300" y="85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51</xdr:row>
      <xdr:rowOff>13993</xdr:rowOff>
    </xdr:from>
    <xdr:to>
      <xdr:col>6</xdr:col>
      <xdr:colOff>600075</xdr:colOff>
      <xdr:row>51</xdr:row>
      <xdr:rowOff>13993</xdr:rowOff>
    </xdr:to>
    <xdr:cxnSp macro="">
      <xdr:nvCxnSpPr>
        <xdr:cNvPr id="120" name="直線コネクタ 119"/>
        <xdr:cNvCxnSpPr/>
      </xdr:nvCxnSpPr>
      <xdr:spPr>
        <a:xfrm>
          <a:off x="4546600" y="8757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154825</xdr:rowOff>
    </xdr:from>
    <xdr:to>
      <xdr:col>6</xdr:col>
      <xdr:colOff>511175</xdr:colOff>
      <xdr:row>57</xdr:row>
      <xdr:rowOff>171048</xdr:rowOff>
    </xdr:to>
    <xdr:cxnSp macro="">
      <xdr:nvCxnSpPr>
        <xdr:cNvPr id="121" name="直線コネクタ 120"/>
        <xdr:cNvCxnSpPr/>
      </xdr:nvCxnSpPr>
      <xdr:spPr>
        <a:xfrm flipV="1">
          <a:off x="3797300" y="9927475"/>
          <a:ext cx="838200" cy="1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74180</xdr:rowOff>
    </xdr:from>
    <xdr:ext cx="534377" cy="259045"/>
    <xdr:sp macro="" textlink="">
      <xdr:nvSpPr>
        <xdr:cNvPr id="122" name="物件費平均値テキスト"/>
        <xdr:cNvSpPr txBox="1"/>
      </xdr:nvSpPr>
      <xdr:spPr>
        <a:xfrm>
          <a:off x="4686300" y="96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51303</xdr:rowOff>
    </xdr:from>
    <xdr:to>
      <xdr:col>6</xdr:col>
      <xdr:colOff>561975</xdr:colOff>
      <xdr:row>57</xdr:row>
      <xdr:rowOff>152903</xdr:rowOff>
    </xdr:to>
    <xdr:sp macro="" textlink="">
      <xdr:nvSpPr>
        <xdr:cNvPr id="123" name="フローチャート : 判断 122"/>
        <xdr:cNvSpPr/>
      </xdr:nvSpPr>
      <xdr:spPr>
        <a:xfrm>
          <a:off x="45847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114402</xdr:rowOff>
    </xdr:from>
    <xdr:to>
      <xdr:col>5</xdr:col>
      <xdr:colOff>358775</xdr:colOff>
      <xdr:row>57</xdr:row>
      <xdr:rowOff>171048</xdr:rowOff>
    </xdr:to>
    <xdr:cxnSp macro="">
      <xdr:nvCxnSpPr>
        <xdr:cNvPr id="124" name="直線コネクタ 123"/>
        <xdr:cNvCxnSpPr/>
      </xdr:nvCxnSpPr>
      <xdr:spPr>
        <a:xfrm>
          <a:off x="2908300" y="9887052"/>
          <a:ext cx="889000" cy="56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15732</xdr:rowOff>
    </xdr:from>
    <xdr:to>
      <xdr:col>5</xdr:col>
      <xdr:colOff>409575</xdr:colOff>
      <xdr:row>57</xdr:row>
      <xdr:rowOff>117332</xdr:rowOff>
    </xdr:to>
    <xdr:sp macro="" textlink="">
      <xdr:nvSpPr>
        <xdr:cNvPr id="125" name="フローチャート : 判断 124"/>
        <xdr:cNvSpPr/>
      </xdr:nvSpPr>
      <xdr:spPr>
        <a:xfrm>
          <a:off x="3746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133859</xdr:rowOff>
    </xdr:from>
    <xdr:ext cx="534377" cy="259045"/>
    <xdr:sp macro="" textlink="">
      <xdr:nvSpPr>
        <xdr:cNvPr id="126" name="テキスト ボックス 125"/>
        <xdr:cNvSpPr txBox="1"/>
      </xdr:nvSpPr>
      <xdr:spPr>
        <a:xfrm>
          <a:off x="3530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114402</xdr:rowOff>
    </xdr:from>
    <xdr:to>
      <xdr:col>4</xdr:col>
      <xdr:colOff>155575</xdr:colOff>
      <xdr:row>57</xdr:row>
      <xdr:rowOff>116246</xdr:rowOff>
    </xdr:to>
    <xdr:cxnSp macro="">
      <xdr:nvCxnSpPr>
        <xdr:cNvPr id="127" name="直線コネクタ 126"/>
        <xdr:cNvCxnSpPr/>
      </xdr:nvCxnSpPr>
      <xdr:spPr>
        <a:xfrm flipV="1">
          <a:off x="2019300" y="9887052"/>
          <a:ext cx="889000" cy="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143832</xdr:rowOff>
    </xdr:from>
    <xdr:to>
      <xdr:col>4</xdr:col>
      <xdr:colOff>206375</xdr:colOff>
      <xdr:row>58</xdr:row>
      <xdr:rowOff>73982</xdr:rowOff>
    </xdr:to>
    <xdr:sp macro="" textlink="">
      <xdr:nvSpPr>
        <xdr:cNvPr id="128" name="フローチャート : 判断 127"/>
        <xdr:cNvSpPr/>
      </xdr:nvSpPr>
      <xdr:spPr>
        <a:xfrm>
          <a:off x="2857500" y="99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65109</xdr:rowOff>
    </xdr:from>
    <xdr:ext cx="534377" cy="259045"/>
    <xdr:sp macro="" textlink="">
      <xdr:nvSpPr>
        <xdr:cNvPr id="129" name="テキスト ボックス 128"/>
        <xdr:cNvSpPr txBox="1"/>
      </xdr:nvSpPr>
      <xdr:spPr>
        <a:xfrm>
          <a:off x="2641111" y="1000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116246</xdr:rowOff>
    </xdr:from>
    <xdr:to>
      <xdr:col>2</xdr:col>
      <xdr:colOff>638175</xdr:colOff>
      <xdr:row>58</xdr:row>
      <xdr:rowOff>10373</xdr:rowOff>
    </xdr:to>
    <xdr:cxnSp macro="">
      <xdr:nvCxnSpPr>
        <xdr:cNvPr id="130" name="直線コネクタ 129"/>
        <xdr:cNvCxnSpPr/>
      </xdr:nvCxnSpPr>
      <xdr:spPr>
        <a:xfrm flipV="1">
          <a:off x="1130300" y="9888896"/>
          <a:ext cx="889000" cy="6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4364</xdr:rowOff>
    </xdr:from>
    <xdr:to>
      <xdr:col>3</xdr:col>
      <xdr:colOff>3175</xdr:colOff>
      <xdr:row>58</xdr:row>
      <xdr:rowOff>105964</xdr:rowOff>
    </xdr:to>
    <xdr:sp macro="" textlink="">
      <xdr:nvSpPr>
        <xdr:cNvPr id="131" name="フローチャート : 判断 130"/>
        <xdr:cNvSpPr/>
      </xdr:nvSpPr>
      <xdr:spPr>
        <a:xfrm>
          <a:off x="1968500" y="994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97091</xdr:rowOff>
    </xdr:from>
    <xdr:ext cx="534377" cy="259045"/>
    <xdr:sp macro="" textlink="">
      <xdr:nvSpPr>
        <xdr:cNvPr id="132" name="テキスト ボックス 131"/>
        <xdr:cNvSpPr txBox="1"/>
      </xdr:nvSpPr>
      <xdr:spPr>
        <a:xfrm>
          <a:off x="1752111" y="1004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21943</xdr:rowOff>
    </xdr:from>
    <xdr:to>
      <xdr:col>1</xdr:col>
      <xdr:colOff>485775</xdr:colOff>
      <xdr:row>58</xdr:row>
      <xdr:rowOff>123543</xdr:rowOff>
    </xdr:to>
    <xdr:sp macro="" textlink="">
      <xdr:nvSpPr>
        <xdr:cNvPr id="133" name="フローチャート : 判断 132"/>
        <xdr:cNvSpPr/>
      </xdr:nvSpPr>
      <xdr:spPr>
        <a:xfrm>
          <a:off x="1079500" y="996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114670</xdr:rowOff>
    </xdr:from>
    <xdr:ext cx="534377" cy="259045"/>
    <xdr:sp macro="" textlink="">
      <xdr:nvSpPr>
        <xdr:cNvPr id="134" name="テキスト ボックス 133"/>
        <xdr:cNvSpPr txBox="1"/>
      </xdr:nvSpPr>
      <xdr:spPr>
        <a:xfrm>
          <a:off x="863111" y="1005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104025</xdr:rowOff>
    </xdr:from>
    <xdr:to>
      <xdr:col>6</xdr:col>
      <xdr:colOff>561975</xdr:colOff>
      <xdr:row>58</xdr:row>
      <xdr:rowOff>34175</xdr:rowOff>
    </xdr:to>
    <xdr:sp macro="" textlink="">
      <xdr:nvSpPr>
        <xdr:cNvPr id="140" name="円/楕円 139"/>
        <xdr:cNvSpPr/>
      </xdr:nvSpPr>
      <xdr:spPr>
        <a:xfrm>
          <a:off x="4584700" y="987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82452</xdr:rowOff>
    </xdr:from>
    <xdr:ext cx="534377" cy="259045"/>
    <xdr:sp macro="" textlink="">
      <xdr:nvSpPr>
        <xdr:cNvPr id="141" name="物件費該当値テキスト"/>
        <xdr:cNvSpPr txBox="1"/>
      </xdr:nvSpPr>
      <xdr:spPr>
        <a:xfrm>
          <a:off x="4686300" y="985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80,515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120248</xdr:rowOff>
    </xdr:from>
    <xdr:to>
      <xdr:col>5</xdr:col>
      <xdr:colOff>409575</xdr:colOff>
      <xdr:row>58</xdr:row>
      <xdr:rowOff>50398</xdr:rowOff>
    </xdr:to>
    <xdr:sp macro="" textlink="">
      <xdr:nvSpPr>
        <xdr:cNvPr id="142" name="円/楕円 141"/>
        <xdr:cNvSpPr/>
      </xdr:nvSpPr>
      <xdr:spPr>
        <a:xfrm>
          <a:off x="3746500" y="989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41525</xdr:rowOff>
    </xdr:from>
    <xdr:ext cx="534377" cy="259045"/>
    <xdr:sp macro="" textlink="">
      <xdr:nvSpPr>
        <xdr:cNvPr id="143" name="テキスト ボックス 142"/>
        <xdr:cNvSpPr txBox="1"/>
      </xdr:nvSpPr>
      <xdr:spPr>
        <a:xfrm>
          <a:off x="3530111" y="998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78,386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63602</xdr:rowOff>
    </xdr:from>
    <xdr:to>
      <xdr:col>4</xdr:col>
      <xdr:colOff>206375</xdr:colOff>
      <xdr:row>57</xdr:row>
      <xdr:rowOff>165202</xdr:rowOff>
    </xdr:to>
    <xdr:sp macro="" textlink="">
      <xdr:nvSpPr>
        <xdr:cNvPr id="144" name="円/楕円 143"/>
        <xdr:cNvSpPr/>
      </xdr:nvSpPr>
      <xdr:spPr>
        <a:xfrm>
          <a:off x="2857500" y="98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10279</xdr:rowOff>
    </xdr:from>
    <xdr:ext cx="534377" cy="259045"/>
    <xdr:sp macro="" textlink="">
      <xdr:nvSpPr>
        <xdr:cNvPr id="145" name="テキスト ボックス 144"/>
        <xdr:cNvSpPr txBox="1"/>
      </xdr:nvSpPr>
      <xdr:spPr>
        <a:xfrm>
          <a:off x="2641111" y="961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85,820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65446</xdr:rowOff>
    </xdr:from>
    <xdr:to>
      <xdr:col>3</xdr:col>
      <xdr:colOff>3175</xdr:colOff>
      <xdr:row>57</xdr:row>
      <xdr:rowOff>167046</xdr:rowOff>
    </xdr:to>
    <xdr:sp macro="" textlink="">
      <xdr:nvSpPr>
        <xdr:cNvPr id="146" name="円/楕円 145"/>
        <xdr:cNvSpPr/>
      </xdr:nvSpPr>
      <xdr:spPr>
        <a:xfrm>
          <a:off x="1968500" y="983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12123</xdr:rowOff>
    </xdr:from>
    <xdr:ext cx="534377" cy="259045"/>
    <xdr:sp macro="" textlink="">
      <xdr:nvSpPr>
        <xdr:cNvPr id="147" name="テキスト ボックス 146"/>
        <xdr:cNvSpPr txBox="1"/>
      </xdr:nvSpPr>
      <xdr:spPr>
        <a:xfrm>
          <a:off x="1752111" y="961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85,578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131023</xdr:rowOff>
    </xdr:from>
    <xdr:to>
      <xdr:col>1</xdr:col>
      <xdr:colOff>485775</xdr:colOff>
      <xdr:row>58</xdr:row>
      <xdr:rowOff>61173</xdr:rowOff>
    </xdr:to>
    <xdr:sp macro="" textlink="">
      <xdr:nvSpPr>
        <xdr:cNvPr id="148" name="円/楕円 147"/>
        <xdr:cNvSpPr/>
      </xdr:nvSpPr>
      <xdr:spPr>
        <a:xfrm>
          <a:off x="1079500" y="990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77700</xdr:rowOff>
    </xdr:from>
    <xdr:ext cx="534377" cy="259045"/>
    <xdr:sp macro="" textlink="">
      <xdr:nvSpPr>
        <xdr:cNvPr id="149" name="テキスト ボックス 148"/>
        <xdr:cNvSpPr txBox="1"/>
      </xdr:nvSpPr>
      <xdr:spPr>
        <a:xfrm>
          <a:off x="863111" y="967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76,972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71" name="直線コネクタ 170"/>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72" name="維持補修費最小値テキスト"/>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3" name="直線コネクタ 172"/>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4" name="維持補修費最大値テキスト"/>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5" name="直線コネクタ 174"/>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53724</xdr:rowOff>
    </xdr:from>
    <xdr:to>
      <xdr:col>6</xdr:col>
      <xdr:colOff>511175</xdr:colOff>
      <xdr:row>78</xdr:row>
      <xdr:rowOff>89408</xdr:rowOff>
    </xdr:to>
    <xdr:cxnSp macro="">
      <xdr:nvCxnSpPr>
        <xdr:cNvPr id="176" name="直線コネクタ 175"/>
        <xdr:cNvCxnSpPr/>
      </xdr:nvCxnSpPr>
      <xdr:spPr>
        <a:xfrm>
          <a:off x="3797300" y="13426824"/>
          <a:ext cx="838200" cy="3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7" name="維持補修費平均値テキスト"/>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8" name="フローチャート : 判断 177"/>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29446</xdr:rowOff>
    </xdr:from>
    <xdr:to>
      <xdr:col>5</xdr:col>
      <xdr:colOff>358775</xdr:colOff>
      <xdr:row>78</xdr:row>
      <xdr:rowOff>53724</xdr:rowOff>
    </xdr:to>
    <xdr:cxnSp macro="">
      <xdr:nvCxnSpPr>
        <xdr:cNvPr id="179" name="直線コネクタ 178"/>
        <xdr:cNvCxnSpPr/>
      </xdr:nvCxnSpPr>
      <xdr:spPr>
        <a:xfrm>
          <a:off x="2908300" y="13402546"/>
          <a:ext cx="889000" cy="2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80" name="フローチャート : 判断 179"/>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81" name="テキスト ボックス 180"/>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29446</xdr:rowOff>
    </xdr:from>
    <xdr:to>
      <xdr:col>4</xdr:col>
      <xdr:colOff>155575</xdr:colOff>
      <xdr:row>78</xdr:row>
      <xdr:rowOff>47506</xdr:rowOff>
    </xdr:to>
    <xdr:cxnSp macro="">
      <xdr:nvCxnSpPr>
        <xdr:cNvPr id="182" name="直線コネクタ 181"/>
        <xdr:cNvCxnSpPr/>
      </xdr:nvCxnSpPr>
      <xdr:spPr>
        <a:xfrm flipV="1">
          <a:off x="2019300" y="13402546"/>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122572</xdr:rowOff>
    </xdr:from>
    <xdr:to>
      <xdr:col>4</xdr:col>
      <xdr:colOff>206375</xdr:colOff>
      <xdr:row>78</xdr:row>
      <xdr:rowOff>52722</xdr:rowOff>
    </xdr:to>
    <xdr:sp macro="" textlink="">
      <xdr:nvSpPr>
        <xdr:cNvPr id="183" name="フローチャート : 判断 182"/>
        <xdr:cNvSpPr/>
      </xdr:nvSpPr>
      <xdr:spPr>
        <a:xfrm>
          <a:off x="2857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69249</xdr:rowOff>
    </xdr:from>
    <xdr:ext cx="469744" cy="259045"/>
    <xdr:sp macro="" textlink="">
      <xdr:nvSpPr>
        <xdr:cNvPr id="184" name="テキスト ボックス 183"/>
        <xdr:cNvSpPr txBox="1"/>
      </xdr:nvSpPr>
      <xdr:spPr>
        <a:xfrm>
          <a:off x="2673427" y="1309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147837</xdr:rowOff>
    </xdr:from>
    <xdr:to>
      <xdr:col>2</xdr:col>
      <xdr:colOff>638175</xdr:colOff>
      <xdr:row>78</xdr:row>
      <xdr:rowOff>47506</xdr:rowOff>
    </xdr:to>
    <xdr:cxnSp macro="">
      <xdr:nvCxnSpPr>
        <xdr:cNvPr id="185" name="直線コネクタ 184"/>
        <xdr:cNvCxnSpPr/>
      </xdr:nvCxnSpPr>
      <xdr:spPr>
        <a:xfrm>
          <a:off x="1130300" y="13349487"/>
          <a:ext cx="889000" cy="7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135511</xdr:rowOff>
    </xdr:from>
    <xdr:to>
      <xdr:col>3</xdr:col>
      <xdr:colOff>3175</xdr:colOff>
      <xdr:row>78</xdr:row>
      <xdr:rowOff>65661</xdr:rowOff>
    </xdr:to>
    <xdr:sp macro="" textlink="">
      <xdr:nvSpPr>
        <xdr:cNvPr id="186" name="フローチャート : 判断 185"/>
        <xdr:cNvSpPr/>
      </xdr:nvSpPr>
      <xdr:spPr>
        <a:xfrm>
          <a:off x="1968500" y="1333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82188</xdr:rowOff>
    </xdr:from>
    <xdr:ext cx="469744" cy="259045"/>
    <xdr:sp macro="" textlink="">
      <xdr:nvSpPr>
        <xdr:cNvPr id="187" name="テキスト ボックス 186"/>
        <xdr:cNvSpPr txBox="1"/>
      </xdr:nvSpPr>
      <xdr:spPr>
        <a:xfrm>
          <a:off x="1784427" y="1311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135923</xdr:rowOff>
    </xdr:from>
    <xdr:to>
      <xdr:col>1</xdr:col>
      <xdr:colOff>485775</xdr:colOff>
      <xdr:row>78</xdr:row>
      <xdr:rowOff>66073</xdr:rowOff>
    </xdr:to>
    <xdr:sp macro="" textlink="">
      <xdr:nvSpPr>
        <xdr:cNvPr id="188" name="フローチャート : 判断 187"/>
        <xdr:cNvSpPr/>
      </xdr:nvSpPr>
      <xdr:spPr>
        <a:xfrm>
          <a:off x="1079500" y="1333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57200</xdr:rowOff>
    </xdr:from>
    <xdr:ext cx="469744" cy="259045"/>
    <xdr:sp macro="" textlink="">
      <xdr:nvSpPr>
        <xdr:cNvPr id="189" name="テキスト ボックス 188"/>
        <xdr:cNvSpPr txBox="1"/>
      </xdr:nvSpPr>
      <xdr:spPr>
        <a:xfrm>
          <a:off x="895427" y="13430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38608</xdr:rowOff>
    </xdr:from>
    <xdr:to>
      <xdr:col>6</xdr:col>
      <xdr:colOff>561975</xdr:colOff>
      <xdr:row>78</xdr:row>
      <xdr:rowOff>140208</xdr:rowOff>
    </xdr:to>
    <xdr:sp macro="" textlink="">
      <xdr:nvSpPr>
        <xdr:cNvPr id="195" name="円/楕円 194"/>
        <xdr:cNvSpPr/>
      </xdr:nvSpPr>
      <xdr:spPr>
        <a:xfrm>
          <a:off x="4584700" y="1341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124985</xdr:rowOff>
    </xdr:from>
    <xdr:ext cx="469744" cy="259045"/>
    <xdr:sp macro="" textlink="">
      <xdr:nvSpPr>
        <xdr:cNvPr id="196" name="維持補修費該当値テキスト"/>
        <xdr:cNvSpPr txBox="1"/>
      </xdr:nvSpPr>
      <xdr:spPr>
        <a:xfrm>
          <a:off x="4686300" y="1332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2924</xdr:rowOff>
    </xdr:from>
    <xdr:to>
      <xdr:col>5</xdr:col>
      <xdr:colOff>409575</xdr:colOff>
      <xdr:row>78</xdr:row>
      <xdr:rowOff>104524</xdr:rowOff>
    </xdr:to>
    <xdr:sp macro="" textlink="">
      <xdr:nvSpPr>
        <xdr:cNvPr id="197" name="円/楕円 196"/>
        <xdr:cNvSpPr/>
      </xdr:nvSpPr>
      <xdr:spPr>
        <a:xfrm>
          <a:off x="3746500" y="1337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95651</xdr:rowOff>
    </xdr:from>
    <xdr:ext cx="469744" cy="259045"/>
    <xdr:sp macro="" textlink="">
      <xdr:nvSpPr>
        <xdr:cNvPr id="198" name="テキスト ボックス 197"/>
        <xdr:cNvSpPr txBox="1"/>
      </xdr:nvSpPr>
      <xdr:spPr>
        <a:xfrm>
          <a:off x="3562427" y="1346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150096</xdr:rowOff>
    </xdr:from>
    <xdr:to>
      <xdr:col>4</xdr:col>
      <xdr:colOff>206375</xdr:colOff>
      <xdr:row>78</xdr:row>
      <xdr:rowOff>80246</xdr:rowOff>
    </xdr:to>
    <xdr:sp macro="" textlink="">
      <xdr:nvSpPr>
        <xdr:cNvPr id="199" name="円/楕円 198"/>
        <xdr:cNvSpPr/>
      </xdr:nvSpPr>
      <xdr:spPr>
        <a:xfrm>
          <a:off x="2857500" y="1335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71373</xdr:rowOff>
    </xdr:from>
    <xdr:ext cx="469744" cy="259045"/>
    <xdr:sp macro="" textlink="">
      <xdr:nvSpPr>
        <xdr:cNvPr id="200" name="テキスト ボックス 199"/>
        <xdr:cNvSpPr txBox="1"/>
      </xdr:nvSpPr>
      <xdr:spPr>
        <a:xfrm>
          <a:off x="2673427" y="13444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168156</xdr:rowOff>
    </xdr:from>
    <xdr:to>
      <xdr:col>3</xdr:col>
      <xdr:colOff>3175</xdr:colOff>
      <xdr:row>78</xdr:row>
      <xdr:rowOff>98306</xdr:rowOff>
    </xdr:to>
    <xdr:sp macro="" textlink="">
      <xdr:nvSpPr>
        <xdr:cNvPr id="201" name="円/楕円 200"/>
        <xdr:cNvSpPr/>
      </xdr:nvSpPr>
      <xdr:spPr>
        <a:xfrm>
          <a:off x="1968500" y="1336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89433</xdr:rowOff>
    </xdr:from>
    <xdr:ext cx="469744" cy="259045"/>
    <xdr:sp macro="" textlink="">
      <xdr:nvSpPr>
        <xdr:cNvPr id="202" name="テキスト ボックス 201"/>
        <xdr:cNvSpPr txBox="1"/>
      </xdr:nvSpPr>
      <xdr:spPr>
        <a:xfrm>
          <a:off x="1784427" y="134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97037</xdr:rowOff>
    </xdr:from>
    <xdr:to>
      <xdr:col>1</xdr:col>
      <xdr:colOff>485775</xdr:colOff>
      <xdr:row>78</xdr:row>
      <xdr:rowOff>27187</xdr:rowOff>
    </xdr:to>
    <xdr:sp macro="" textlink="">
      <xdr:nvSpPr>
        <xdr:cNvPr id="203" name="円/楕円 202"/>
        <xdr:cNvSpPr/>
      </xdr:nvSpPr>
      <xdr:spPr>
        <a:xfrm>
          <a:off x="1079500" y="1329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43714</xdr:rowOff>
    </xdr:from>
    <xdr:ext cx="469744" cy="259045"/>
    <xdr:sp macro="" textlink="">
      <xdr:nvSpPr>
        <xdr:cNvPr id="204" name="テキスト ボックス 203"/>
        <xdr:cNvSpPr txBox="1"/>
      </xdr:nvSpPr>
      <xdr:spPr>
        <a:xfrm>
          <a:off x="895427" y="1307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81,228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9" name="直線コネクタ 228"/>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30" name="扶助費最小値テキスト"/>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31" name="直線コネクタ 230"/>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32" name="扶助費最大値テキスト"/>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3" name="直線コネクタ 232"/>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160046</xdr:rowOff>
    </xdr:from>
    <xdr:to>
      <xdr:col>6</xdr:col>
      <xdr:colOff>511175</xdr:colOff>
      <xdr:row>97</xdr:row>
      <xdr:rowOff>101181</xdr:rowOff>
    </xdr:to>
    <xdr:cxnSp macro="">
      <xdr:nvCxnSpPr>
        <xdr:cNvPr id="234" name="直線コネクタ 233"/>
        <xdr:cNvCxnSpPr/>
      </xdr:nvCxnSpPr>
      <xdr:spPr>
        <a:xfrm flipV="1">
          <a:off x="3797300" y="16619246"/>
          <a:ext cx="838200" cy="1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102283</xdr:rowOff>
    </xdr:from>
    <xdr:ext cx="534377" cy="259045"/>
    <xdr:sp macro="" textlink="">
      <xdr:nvSpPr>
        <xdr:cNvPr id="235" name="扶助費平均値テキスト"/>
        <xdr:cNvSpPr txBox="1"/>
      </xdr:nvSpPr>
      <xdr:spPr>
        <a:xfrm>
          <a:off x="4686300" y="16561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6" name="フローチャート : 判断 235"/>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101181</xdr:rowOff>
    </xdr:from>
    <xdr:to>
      <xdr:col>5</xdr:col>
      <xdr:colOff>358775</xdr:colOff>
      <xdr:row>97</xdr:row>
      <xdr:rowOff>114802</xdr:rowOff>
    </xdr:to>
    <xdr:cxnSp macro="">
      <xdr:nvCxnSpPr>
        <xdr:cNvPr id="237" name="直線コネクタ 236"/>
        <xdr:cNvCxnSpPr/>
      </xdr:nvCxnSpPr>
      <xdr:spPr>
        <a:xfrm flipV="1">
          <a:off x="2908300" y="16731831"/>
          <a:ext cx="889000" cy="1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8" name="フローチャート : 判断 237"/>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122254</xdr:rowOff>
    </xdr:from>
    <xdr:ext cx="534377" cy="259045"/>
    <xdr:sp macro="" textlink="">
      <xdr:nvSpPr>
        <xdr:cNvPr id="239" name="テキスト ボックス 238"/>
        <xdr:cNvSpPr txBox="1"/>
      </xdr:nvSpPr>
      <xdr:spPr>
        <a:xfrm>
          <a:off x="3530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114802</xdr:rowOff>
    </xdr:from>
    <xdr:to>
      <xdr:col>4</xdr:col>
      <xdr:colOff>155575</xdr:colOff>
      <xdr:row>98</xdr:row>
      <xdr:rowOff>34086</xdr:rowOff>
    </xdr:to>
    <xdr:cxnSp macro="">
      <xdr:nvCxnSpPr>
        <xdr:cNvPr id="240" name="直線コネクタ 239"/>
        <xdr:cNvCxnSpPr/>
      </xdr:nvCxnSpPr>
      <xdr:spPr>
        <a:xfrm flipV="1">
          <a:off x="2019300" y="16745452"/>
          <a:ext cx="889000" cy="9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116503</xdr:rowOff>
    </xdr:from>
    <xdr:to>
      <xdr:col>4</xdr:col>
      <xdr:colOff>206375</xdr:colOff>
      <xdr:row>97</xdr:row>
      <xdr:rowOff>46653</xdr:rowOff>
    </xdr:to>
    <xdr:sp macro="" textlink="">
      <xdr:nvSpPr>
        <xdr:cNvPr id="241" name="フローチャート : 判断 240"/>
        <xdr:cNvSpPr/>
      </xdr:nvSpPr>
      <xdr:spPr>
        <a:xfrm>
          <a:off x="2857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63180</xdr:rowOff>
    </xdr:from>
    <xdr:ext cx="534377" cy="259045"/>
    <xdr:sp macro="" textlink="">
      <xdr:nvSpPr>
        <xdr:cNvPr id="242" name="テキスト ボックス 241"/>
        <xdr:cNvSpPr txBox="1"/>
      </xdr:nvSpPr>
      <xdr:spPr>
        <a:xfrm>
          <a:off x="2641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34086</xdr:rowOff>
    </xdr:from>
    <xdr:to>
      <xdr:col>2</xdr:col>
      <xdr:colOff>638175</xdr:colOff>
      <xdr:row>98</xdr:row>
      <xdr:rowOff>62071</xdr:rowOff>
    </xdr:to>
    <xdr:cxnSp macro="">
      <xdr:nvCxnSpPr>
        <xdr:cNvPr id="243" name="直線コネクタ 242"/>
        <xdr:cNvCxnSpPr/>
      </xdr:nvCxnSpPr>
      <xdr:spPr>
        <a:xfrm flipV="1">
          <a:off x="1130300" y="16836186"/>
          <a:ext cx="889000" cy="2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53391</xdr:rowOff>
    </xdr:from>
    <xdr:to>
      <xdr:col>3</xdr:col>
      <xdr:colOff>3175</xdr:colOff>
      <xdr:row>97</xdr:row>
      <xdr:rowOff>154991</xdr:rowOff>
    </xdr:to>
    <xdr:sp macro="" textlink="">
      <xdr:nvSpPr>
        <xdr:cNvPr id="244" name="フローチャート : 判断 243"/>
        <xdr:cNvSpPr/>
      </xdr:nvSpPr>
      <xdr:spPr>
        <a:xfrm>
          <a:off x="1968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68</xdr:rowOff>
    </xdr:from>
    <xdr:ext cx="534377" cy="259045"/>
    <xdr:sp macro="" textlink="">
      <xdr:nvSpPr>
        <xdr:cNvPr id="245" name="テキスト ボックス 244"/>
        <xdr:cNvSpPr txBox="1"/>
      </xdr:nvSpPr>
      <xdr:spPr>
        <a:xfrm>
          <a:off x="1752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89072</xdr:rowOff>
    </xdr:from>
    <xdr:to>
      <xdr:col>1</xdr:col>
      <xdr:colOff>485775</xdr:colOff>
      <xdr:row>98</xdr:row>
      <xdr:rowOff>19222</xdr:rowOff>
    </xdr:to>
    <xdr:sp macro="" textlink="">
      <xdr:nvSpPr>
        <xdr:cNvPr id="246" name="フローチャート : 判断 245"/>
        <xdr:cNvSpPr/>
      </xdr:nvSpPr>
      <xdr:spPr>
        <a:xfrm>
          <a:off x="1079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35749</xdr:rowOff>
    </xdr:from>
    <xdr:ext cx="534377" cy="259045"/>
    <xdr:sp macro="" textlink="">
      <xdr:nvSpPr>
        <xdr:cNvPr id="247" name="テキスト ボックス 246"/>
        <xdr:cNvSpPr txBox="1"/>
      </xdr:nvSpPr>
      <xdr:spPr>
        <a:xfrm>
          <a:off x="863111" y="164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109246</xdr:rowOff>
    </xdr:from>
    <xdr:to>
      <xdr:col>6</xdr:col>
      <xdr:colOff>561975</xdr:colOff>
      <xdr:row>97</xdr:row>
      <xdr:rowOff>39396</xdr:rowOff>
    </xdr:to>
    <xdr:sp macro="" textlink="">
      <xdr:nvSpPr>
        <xdr:cNvPr id="253" name="円/楕円 252"/>
        <xdr:cNvSpPr/>
      </xdr:nvSpPr>
      <xdr:spPr>
        <a:xfrm>
          <a:off x="4584700" y="1656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132123</xdr:rowOff>
    </xdr:from>
    <xdr:ext cx="534377" cy="259045"/>
    <xdr:sp macro="" textlink="">
      <xdr:nvSpPr>
        <xdr:cNvPr id="254" name="扶助費該当値テキスト"/>
        <xdr:cNvSpPr txBox="1"/>
      </xdr:nvSpPr>
      <xdr:spPr>
        <a:xfrm>
          <a:off x="4686300" y="1641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60,932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50381</xdr:rowOff>
    </xdr:from>
    <xdr:to>
      <xdr:col>5</xdr:col>
      <xdr:colOff>409575</xdr:colOff>
      <xdr:row>97</xdr:row>
      <xdr:rowOff>151981</xdr:rowOff>
    </xdr:to>
    <xdr:sp macro="" textlink="">
      <xdr:nvSpPr>
        <xdr:cNvPr id="255" name="円/楕円 254"/>
        <xdr:cNvSpPr/>
      </xdr:nvSpPr>
      <xdr:spPr>
        <a:xfrm>
          <a:off x="3746500" y="1668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143108</xdr:rowOff>
    </xdr:from>
    <xdr:ext cx="534377" cy="259045"/>
    <xdr:sp macro="" textlink="">
      <xdr:nvSpPr>
        <xdr:cNvPr id="256" name="テキスト ボックス 255"/>
        <xdr:cNvSpPr txBox="1"/>
      </xdr:nvSpPr>
      <xdr:spPr>
        <a:xfrm>
          <a:off x="3530111" y="167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55,022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64002</xdr:rowOff>
    </xdr:from>
    <xdr:to>
      <xdr:col>4</xdr:col>
      <xdr:colOff>206375</xdr:colOff>
      <xdr:row>97</xdr:row>
      <xdr:rowOff>165602</xdr:rowOff>
    </xdr:to>
    <xdr:sp macro="" textlink="">
      <xdr:nvSpPr>
        <xdr:cNvPr id="257" name="円/楕円 256"/>
        <xdr:cNvSpPr/>
      </xdr:nvSpPr>
      <xdr:spPr>
        <a:xfrm>
          <a:off x="2857500" y="166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156729</xdr:rowOff>
    </xdr:from>
    <xdr:ext cx="534377" cy="259045"/>
    <xdr:sp macro="" textlink="">
      <xdr:nvSpPr>
        <xdr:cNvPr id="258" name="テキスト ボックス 257"/>
        <xdr:cNvSpPr txBox="1"/>
      </xdr:nvSpPr>
      <xdr:spPr>
        <a:xfrm>
          <a:off x="2641111" y="1678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54,307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154736</xdr:rowOff>
    </xdr:from>
    <xdr:to>
      <xdr:col>3</xdr:col>
      <xdr:colOff>3175</xdr:colOff>
      <xdr:row>98</xdr:row>
      <xdr:rowOff>84886</xdr:rowOff>
    </xdr:to>
    <xdr:sp macro="" textlink="">
      <xdr:nvSpPr>
        <xdr:cNvPr id="259" name="円/楕円 258"/>
        <xdr:cNvSpPr/>
      </xdr:nvSpPr>
      <xdr:spPr>
        <a:xfrm>
          <a:off x="1968500" y="1678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76013</xdr:rowOff>
    </xdr:from>
    <xdr:ext cx="534377" cy="259045"/>
    <xdr:sp macro="" textlink="">
      <xdr:nvSpPr>
        <xdr:cNvPr id="260" name="テキスト ボックス 259"/>
        <xdr:cNvSpPr txBox="1"/>
      </xdr:nvSpPr>
      <xdr:spPr>
        <a:xfrm>
          <a:off x="1752111" y="1687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49,544</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11271</xdr:rowOff>
    </xdr:from>
    <xdr:to>
      <xdr:col>1</xdr:col>
      <xdr:colOff>485775</xdr:colOff>
      <xdr:row>98</xdr:row>
      <xdr:rowOff>112871</xdr:rowOff>
    </xdr:to>
    <xdr:sp macro="" textlink="">
      <xdr:nvSpPr>
        <xdr:cNvPr id="261" name="円/楕円 260"/>
        <xdr:cNvSpPr/>
      </xdr:nvSpPr>
      <xdr:spPr>
        <a:xfrm>
          <a:off x="1079500" y="1681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103998</xdr:rowOff>
    </xdr:from>
    <xdr:ext cx="534377" cy="259045"/>
    <xdr:sp macro="" textlink="">
      <xdr:nvSpPr>
        <xdr:cNvPr id="262" name="テキスト ボックス 261"/>
        <xdr:cNvSpPr txBox="1"/>
      </xdr:nvSpPr>
      <xdr:spPr>
        <a:xfrm>
          <a:off x="863111" y="1690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48,075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4" name="直線コネクタ 283"/>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5" name="補助費等最小値テキスト"/>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6" name="直線コネクタ 285"/>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7" name="補助費等最大値テキスト"/>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8" name="直線コネクタ 287"/>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5580</xdr:rowOff>
    </xdr:from>
    <xdr:to>
      <xdr:col>15</xdr:col>
      <xdr:colOff>180975</xdr:colOff>
      <xdr:row>37</xdr:row>
      <xdr:rowOff>6518</xdr:rowOff>
    </xdr:to>
    <xdr:cxnSp macro="">
      <xdr:nvCxnSpPr>
        <xdr:cNvPr id="289" name="直線コネクタ 288"/>
        <xdr:cNvCxnSpPr/>
      </xdr:nvCxnSpPr>
      <xdr:spPr>
        <a:xfrm flipV="1">
          <a:off x="9639300" y="6349230"/>
          <a:ext cx="838200" cy="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90124</xdr:rowOff>
    </xdr:from>
    <xdr:ext cx="534377" cy="259045"/>
    <xdr:sp macro="" textlink="">
      <xdr:nvSpPr>
        <xdr:cNvPr id="290" name="補助費等平均値テキスト"/>
        <xdr:cNvSpPr txBox="1"/>
      </xdr:nvSpPr>
      <xdr:spPr>
        <a:xfrm>
          <a:off x="10528300" y="609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91" name="フローチャート : 判断 290"/>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6518</xdr:rowOff>
    </xdr:from>
    <xdr:to>
      <xdr:col>14</xdr:col>
      <xdr:colOff>28575</xdr:colOff>
      <xdr:row>37</xdr:row>
      <xdr:rowOff>6636</xdr:rowOff>
    </xdr:to>
    <xdr:cxnSp macro="">
      <xdr:nvCxnSpPr>
        <xdr:cNvPr id="292" name="直線コネクタ 291"/>
        <xdr:cNvCxnSpPr/>
      </xdr:nvCxnSpPr>
      <xdr:spPr>
        <a:xfrm flipV="1">
          <a:off x="8750300" y="6350168"/>
          <a:ext cx="889000" cy="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3" name="フローチャート : 判断 292"/>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20855</xdr:rowOff>
    </xdr:from>
    <xdr:ext cx="534377" cy="259045"/>
    <xdr:sp macro="" textlink="">
      <xdr:nvSpPr>
        <xdr:cNvPr id="294" name="テキスト ボックス 293"/>
        <xdr:cNvSpPr txBox="1"/>
      </xdr:nvSpPr>
      <xdr:spPr>
        <a:xfrm>
          <a:off x="9372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6636</xdr:rowOff>
    </xdr:from>
    <xdr:to>
      <xdr:col>12</xdr:col>
      <xdr:colOff>511175</xdr:colOff>
      <xdr:row>37</xdr:row>
      <xdr:rowOff>19415</xdr:rowOff>
    </xdr:to>
    <xdr:cxnSp macro="">
      <xdr:nvCxnSpPr>
        <xdr:cNvPr id="295" name="直線コネクタ 294"/>
        <xdr:cNvCxnSpPr/>
      </xdr:nvCxnSpPr>
      <xdr:spPr>
        <a:xfrm flipV="1">
          <a:off x="7861300" y="6350286"/>
          <a:ext cx="8890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106731</xdr:rowOff>
    </xdr:from>
    <xdr:to>
      <xdr:col>12</xdr:col>
      <xdr:colOff>561975</xdr:colOff>
      <xdr:row>37</xdr:row>
      <xdr:rowOff>36881</xdr:rowOff>
    </xdr:to>
    <xdr:sp macro="" textlink="">
      <xdr:nvSpPr>
        <xdr:cNvPr id="296" name="フローチャート : 判断 295"/>
        <xdr:cNvSpPr/>
      </xdr:nvSpPr>
      <xdr:spPr>
        <a:xfrm>
          <a:off x="8699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53408</xdr:rowOff>
    </xdr:from>
    <xdr:ext cx="534377" cy="259045"/>
    <xdr:sp macro="" textlink="">
      <xdr:nvSpPr>
        <xdr:cNvPr id="297" name="テキスト ボックス 296"/>
        <xdr:cNvSpPr txBox="1"/>
      </xdr:nvSpPr>
      <xdr:spPr>
        <a:xfrm>
          <a:off x="8483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12402</xdr:rowOff>
    </xdr:from>
    <xdr:to>
      <xdr:col>11</xdr:col>
      <xdr:colOff>307975</xdr:colOff>
      <xdr:row>37</xdr:row>
      <xdr:rowOff>19415</xdr:rowOff>
    </xdr:to>
    <xdr:cxnSp macro="">
      <xdr:nvCxnSpPr>
        <xdr:cNvPr id="298" name="直線コネクタ 297"/>
        <xdr:cNvCxnSpPr/>
      </xdr:nvCxnSpPr>
      <xdr:spPr>
        <a:xfrm>
          <a:off x="6972300" y="6356052"/>
          <a:ext cx="889000" cy="7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115372</xdr:rowOff>
    </xdr:from>
    <xdr:to>
      <xdr:col>11</xdr:col>
      <xdr:colOff>358775</xdr:colOff>
      <xdr:row>37</xdr:row>
      <xdr:rowOff>45522</xdr:rowOff>
    </xdr:to>
    <xdr:sp macro="" textlink="">
      <xdr:nvSpPr>
        <xdr:cNvPr id="299" name="フローチャート : 判断 298"/>
        <xdr:cNvSpPr/>
      </xdr:nvSpPr>
      <xdr:spPr>
        <a:xfrm>
          <a:off x="7810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62049</xdr:rowOff>
    </xdr:from>
    <xdr:ext cx="534377" cy="259045"/>
    <xdr:sp macro="" textlink="">
      <xdr:nvSpPr>
        <xdr:cNvPr id="300" name="テキスト ボックス 299"/>
        <xdr:cNvSpPr txBox="1"/>
      </xdr:nvSpPr>
      <xdr:spPr>
        <a:xfrm>
          <a:off x="7594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138488</xdr:rowOff>
    </xdr:from>
    <xdr:to>
      <xdr:col>10</xdr:col>
      <xdr:colOff>155575</xdr:colOff>
      <xdr:row>37</xdr:row>
      <xdr:rowOff>68638</xdr:rowOff>
    </xdr:to>
    <xdr:sp macro="" textlink="">
      <xdr:nvSpPr>
        <xdr:cNvPr id="301" name="フローチャート : 判断 300"/>
        <xdr:cNvSpPr/>
      </xdr:nvSpPr>
      <xdr:spPr>
        <a:xfrm>
          <a:off x="6921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59765</xdr:rowOff>
    </xdr:from>
    <xdr:ext cx="534377" cy="259045"/>
    <xdr:sp macro="" textlink="">
      <xdr:nvSpPr>
        <xdr:cNvPr id="302" name="テキスト ボックス 301"/>
        <xdr:cNvSpPr txBox="1"/>
      </xdr:nvSpPr>
      <xdr:spPr>
        <a:xfrm>
          <a:off x="6705111" y="6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126230</xdr:rowOff>
    </xdr:from>
    <xdr:to>
      <xdr:col>15</xdr:col>
      <xdr:colOff>231775</xdr:colOff>
      <xdr:row>37</xdr:row>
      <xdr:rowOff>56380</xdr:rowOff>
    </xdr:to>
    <xdr:sp macro="" textlink="">
      <xdr:nvSpPr>
        <xdr:cNvPr id="308" name="円/楕円 307"/>
        <xdr:cNvSpPr/>
      </xdr:nvSpPr>
      <xdr:spPr>
        <a:xfrm>
          <a:off x="10426700" y="629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104657</xdr:rowOff>
    </xdr:from>
    <xdr:ext cx="534377" cy="259045"/>
    <xdr:sp macro="" textlink="">
      <xdr:nvSpPr>
        <xdr:cNvPr id="309" name="補助費等該当値テキスト"/>
        <xdr:cNvSpPr txBox="1"/>
      </xdr:nvSpPr>
      <xdr:spPr>
        <a:xfrm>
          <a:off x="10528300" y="62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66,835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127168</xdr:rowOff>
    </xdr:from>
    <xdr:to>
      <xdr:col>14</xdr:col>
      <xdr:colOff>79375</xdr:colOff>
      <xdr:row>37</xdr:row>
      <xdr:rowOff>57318</xdr:rowOff>
    </xdr:to>
    <xdr:sp macro="" textlink="">
      <xdr:nvSpPr>
        <xdr:cNvPr id="310" name="円/楕円 309"/>
        <xdr:cNvSpPr/>
      </xdr:nvSpPr>
      <xdr:spPr>
        <a:xfrm>
          <a:off x="9588500" y="629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48445</xdr:rowOff>
    </xdr:from>
    <xdr:ext cx="534377" cy="259045"/>
    <xdr:sp macro="" textlink="">
      <xdr:nvSpPr>
        <xdr:cNvPr id="311" name="テキスト ボックス 310"/>
        <xdr:cNvSpPr txBox="1"/>
      </xdr:nvSpPr>
      <xdr:spPr>
        <a:xfrm>
          <a:off x="9372111" y="639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66,630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127286</xdr:rowOff>
    </xdr:from>
    <xdr:to>
      <xdr:col>12</xdr:col>
      <xdr:colOff>561975</xdr:colOff>
      <xdr:row>37</xdr:row>
      <xdr:rowOff>57436</xdr:rowOff>
    </xdr:to>
    <xdr:sp macro="" textlink="">
      <xdr:nvSpPr>
        <xdr:cNvPr id="312" name="円/楕円 311"/>
        <xdr:cNvSpPr/>
      </xdr:nvSpPr>
      <xdr:spPr>
        <a:xfrm>
          <a:off x="8699500" y="629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48563</xdr:rowOff>
    </xdr:from>
    <xdr:ext cx="534377" cy="259045"/>
    <xdr:sp macro="" textlink="">
      <xdr:nvSpPr>
        <xdr:cNvPr id="313" name="テキスト ボックス 312"/>
        <xdr:cNvSpPr txBox="1"/>
      </xdr:nvSpPr>
      <xdr:spPr>
        <a:xfrm>
          <a:off x="8483111" y="639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66,604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140065</xdr:rowOff>
    </xdr:from>
    <xdr:to>
      <xdr:col>11</xdr:col>
      <xdr:colOff>358775</xdr:colOff>
      <xdr:row>37</xdr:row>
      <xdr:rowOff>70215</xdr:rowOff>
    </xdr:to>
    <xdr:sp macro="" textlink="">
      <xdr:nvSpPr>
        <xdr:cNvPr id="314" name="円/楕円 313"/>
        <xdr:cNvSpPr/>
      </xdr:nvSpPr>
      <xdr:spPr>
        <a:xfrm>
          <a:off x="7810500" y="63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61342</xdr:rowOff>
    </xdr:from>
    <xdr:ext cx="534377" cy="259045"/>
    <xdr:sp macro="" textlink="">
      <xdr:nvSpPr>
        <xdr:cNvPr id="315" name="テキスト ボックス 314"/>
        <xdr:cNvSpPr txBox="1"/>
      </xdr:nvSpPr>
      <xdr:spPr>
        <a:xfrm>
          <a:off x="7594111" y="640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63,809</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133052</xdr:rowOff>
    </xdr:from>
    <xdr:to>
      <xdr:col>10</xdr:col>
      <xdr:colOff>155575</xdr:colOff>
      <xdr:row>37</xdr:row>
      <xdr:rowOff>63202</xdr:rowOff>
    </xdr:to>
    <xdr:sp macro="" textlink="">
      <xdr:nvSpPr>
        <xdr:cNvPr id="316" name="円/楕円 315"/>
        <xdr:cNvSpPr/>
      </xdr:nvSpPr>
      <xdr:spPr>
        <a:xfrm>
          <a:off x="6921500" y="630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79729</xdr:rowOff>
    </xdr:from>
    <xdr:ext cx="534377" cy="259045"/>
    <xdr:sp macro="" textlink="">
      <xdr:nvSpPr>
        <xdr:cNvPr id="317" name="テキスト ボックス 316"/>
        <xdr:cNvSpPr txBox="1"/>
      </xdr:nvSpPr>
      <xdr:spPr>
        <a:xfrm>
          <a:off x="6705111" y="608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8" name="直線コネクタ 327"/>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9" name="テキスト ボックス 328"/>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0" name="直線コネクタ 329"/>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1" name="テキスト ボックス 330"/>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2" name="直線コネクタ 331"/>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3" name="テキスト ボックス 332"/>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4" name="直線コネクタ 333"/>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5" name="テキスト ボックス 334"/>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6" name="直線コネクタ 335"/>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7" name="テキスト ボックス 336"/>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41" name="直線コネクタ 340"/>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42" name="普通建設事業費最小値テキスト"/>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3" name="直線コネクタ 342"/>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4" name="普通建設事業費最大値テキスト"/>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5" name="直線コネクタ 344"/>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11147</xdr:rowOff>
    </xdr:from>
    <xdr:to>
      <xdr:col>15</xdr:col>
      <xdr:colOff>180975</xdr:colOff>
      <xdr:row>59</xdr:row>
      <xdr:rowOff>11888</xdr:rowOff>
    </xdr:to>
    <xdr:cxnSp macro="">
      <xdr:nvCxnSpPr>
        <xdr:cNvPr id="346" name="直線コネクタ 345"/>
        <xdr:cNvCxnSpPr/>
      </xdr:nvCxnSpPr>
      <xdr:spPr>
        <a:xfrm flipV="1">
          <a:off x="9639300" y="10126697"/>
          <a:ext cx="8382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127853</xdr:rowOff>
    </xdr:from>
    <xdr:ext cx="534377" cy="259045"/>
    <xdr:sp macro="" textlink="">
      <xdr:nvSpPr>
        <xdr:cNvPr id="347" name="普通建設事業費平均値テキスト"/>
        <xdr:cNvSpPr txBox="1"/>
      </xdr:nvSpPr>
      <xdr:spPr>
        <a:xfrm>
          <a:off x="10528300" y="9900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8" name="フローチャート : 判断 347"/>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11888</xdr:rowOff>
    </xdr:from>
    <xdr:to>
      <xdr:col>14</xdr:col>
      <xdr:colOff>28575</xdr:colOff>
      <xdr:row>59</xdr:row>
      <xdr:rowOff>20486</xdr:rowOff>
    </xdr:to>
    <xdr:cxnSp macro="">
      <xdr:nvCxnSpPr>
        <xdr:cNvPr id="349" name="直線コネクタ 348"/>
        <xdr:cNvCxnSpPr/>
      </xdr:nvCxnSpPr>
      <xdr:spPr>
        <a:xfrm flipV="1">
          <a:off x="8750300" y="10127438"/>
          <a:ext cx="889000" cy="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50" name="フローチャート : 判断 349"/>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51" name="テキスト ボックス 350"/>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161747</xdr:rowOff>
    </xdr:from>
    <xdr:to>
      <xdr:col>12</xdr:col>
      <xdr:colOff>511175</xdr:colOff>
      <xdr:row>59</xdr:row>
      <xdr:rowOff>20486</xdr:rowOff>
    </xdr:to>
    <xdr:cxnSp macro="">
      <xdr:nvCxnSpPr>
        <xdr:cNvPr id="352" name="直線コネクタ 351"/>
        <xdr:cNvCxnSpPr/>
      </xdr:nvCxnSpPr>
      <xdr:spPr>
        <a:xfrm>
          <a:off x="7861300" y="10105847"/>
          <a:ext cx="889000" cy="3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95121</xdr:rowOff>
    </xdr:from>
    <xdr:to>
      <xdr:col>12</xdr:col>
      <xdr:colOff>561975</xdr:colOff>
      <xdr:row>59</xdr:row>
      <xdr:rowOff>25271</xdr:rowOff>
    </xdr:to>
    <xdr:sp macro="" textlink="">
      <xdr:nvSpPr>
        <xdr:cNvPr id="353" name="フローチャート : 判断 352"/>
        <xdr:cNvSpPr/>
      </xdr:nvSpPr>
      <xdr:spPr>
        <a:xfrm>
          <a:off x="8699500" y="1003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41798</xdr:rowOff>
    </xdr:from>
    <xdr:ext cx="534377" cy="259045"/>
    <xdr:sp macro="" textlink="">
      <xdr:nvSpPr>
        <xdr:cNvPr id="354" name="テキスト ボックス 353"/>
        <xdr:cNvSpPr txBox="1"/>
      </xdr:nvSpPr>
      <xdr:spPr>
        <a:xfrm>
          <a:off x="8483111" y="981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154144</xdr:rowOff>
    </xdr:from>
    <xdr:to>
      <xdr:col>11</xdr:col>
      <xdr:colOff>307975</xdr:colOff>
      <xdr:row>58</xdr:row>
      <xdr:rowOff>161747</xdr:rowOff>
    </xdr:to>
    <xdr:cxnSp macro="">
      <xdr:nvCxnSpPr>
        <xdr:cNvPr id="355" name="直線コネクタ 354"/>
        <xdr:cNvCxnSpPr/>
      </xdr:nvCxnSpPr>
      <xdr:spPr>
        <a:xfrm>
          <a:off x="6972300" y="10098244"/>
          <a:ext cx="889000" cy="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102046</xdr:rowOff>
    </xdr:from>
    <xdr:to>
      <xdr:col>11</xdr:col>
      <xdr:colOff>358775</xdr:colOff>
      <xdr:row>59</xdr:row>
      <xdr:rowOff>32196</xdr:rowOff>
    </xdr:to>
    <xdr:sp macro="" textlink="">
      <xdr:nvSpPr>
        <xdr:cNvPr id="356" name="フローチャート : 判断 355"/>
        <xdr:cNvSpPr/>
      </xdr:nvSpPr>
      <xdr:spPr>
        <a:xfrm>
          <a:off x="7810500" y="1004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48723</xdr:rowOff>
    </xdr:from>
    <xdr:ext cx="534377" cy="259045"/>
    <xdr:sp macro="" textlink="">
      <xdr:nvSpPr>
        <xdr:cNvPr id="357" name="テキスト ボックス 356"/>
        <xdr:cNvSpPr txBox="1"/>
      </xdr:nvSpPr>
      <xdr:spPr>
        <a:xfrm>
          <a:off x="7594111" y="982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114430</xdr:rowOff>
    </xdr:from>
    <xdr:to>
      <xdr:col>10</xdr:col>
      <xdr:colOff>155575</xdr:colOff>
      <xdr:row>59</xdr:row>
      <xdr:rowOff>44580</xdr:rowOff>
    </xdr:to>
    <xdr:sp macro="" textlink="">
      <xdr:nvSpPr>
        <xdr:cNvPr id="358" name="フローチャート : 判断 357"/>
        <xdr:cNvSpPr/>
      </xdr:nvSpPr>
      <xdr:spPr>
        <a:xfrm>
          <a:off x="6921500" y="1005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35707</xdr:rowOff>
    </xdr:from>
    <xdr:ext cx="534377" cy="259045"/>
    <xdr:sp macro="" textlink="">
      <xdr:nvSpPr>
        <xdr:cNvPr id="359" name="テキスト ボックス 358"/>
        <xdr:cNvSpPr txBox="1"/>
      </xdr:nvSpPr>
      <xdr:spPr>
        <a:xfrm>
          <a:off x="6705111" y="1015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131797</xdr:rowOff>
    </xdr:from>
    <xdr:to>
      <xdr:col>15</xdr:col>
      <xdr:colOff>231775</xdr:colOff>
      <xdr:row>59</xdr:row>
      <xdr:rowOff>61947</xdr:rowOff>
    </xdr:to>
    <xdr:sp macro="" textlink="">
      <xdr:nvSpPr>
        <xdr:cNvPr id="365" name="円/楕円 364"/>
        <xdr:cNvSpPr/>
      </xdr:nvSpPr>
      <xdr:spPr>
        <a:xfrm>
          <a:off x="10426700" y="1007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83403</xdr:rowOff>
    </xdr:from>
    <xdr:ext cx="534377" cy="259045"/>
    <xdr:sp macro="" textlink="">
      <xdr:nvSpPr>
        <xdr:cNvPr id="366" name="普通建設事業費該当値テキスト"/>
        <xdr:cNvSpPr txBox="1"/>
      </xdr:nvSpPr>
      <xdr:spPr>
        <a:xfrm>
          <a:off x="10528300" y="100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43,705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132538</xdr:rowOff>
    </xdr:from>
    <xdr:to>
      <xdr:col>14</xdr:col>
      <xdr:colOff>79375</xdr:colOff>
      <xdr:row>59</xdr:row>
      <xdr:rowOff>62688</xdr:rowOff>
    </xdr:to>
    <xdr:sp macro="" textlink="">
      <xdr:nvSpPr>
        <xdr:cNvPr id="367" name="円/楕円 366"/>
        <xdr:cNvSpPr/>
      </xdr:nvSpPr>
      <xdr:spPr>
        <a:xfrm>
          <a:off x="9588500" y="1007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53815</xdr:rowOff>
    </xdr:from>
    <xdr:ext cx="534377" cy="259045"/>
    <xdr:sp macro="" textlink="">
      <xdr:nvSpPr>
        <xdr:cNvPr id="368" name="テキスト ボックス 367"/>
        <xdr:cNvSpPr txBox="1"/>
      </xdr:nvSpPr>
      <xdr:spPr>
        <a:xfrm>
          <a:off x="9372111" y="1016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42,733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141136</xdr:rowOff>
    </xdr:from>
    <xdr:to>
      <xdr:col>12</xdr:col>
      <xdr:colOff>561975</xdr:colOff>
      <xdr:row>59</xdr:row>
      <xdr:rowOff>71286</xdr:rowOff>
    </xdr:to>
    <xdr:sp macro="" textlink="">
      <xdr:nvSpPr>
        <xdr:cNvPr id="369" name="円/楕円 368"/>
        <xdr:cNvSpPr/>
      </xdr:nvSpPr>
      <xdr:spPr>
        <a:xfrm>
          <a:off x="8699500" y="100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62413</xdr:rowOff>
    </xdr:from>
    <xdr:ext cx="534377" cy="259045"/>
    <xdr:sp macro="" textlink="">
      <xdr:nvSpPr>
        <xdr:cNvPr id="370" name="テキスト ボックス 369"/>
        <xdr:cNvSpPr txBox="1"/>
      </xdr:nvSpPr>
      <xdr:spPr>
        <a:xfrm>
          <a:off x="8483111" y="1017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31,448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110947</xdr:rowOff>
    </xdr:from>
    <xdr:to>
      <xdr:col>11</xdr:col>
      <xdr:colOff>358775</xdr:colOff>
      <xdr:row>59</xdr:row>
      <xdr:rowOff>41097</xdr:rowOff>
    </xdr:to>
    <xdr:sp macro="" textlink="">
      <xdr:nvSpPr>
        <xdr:cNvPr id="371" name="円/楕円 370"/>
        <xdr:cNvSpPr/>
      </xdr:nvSpPr>
      <xdr:spPr>
        <a:xfrm>
          <a:off x="7810500" y="100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32224</xdr:rowOff>
    </xdr:from>
    <xdr:ext cx="534377" cy="259045"/>
    <xdr:sp macro="" textlink="">
      <xdr:nvSpPr>
        <xdr:cNvPr id="372" name="テキスト ボックス 371"/>
        <xdr:cNvSpPr txBox="1"/>
      </xdr:nvSpPr>
      <xdr:spPr>
        <a:xfrm>
          <a:off x="7594111" y="101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71,067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103344</xdr:rowOff>
    </xdr:from>
    <xdr:to>
      <xdr:col>10</xdr:col>
      <xdr:colOff>155575</xdr:colOff>
      <xdr:row>59</xdr:row>
      <xdr:rowOff>33494</xdr:rowOff>
    </xdr:to>
    <xdr:sp macro="" textlink="">
      <xdr:nvSpPr>
        <xdr:cNvPr id="373" name="円/楕円 372"/>
        <xdr:cNvSpPr/>
      </xdr:nvSpPr>
      <xdr:spPr>
        <a:xfrm>
          <a:off x="6921500" y="1004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50021</xdr:rowOff>
    </xdr:from>
    <xdr:ext cx="534377" cy="259045"/>
    <xdr:sp macro="" textlink="">
      <xdr:nvSpPr>
        <xdr:cNvPr id="374" name="テキスト ボックス 373"/>
        <xdr:cNvSpPr txBox="1"/>
      </xdr:nvSpPr>
      <xdr:spPr>
        <a:xfrm>
          <a:off x="6705111" y="982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81,045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9,902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90" name="テキスト ボックス 389"/>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92" name="テキスト ボックス 391"/>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4" name="テキスト ボックス 393"/>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6" name="テキスト ボックス 39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8" name="直線コネクタ 397"/>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9" name="普通建設事業費 （ うち新規整備　）最小値テキスト"/>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401" name="普通建設事業費 （ うち新規整備　）最大値テキスト"/>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402" name="直線コネクタ 401"/>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36494</xdr:rowOff>
    </xdr:from>
    <xdr:to>
      <xdr:col>15</xdr:col>
      <xdr:colOff>180975</xdr:colOff>
      <xdr:row>79</xdr:row>
      <xdr:rowOff>41836</xdr:rowOff>
    </xdr:to>
    <xdr:cxnSp macro="">
      <xdr:nvCxnSpPr>
        <xdr:cNvPr id="403" name="直線コネクタ 402"/>
        <xdr:cNvCxnSpPr/>
      </xdr:nvCxnSpPr>
      <xdr:spPr>
        <a:xfrm flipV="1">
          <a:off x="9639300" y="13581044"/>
          <a:ext cx="838200" cy="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4" name="普通建設事業費 （ うち新規整備　）平均値テキスト"/>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5" name="フローチャート : 判断 404"/>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30680</xdr:rowOff>
    </xdr:from>
    <xdr:to>
      <xdr:col>14</xdr:col>
      <xdr:colOff>28575</xdr:colOff>
      <xdr:row>79</xdr:row>
      <xdr:rowOff>41836</xdr:rowOff>
    </xdr:to>
    <xdr:cxnSp macro="">
      <xdr:nvCxnSpPr>
        <xdr:cNvPr id="406" name="直線コネクタ 405"/>
        <xdr:cNvCxnSpPr/>
      </xdr:nvCxnSpPr>
      <xdr:spPr>
        <a:xfrm>
          <a:off x="8750300" y="13575230"/>
          <a:ext cx="889000" cy="1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7" name="フローチャート : 判断 406"/>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08" name="テキスト ボックス 407"/>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135962</xdr:rowOff>
    </xdr:from>
    <xdr:to>
      <xdr:col>12</xdr:col>
      <xdr:colOff>561975</xdr:colOff>
      <xdr:row>79</xdr:row>
      <xdr:rowOff>66112</xdr:rowOff>
    </xdr:to>
    <xdr:sp macro="" textlink="">
      <xdr:nvSpPr>
        <xdr:cNvPr id="409" name="フローチャート : 判断 408"/>
        <xdr:cNvSpPr/>
      </xdr:nvSpPr>
      <xdr:spPr>
        <a:xfrm>
          <a:off x="8699500" y="1350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82639</xdr:rowOff>
    </xdr:from>
    <xdr:ext cx="534377" cy="259045"/>
    <xdr:sp macro="" textlink="">
      <xdr:nvSpPr>
        <xdr:cNvPr id="410" name="テキスト ボックス 409"/>
        <xdr:cNvSpPr txBox="1"/>
      </xdr:nvSpPr>
      <xdr:spPr>
        <a:xfrm>
          <a:off x="8483111" y="1328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157144</xdr:rowOff>
    </xdr:from>
    <xdr:to>
      <xdr:col>15</xdr:col>
      <xdr:colOff>231775</xdr:colOff>
      <xdr:row>79</xdr:row>
      <xdr:rowOff>87294</xdr:rowOff>
    </xdr:to>
    <xdr:sp macro="" textlink="">
      <xdr:nvSpPr>
        <xdr:cNvPr id="416" name="円/楕円 415"/>
        <xdr:cNvSpPr/>
      </xdr:nvSpPr>
      <xdr:spPr>
        <a:xfrm>
          <a:off x="10426700" y="1353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124198</xdr:rowOff>
    </xdr:from>
    <xdr:ext cx="534377" cy="259045"/>
    <xdr:sp macro="" textlink="">
      <xdr:nvSpPr>
        <xdr:cNvPr id="417" name="普通建設事業費 （ うち新規整備　）該当値テキスト"/>
        <xdr:cNvSpPr txBox="1"/>
      </xdr:nvSpPr>
      <xdr:spPr>
        <a:xfrm>
          <a:off x="10528300" y="134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10,442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162486</xdr:rowOff>
    </xdr:from>
    <xdr:to>
      <xdr:col>14</xdr:col>
      <xdr:colOff>79375</xdr:colOff>
      <xdr:row>79</xdr:row>
      <xdr:rowOff>92636</xdr:rowOff>
    </xdr:to>
    <xdr:sp macro="" textlink="">
      <xdr:nvSpPr>
        <xdr:cNvPr id="418" name="円/楕円 417"/>
        <xdr:cNvSpPr/>
      </xdr:nvSpPr>
      <xdr:spPr>
        <a:xfrm>
          <a:off x="9588500" y="1353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83763</xdr:rowOff>
    </xdr:from>
    <xdr:ext cx="469744" cy="259045"/>
    <xdr:sp macro="" textlink="">
      <xdr:nvSpPr>
        <xdr:cNvPr id="419" name="テキスト ボックス 418"/>
        <xdr:cNvSpPr txBox="1"/>
      </xdr:nvSpPr>
      <xdr:spPr>
        <a:xfrm>
          <a:off x="9404427" y="13628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151330</xdr:rowOff>
    </xdr:from>
    <xdr:to>
      <xdr:col>12</xdr:col>
      <xdr:colOff>561975</xdr:colOff>
      <xdr:row>79</xdr:row>
      <xdr:rowOff>81480</xdr:rowOff>
    </xdr:to>
    <xdr:sp macro="" textlink="">
      <xdr:nvSpPr>
        <xdr:cNvPr id="420" name="円/楕円 419"/>
        <xdr:cNvSpPr/>
      </xdr:nvSpPr>
      <xdr:spPr>
        <a:xfrm>
          <a:off x="8699500" y="135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72607</xdr:rowOff>
    </xdr:from>
    <xdr:ext cx="534377" cy="259045"/>
    <xdr:sp macro="" textlink="">
      <xdr:nvSpPr>
        <xdr:cNvPr id="421" name="テキスト ボックス 420"/>
        <xdr:cNvSpPr txBox="1"/>
      </xdr:nvSpPr>
      <xdr:spPr>
        <a:xfrm>
          <a:off x="8483111" y="1361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18,071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5" name="テキスト ボックス 43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7" name="テキスト ボックス 43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9" name="テキスト ボックス 43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3" name="直線コネクタ 442"/>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4" name="普通建設事業費 （ うち更新整備　）最小値テキスト"/>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5" name="直線コネクタ 444"/>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6" name="普通建設事業費 （ うち更新整備　）最大値テキスト"/>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7" name="直線コネクタ 446"/>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9750</xdr:rowOff>
    </xdr:from>
    <xdr:to>
      <xdr:col>15</xdr:col>
      <xdr:colOff>180975</xdr:colOff>
      <xdr:row>98</xdr:row>
      <xdr:rowOff>20824</xdr:rowOff>
    </xdr:to>
    <xdr:cxnSp macro="">
      <xdr:nvCxnSpPr>
        <xdr:cNvPr id="448" name="直線コネクタ 447"/>
        <xdr:cNvCxnSpPr/>
      </xdr:nvCxnSpPr>
      <xdr:spPr>
        <a:xfrm flipV="1">
          <a:off x="9639300" y="16811850"/>
          <a:ext cx="838200" cy="1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49" name="普通建設事業費 （ うち更新整備　）平均値テキスト"/>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50" name="フローチャート : 判断 449"/>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20824</xdr:rowOff>
    </xdr:from>
    <xdr:to>
      <xdr:col>14</xdr:col>
      <xdr:colOff>28575</xdr:colOff>
      <xdr:row>98</xdr:row>
      <xdr:rowOff>105066</xdr:rowOff>
    </xdr:to>
    <xdr:cxnSp macro="">
      <xdr:nvCxnSpPr>
        <xdr:cNvPr id="451" name="直線コネクタ 450"/>
        <xdr:cNvCxnSpPr/>
      </xdr:nvCxnSpPr>
      <xdr:spPr>
        <a:xfrm flipV="1">
          <a:off x="8750300" y="16822924"/>
          <a:ext cx="889000" cy="8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52" name="フローチャート : 判断 451"/>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58675</xdr:rowOff>
    </xdr:from>
    <xdr:ext cx="534377" cy="259045"/>
    <xdr:sp macro="" textlink="">
      <xdr:nvSpPr>
        <xdr:cNvPr id="453" name="テキスト ボックス 452"/>
        <xdr:cNvSpPr txBox="1"/>
      </xdr:nvSpPr>
      <xdr:spPr>
        <a:xfrm>
          <a:off x="9372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74837</xdr:rowOff>
    </xdr:from>
    <xdr:to>
      <xdr:col>12</xdr:col>
      <xdr:colOff>561975</xdr:colOff>
      <xdr:row>98</xdr:row>
      <xdr:rowOff>4987</xdr:rowOff>
    </xdr:to>
    <xdr:sp macro="" textlink="">
      <xdr:nvSpPr>
        <xdr:cNvPr id="454" name="フローチャート : 判断 453"/>
        <xdr:cNvSpPr/>
      </xdr:nvSpPr>
      <xdr:spPr>
        <a:xfrm>
          <a:off x="8699500" y="1670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21514</xdr:rowOff>
    </xdr:from>
    <xdr:ext cx="534377" cy="259045"/>
    <xdr:sp macro="" textlink="">
      <xdr:nvSpPr>
        <xdr:cNvPr id="455" name="テキスト ボックス 454"/>
        <xdr:cNvSpPr txBox="1"/>
      </xdr:nvSpPr>
      <xdr:spPr>
        <a:xfrm>
          <a:off x="8483111" y="16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130400</xdr:rowOff>
    </xdr:from>
    <xdr:to>
      <xdr:col>15</xdr:col>
      <xdr:colOff>231775</xdr:colOff>
      <xdr:row>98</xdr:row>
      <xdr:rowOff>60550</xdr:rowOff>
    </xdr:to>
    <xdr:sp macro="" textlink="">
      <xdr:nvSpPr>
        <xdr:cNvPr id="461" name="円/楕円 460"/>
        <xdr:cNvSpPr/>
      </xdr:nvSpPr>
      <xdr:spPr>
        <a:xfrm>
          <a:off x="10426700" y="167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45327</xdr:rowOff>
    </xdr:from>
    <xdr:ext cx="534377" cy="259045"/>
    <xdr:sp macro="" textlink="">
      <xdr:nvSpPr>
        <xdr:cNvPr id="462" name="普通建設事業費 （ うち更新整備　）該当値テキスト"/>
        <xdr:cNvSpPr txBox="1"/>
      </xdr:nvSpPr>
      <xdr:spPr>
        <a:xfrm>
          <a:off x="10528300" y="1667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28,423</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141474</xdr:rowOff>
    </xdr:from>
    <xdr:to>
      <xdr:col>14</xdr:col>
      <xdr:colOff>79375</xdr:colOff>
      <xdr:row>98</xdr:row>
      <xdr:rowOff>71624</xdr:rowOff>
    </xdr:to>
    <xdr:sp macro="" textlink="">
      <xdr:nvSpPr>
        <xdr:cNvPr id="463" name="円/楕円 462"/>
        <xdr:cNvSpPr/>
      </xdr:nvSpPr>
      <xdr:spPr>
        <a:xfrm>
          <a:off x="9588500" y="167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62751</xdr:rowOff>
    </xdr:from>
    <xdr:ext cx="534377" cy="259045"/>
    <xdr:sp macro="" textlink="">
      <xdr:nvSpPr>
        <xdr:cNvPr id="464" name="テキスト ボックス 463"/>
        <xdr:cNvSpPr txBox="1"/>
      </xdr:nvSpPr>
      <xdr:spPr>
        <a:xfrm>
          <a:off x="9372111" y="1686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26,001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54266</xdr:rowOff>
    </xdr:from>
    <xdr:to>
      <xdr:col>12</xdr:col>
      <xdr:colOff>561975</xdr:colOff>
      <xdr:row>98</xdr:row>
      <xdr:rowOff>155866</xdr:rowOff>
    </xdr:to>
    <xdr:sp macro="" textlink="">
      <xdr:nvSpPr>
        <xdr:cNvPr id="465" name="円/楕円 464"/>
        <xdr:cNvSpPr/>
      </xdr:nvSpPr>
      <xdr:spPr>
        <a:xfrm>
          <a:off x="8699500" y="168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146993</xdr:rowOff>
    </xdr:from>
    <xdr:ext cx="469744" cy="259045"/>
    <xdr:sp macro="" textlink="">
      <xdr:nvSpPr>
        <xdr:cNvPr id="466" name="テキスト ボックス 465"/>
        <xdr:cNvSpPr txBox="1"/>
      </xdr:nvSpPr>
      <xdr:spPr>
        <a:xfrm>
          <a:off x="8515427" y="1694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7" name="直線コネクタ 47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8" name="テキスト ボックス 47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9" name="直線コネクタ 47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80" name="テキスト ボックス 47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1" name="直線コネクタ 48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2" name="テキスト ボックス 48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3" name="直線コネクタ 48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4" name="テキスト ボックス 48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5" name="直線コネクタ 48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6" name="テキスト ボックス 48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8" name="直線コネクタ 487"/>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9" name="災害復旧事業費最小値テキスト"/>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0" name="直線コネクタ 48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91" name="災害復旧事業費最大値テキスト"/>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92" name="直線コネクタ 491"/>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127541</xdr:rowOff>
    </xdr:from>
    <xdr:to>
      <xdr:col>23</xdr:col>
      <xdr:colOff>517525</xdr:colOff>
      <xdr:row>38</xdr:row>
      <xdr:rowOff>139211</xdr:rowOff>
    </xdr:to>
    <xdr:cxnSp macro="">
      <xdr:nvCxnSpPr>
        <xdr:cNvPr id="493" name="直線コネクタ 492"/>
        <xdr:cNvCxnSpPr/>
      </xdr:nvCxnSpPr>
      <xdr:spPr>
        <a:xfrm flipV="1">
          <a:off x="15481300" y="6642641"/>
          <a:ext cx="838200" cy="11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4" name="災害復旧事業費平均値テキスト"/>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5" name="フローチャート : 判断 494"/>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139211</xdr:rowOff>
    </xdr:from>
    <xdr:to>
      <xdr:col>22</xdr:col>
      <xdr:colOff>365125</xdr:colOff>
      <xdr:row>38</xdr:row>
      <xdr:rowOff>139700</xdr:rowOff>
    </xdr:to>
    <xdr:cxnSp macro="">
      <xdr:nvCxnSpPr>
        <xdr:cNvPr id="496" name="直線コネクタ 495"/>
        <xdr:cNvCxnSpPr/>
      </xdr:nvCxnSpPr>
      <xdr:spPr>
        <a:xfrm flipV="1">
          <a:off x="14592300" y="6654311"/>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7" name="フローチャート : 判断 496"/>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8" name="テキスト ボックス 497"/>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139700</xdr:rowOff>
    </xdr:from>
    <xdr:to>
      <xdr:col>21</xdr:col>
      <xdr:colOff>161925</xdr:colOff>
      <xdr:row>38</xdr:row>
      <xdr:rowOff>139700</xdr:rowOff>
    </xdr:to>
    <xdr:cxnSp macro="">
      <xdr:nvCxnSpPr>
        <xdr:cNvPr id="499" name="直線コネクタ 498"/>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78174</xdr:rowOff>
    </xdr:from>
    <xdr:to>
      <xdr:col>21</xdr:col>
      <xdr:colOff>212725</xdr:colOff>
      <xdr:row>39</xdr:row>
      <xdr:rowOff>8324</xdr:rowOff>
    </xdr:to>
    <xdr:sp macro="" textlink="">
      <xdr:nvSpPr>
        <xdr:cNvPr id="500" name="フローチャート : 判断 499"/>
        <xdr:cNvSpPr/>
      </xdr:nvSpPr>
      <xdr:spPr>
        <a:xfrm>
          <a:off x="14541500" y="6593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24851</xdr:rowOff>
    </xdr:from>
    <xdr:ext cx="469744" cy="259045"/>
    <xdr:sp macro="" textlink="">
      <xdr:nvSpPr>
        <xdr:cNvPr id="501" name="テキスト ボックス 500"/>
        <xdr:cNvSpPr txBox="1"/>
      </xdr:nvSpPr>
      <xdr:spPr>
        <a:xfrm>
          <a:off x="14357427" y="636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139700</xdr:rowOff>
    </xdr:from>
    <xdr:to>
      <xdr:col>19</xdr:col>
      <xdr:colOff>644525</xdr:colOff>
      <xdr:row>38</xdr:row>
      <xdr:rowOff>139700</xdr:rowOff>
    </xdr:to>
    <xdr:cxnSp macro="">
      <xdr:nvCxnSpPr>
        <xdr:cNvPr id="502" name="直線コネクタ 501"/>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75938</xdr:rowOff>
    </xdr:from>
    <xdr:to>
      <xdr:col>20</xdr:col>
      <xdr:colOff>9525</xdr:colOff>
      <xdr:row>39</xdr:row>
      <xdr:rowOff>6088</xdr:rowOff>
    </xdr:to>
    <xdr:sp macro="" textlink="">
      <xdr:nvSpPr>
        <xdr:cNvPr id="503" name="フローチャート : 判断 502"/>
        <xdr:cNvSpPr/>
      </xdr:nvSpPr>
      <xdr:spPr>
        <a:xfrm>
          <a:off x="13652500" y="659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22615</xdr:rowOff>
    </xdr:from>
    <xdr:ext cx="469744" cy="259045"/>
    <xdr:sp macro="" textlink="">
      <xdr:nvSpPr>
        <xdr:cNvPr id="504" name="テキスト ボックス 503"/>
        <xdr:cNvSpPr txBox="1"/>
      </xdr:nvSpPr>
      <xdr:spPr>
        <a:xfrm>
          <a:off x="13468427" y="636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69682</xdr:rowOff>
    </xdr:from>
    <xdr:to>
      <xdr:col>18</xdr:col>
      <xdr:colOff>492125</xdr:colOff>
      <xdr:row>38</xdr:row>
      <xdr:rowOff>171282</xdr:rowOff>
    </xdr:to>
    <xdr:sp macro="" textlink="">
      <xdr:nvSpPr>
        <xdr:cNvPr id="505" name="フローチャート : 判断 504"/>
        <xdr:cNvSpPr/>
      </xdr:nvSpPr>
      <xdr:spPr>
        <a:xfrm>
          <a:off x="12763500" y="658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16358</xdr:rowOff>
    </xdr:from>
    <xdr:ext cx="469744" cy="259045"/>
    <xdr:sp macro="" textlink="">
      <xdr:nvSpPr>
        <xdr:cNvPr id="506" name="テキスト ボックス 505"/>
        <xdr:cNvSpPr txBox="1"/>
      </xdr:nvSpPr>
      <xdr:spPr>
        <a:xfrm>
          <a:off x="12579427" y="636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7" name="テキスト ボックス 50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8" name="テキスト ボックス 50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9" name="テキスト ボックス 50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0" name="テキスト ボックス 50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1" name="テキスト ボックス 51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76741</xdr:rowOff>
    </xdr:from>
    <xdr:to>
      <xdr:col>23</xdr:col>
      <xdr:colOff>568325</xdr:colOff>
      <xdr:row>39</xdr:row>
      <xdr:rowOff>6891</xdr:rowOff>
    </xdr:to>
    <xdr:sp macro="" textlink="">
      <xdr:nvSpPr>
        <xdr:cNvPr id="512" name="円/楕円 511"/>
        <xdr:cNvSpPr/>
      </xdr:nvSpPr>
      <xdr:spPr>
        <a:xfrm>
          <a:off x="16268700" y="659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469744" cy="259045"/>
    <xdr:sp macro="" textlink="">
      <xdr:nvSpPr>
        <xdr:cNvPr id="513" name="災害復旧事業費該当値テキスト"/>
        <xdr:cNvSpPr txBox="1"/>
      </xdr:nvSpPr>
      <xdr:spPr>
        <a:xfrm>
          <a:off x="16370300" y="656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88411</xdr:rowOff>
    </xdr:from>
    <xdr:to>
      <xdr:col>22</xdr:col>
      <xdr:colOff>415925</xdr:colOff>
      <xdr:row>39</xdr:row>
      <xdr:rowOff>18561</xdr:rowOff>
    </xdr:to>
    <xdr:sp macro="" textlink="">
      <xdr:nvSpPr>
        <xdr:cNvPr id="514" name="円/楕円 513"/>
        <xdr:cNvSpPr/>
      </xdr:nvSpPr>
      <xdr:spPr>
        <a:xfrm>
          <a:off x="15430500" y="660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9688</xdr:rowOff>
    </xdr:from>
    <xdr:ext cx="378565" cy="259045"/>
    <xdr:sp macro="" textlink="">
      <xdr:nvSpPr>
        <xdr:cNvPr id="515" name="テキスト ボックス 514"/>
        <xdr:cNvSpPr txBox="1"/>
      </xdr:nvSpPr>
      <xdr:spPr>
        <a:xfrm>
          <a:off x="15292017" y="6696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6" name="円/楕円 515"/>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7" name="テキスト ボックス 516"/>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88900</xdr:rowOff>
    </xdr:from>
    <xdr:to>
      <xdr:col>20</xdr:col>
      <xdr:colOff>9525</xdr:colOff>
      <xdr:row>39</xdr:row>
      <xdr:rowOff>19050</xdr:rowOff>
    </xdr:to>
    <xdr:sp macro="" textlink="">
      <xdr:nvSpPr>
        <xdr:cNvPr id="518" name="円/楕円 517"/>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10177</xdr:rowOff>
    </xdr:from>
    <xdr:ext cx="249299" cy="259045"/>
    <xdr:sp macro="" textlink="">
      <xdr:nvSpPr>
        <xdr:cNvPr id="519" name="テキスト ボックス 518"/>
        <xdr:cNvSpPr txBox="1"/>
      </xdr:nvSpPr>
      <xdr:spPr>
        <a:xfrm>
          <a:off x="1357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88900</xdr:rowOff>
    </xdr:from>
    <xdr:to>
      <xdr:col>18</xdr:col>
      <xdr:colOff>492125</xdr:colOff>
      <xdr:row>39</xdr:row>
      <xdr:rowOff>19050</xdr:rowOff>
    </xdr:to>
    <xdr:sp macro="" textlink="">
      <xdr:nvSpPr>
        <xdr:cNvPr id="520" name="円/楕円 519"/>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10177</xdr:rowOff>
    </xdr:from>
    <xdr:ext cx="249299" cy="259045"/>
    <xdr:sp macro="" textlink="">
      <xdr:nvSpPr>
        <xdr:cNvPr id="521" name="テキスト ボックス 520"/>
        <xdr:cNvSpPr txBox="1"/>
      </xdr:nvSpPr>
      <xdr:spPr>
        <a:xfrm>
          <a:off x="1268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2" name="正方形/長方形 52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3" name="正方形/長方形 52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4" name="正方形/長方形 52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5" name="正方形/長方形 52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6" name="正方形/長方形 52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7" name="正方形/長方形 52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8" name="正方形/長方形 52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2" name="直線コネクタ 53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3" name="テキスト ボックス 53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4" name="直線コネクタ 53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5" name="テキスト ボックス 53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7" name="直線コネクタ 53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9" name="直線コネクタ 53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2" name="直線コネクタ 54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フローチャート : 判断 54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5" name="直線コネクタ 54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6" name="フローチャート : 判断 54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7" name="テキスト ボックス 546"/>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8" name="直線コネクタ 54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9" name="フローチャート : 判断 54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0" name="テキスト ボックス 549"/>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1" name="直線コネクタ 55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2" name="フローチャート : 判断 55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3" name="テキスト ボックス 552"/>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4" name="フローチャート : 判断 55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5" name="テキスト ボックス 554"/>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6" name="テキスト ボックス 55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7" name="テキスト ボックス 55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8" name="テキスト ボックス 55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9" name="テキスト ボックス 55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0" name="テキスト ボックス 55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1" name="円/楕円 56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3" name="円/楕円 56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4" name="テキスト ボックス 563"/>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5" name="円/楕円 56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6" name="テキスト ボックス 565"/>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7" name="円/楕円 56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8" name="テキスト ボックス 567"/>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円/楕円 56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0" name="テキスト ボックス 569"/>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1" name="正方形/長方形 57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2" name="正方形/長方形 57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3" name="正方形/長方形 57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4" name="正方形/長方形 57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5" name="正方形/長方形 57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6" name="正方形/長方形 57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7" name="正方形/長方形 57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8" name="正方形/長方形 57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9" name="テキスト ボックス 57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0" name="直線コネクタ 57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1" name="直線コネクタ 58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2" name="テキスト ボックス 58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3" name="直線コネクタ 58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4" name="テキスト ボックス 58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5" name="直線コネクタ 58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6" name="テキスト ボックス 58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7" name="直線コネクタ 58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8" name="テキスト ボックス 58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9" name="直線コネクタ 58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0" name="テキスト ボックス 58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1" name="直線コネクタ 59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2" name="テキスト ボックス 59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4" name="直線コネクタ 593"/>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5" name="公債費最小値テキスト"/>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6" name="直線コネクタ 595"/>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7" name="公債費最大値テキスト"/>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8" name="直線コネクタ 597"/>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158711</xdr:rowOff>
    </xdr:from>
    <xdr:to>
      <xdr:col>23</xdr:col>
      <xdr:colOff>517525</xdr:colOff>
      <xdr:row>76</xdr:row>
      <xdr:rowOff>121831</xdr:rowOff>
    </xdr:to>
    <xdr:cxnSp macro="">
      <xdr:nvCxnSpPr>
        <xdr:cNvPr id="599" name="直線コネクタ 598"/>
        <xdr:cNvCxnSpPr/>
      </xdr:nvCxnSpPr>
      <xdr:spPr>
        <a:xfrm flipV="1">
          <a:off x="15481300" y="13017461"/>
          <a:ext cx="838200" cy="13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24784</xdr:rowOff>
    </xdr:from>
    <xdr:ext cx="534377" cy="259045"/>
    <xdr:sp macro="" textlink="">
      <xdr:nvSpPr>
        <xdr:cNvPr id="600" name="公債費平均値テキスト"/>
        <xdr:cNvSpPr txBox="1"/>
      </xdr:nvSpPr>
      <xdr:spPr>
        <a:xfrm>
          <a:off x="16370300" y="130549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601" name="フローチャート : 判断 600"/>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121831</xdr:rowOff>
    </xdr:from>
    <xdr:to>
      <xdr:col>22</xdr:col>
      <xdr:colOff>365125</xdr:colOff>
      <xdr:row>77</xdr:row>
      <xdr:rowOff>69467</xdr:rowOff>
    </xdr:to>
    <xdr:cxnSp macro="">
      <xdr:nvCxnSpPr>
        <xdr:cNvPr id="602" name="直線コネクタ 601"/>
        <xdr:cNvCxnSpPr/>
      </xdr:nvCxnSpPr>
      <xdr:spPr>
        <a:xfrm flipV="1">
          <a:off x="14592300" y="13152031"/>
          <a:ext cx="889000" cy="11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3" name="フローチャート : 判断 602"/>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169015</xdr:rowOff>
    </xdr:from>
    <xdr:ext cx="534377" cy="259045"/>
    <xdr:sp macro="" textlink="">
      <xdr:nvSpPr>
        <xdr:cNvPr id="604" name="テキスト ボックス 603"/>
        <xdr:cNvSpPr txBox="1"/>
      </xdr:nvSpPr>
      <xdr:spPr>
        <a:xfrm>
          <a:off x="15214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69467</xdr:rowOff>
    </xdr:from>
    <xdr:to>
      <xdr:col>21</xdr:col>
      <xdr:colOff>161925</xdr:colOff>
      <xdr:row>77</xdr:row>
      <xdr:rowOff>99130</xdr:rowOff>
    </xdr:to>
    <xdr:cxnSp macro="">
      <xdr:nvCxnSpPr>
        <xdr:cNvPr id="605" name="直線コネクタ 604"/>
        <xdr:cNvCxnSpPr/>
      </xdr:nvCxnSpPr>
      <xdr:spPr>
        <a:xfrm flipV="1">
          <a:off x="13703300" y="13271117"/>
          <a:ext cx="889000"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606" name="フローチャート : 判断 605"/>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7" name="テキスト ボックス 606"/>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99130</xdr:rowOff>
    </xdr:from>
    <xdr:to>
      <xdr:col>19</xdr:col>
      <xdr:colOff>644525</xdr:colOff>
      <xdr:row>77</xdr:row>
      <xdr:rowOff>148906</xdr:rowOff>
    </xdr:to>
    <xdr:cxnSp macro="">
      <xdr:nvCxnSpPr>
        <xdr:cNvPr id="608" name="直線コネクタ 607"/>
        <xdr:cNvCxnSpPr/>
      </xdr:nvCxnSpPr>
      <xdr:spPr>
        <a:xfrm flipV="1">
          <a:off x="12814300" y="13300780"/>
          <a:ext cx="889000" cy="4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9" name="フローチャート : 判断 608"/>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10" name="テキスト ボックス 609"/>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11" name="フローチャート : 判断 610"/>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12" name="テキスト ボックス 611"/>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3" name="テキスト ボックス 61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4" name="テキスト ボックス 61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5" name="テキスト ボックス 61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6" name="テキスト ボックス 61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7" name="テキスト ボックス 61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107912</xdr:rowOff>
    </xdr:from>
    <xdr:to>
      <xdr:col>23</xdr:col>
      <xdr:colOff>568325</xdr:colOff>
      <xdr:row>76</xdr:row>
      <xdr:rowOff>38063</xdr:rowOff>
    </xdr:to>
    <xdr:sp macro="" textlink="">
      <xdr:nvSpPr>
        <xdr:cNvPr id="618" name="円/楕円 617"/>
        <xdr:cNvSpPr/>
      </xdr:nvSpPr>
      <xdr:spPr>
        <a:xfrm>
          <a:off x="16268700" y="12966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130789</xdr:rowOff>
    </xdr:from>
    <xdr:ext cx="534377" cy="259045"/>
    <xdr:sp macro="" textlink="">
      <xdr:nvSpPr>
        <xdr:cNvPr id="619" name="公債費該当値テキスト"/>
        <xdr:cNvSpPr txBox="1"/>
      </xdr:nvSpPr>
      <xdr:spPr>
        <a:xfrm>
          <a:off x="16370300" y="1281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75,005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71031</xdr:rowOff>
    </xdr:from>
    <xdr:to>
      <xdr:col>22</xdr:col>
      <xdr:colOff>415925</xdr:colOff>
      <xdr:row>77</xdr:row>
      <xdr:rowOff>1181</xdr:rowOff>
    </xdr:to>
    <xdr:sp macro="" textlink="">
      <xdr:nvSpPr>
        <xdr:cNvPr id="620" name="円/楕円 619"/>
        <xdr:cNvSpPr/>
      </xdr:nvSpPr>
      <xdr:spPr>
        <a:xfrm>
          <a:off x="15430500" y="1310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17708</xdr:rowOff>
    </xdr:from>
    <xdr:ext cx="534377" cy="259045"/>
    <xdr:sp macro="" textlink="">
      <xdr:nvSpPr>
        <xdr:cNvPr id="621" name="テキスト ボックス 620"/>
        <xdr:cNvSpPr txBox="1"/>
      </xdr:nvSpPr>
      <xdr:spPr>
        <a:xfrm>
          <a:off x="15214111" y="128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57,345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18667</xdr:rowOff>
    </xdr:from>
    <xdr:to>
      <xdr:col>21</xdr:col>
      <xdr:colOff>212725</xdr:colOff>
      <xdr:row>77</xdr:row>
      <xdr:rowOff>120267</xdr:rowOff>
    </xdr:to>
    <xdr:sp macro="" textlink="">
      <xdr:nvSpPr>
        <xdr:cNvPr id="622" name="円/楕円 621"/>
        <xdr:cNvSpPr/>
      </xdr:nvSpPr>
      <xdr:spPr>
        <a:xfrm>
          <a:off x="14541500" y="132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111394</xdr:rowOff>
    </xdr:from>
    <xdr:ext cx="534377" cy="259045"/>
    <xdr:sp macro="" textlink="">
      <xdr:nvSpPr>
        <xdr:cNvPr id="623" name="テキスト ボックス 622"/>
        <xdr:cNvSpPr txBox="1"/>
      </xdr:nvSpPr>
      <xdr:spPr>
        <a:xfrm>
          <a:off x="14325111" y="133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48330</xdr:rowOff>
    </xdr:from>
    <xdr:to>
      <xdr:col>20</xdr:col>
      <xdr:colOff>9525</xdr:colOff>
      <xdr:row>77</xdr:row>
      <xdr:rowOff>149930</xdr:rowOff>
    </xdr:to>
    <xdr:sp macro="" textlink="">
      <xdr:nvSpPr>
        <xdr:cNvPr id="624" name="円/楕円 623"/>
        <xdr:cNvSpPr/>
      </xdr:nvSpPr>
      <xdr:spPr>
        <a:xfrm>
          <a:off x="13652500" y="132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141057</xdr:rowOff>
    </xdr:from>
    <xdr:ext cx="534377" cy="259045"/>
    <xdr:sp macro="" textlink="">
      <xdr:nvSpPr>
        <xdr:cNvPr id="625" name="テキスト ボックス 624"/>
        <xdr:cNvSpPr txBox="1"/>
      </xdr:nvSpPr>
      <xdr:spPr>
        <a:xfrm>
          <a:off x="13436111" y="1334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37,824</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98106</xdr:rowOff>
    </xdr:from>
    <xdr:to>
      <xdr:col>18</xdr:col>
      <xdr:colOff>492125</xdr:colOff>
      <xdr:row>78</xdr:row>
      <xdr:rowOff>28256</xdr:rowOff>
    </xdr:to>
    <xdr:sp macro="" textlink="">
      <xdr:nvSpPr>
        <xdr:cNvPr id="626" name="円/楕円 625"/>
        <xdr:cNvSpPr/>
      </xdr:nvSpPr>
      <xdr:spPr>
        <a:xfrm>
          <a:off x="12763500" y="1329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19383</xdr:rowOff>
    </xdr:from>
    <xdr:ext cx="534377" cy="259045"/>
    <xdr:sp macro="" textlink="">
      <xdr:nvSpPr>
        <xdr:cNvPr id="627" name="テキスト ボックス 626"/>
        <xdr:cNvSpPr txBox="1"/>
      </xdr:nvSpPr>
      <xdr:spPr>
        <a:xfrm>
          <a:off x="12547111" y="1339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31,292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8" name="正方形/長方形 62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9" name="正方形/長方形 62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0" name="正方形/長方形 62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1" name="正方形/長方形 63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2" name="正方形/長方形 63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3" name="正方形/長方形 63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4" name="正方形/長方形 63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5" name="正方形/長方形 63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6" name="テキスト ボックス 63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7" name="直線コネクタ 63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8" name="直線コネクタ 63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9" name="テキスト ボックス 63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0" name="直線コネクタ 63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1" name="テキスト ボックス 640"/>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2" name="直線コネクタ 64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3" name="テキスト ボックス 642"/>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4" name="直線コネクタ 64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5" name="テキスト ボックス 644"/>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6" name="直線コネクタ 64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7" name="テキスト ボックス 64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8" name="直線コネクタ 64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9" name="テキスト ボックス 648"/>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3" name="直線コネクタ 652"/>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4" name="積立金最小値テキスト"/>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5" name="直線コネクタ 654"/>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6" name="積立金最大値テキスト"/>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7" name="直線コネクタ 656"/>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56573</xdr:rowOff>
    </xdr:from>
    <xdr:to>
      <xdr:col>23</xdr:col>
      <xdr:colOff>517525</xdr:colOff>
      <xdr:row>99</xdr:row>
      <xdr:rowOff>66402</xdr:rowOff>
    </xdr:to>
    <xdr:cxnSp macro="">
      <xdr:nvCxnSpPr>
        <xdr:cNvPr id="658" name="直線コネクタ 657"/>
        <xdr:cNvCxnSpPr/>
      </xdr:nvCxnSpPr>
      <xdr:spPr>
        <a:xfrm>
          <a:off x="15481300" y="17030123"/>
          <a:ext cx="8382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33225</xdr:rowOff>
    </xdr:from>
    <xdr:ext cx="534377" cy="259045"/>
    <xdr:sp macro="" textlink="">
      <xdr:nvSpPr>
        <xdr:cNvPr id="659" name="積立金平均値テキスト"/>
        <xdr:cNvSpPr txBox="1"/>
      </xdr:nvSpPr>
      <xdr:spPr>
        <a:xfrm>
          <a:off x="16370300" y="168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60" name="フローチャート : 判断 659"/>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56573</xdr:rowOff>
    </xdr:from>
    <xdr:to>
      <xdr:col>22</xdr:col>
      <xdr:colOff>365125</xdr:colOff>
      <xdr:row>99</xdr:row>
      <xdr:rowOff>69346</xdr:rowOff>
    </xdr:to>
    <xdr:cxnSp macro="">
      <xdr:nvCxnSpPr>
        <xdr:cNvPr id="661" name="直線コネクタ 660"/>
        <xdr:cNvCxnSpPr/>
      </xdr:nvCxnSpPr>
      <xdr:spPr>
        <a:xfrm flipV="1">
          <a:off x="14592300" y="17030123"/>
          <a:ext cx="889000" cy="1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62" name="フローチャート : 判断 661"/>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3" name="テキスト ボックス 662"/>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69346</xdr:rowOff>
    </xdr:from>
    <xdr:to>
      <xdr:col>21</xdr:col>
      <xdr:colOff>161925</xdr:colOff>
      <xdr:row>99</xdr:row>
      <xdr:rowOff>83012</xdr:rowOff>
    </xdr:to>
    <xdr:cxnSp macro="">
      <xdr:nvCxnSpPr>
        <xdr:cNvPr id="664" name="直線コネクタ 663"/>
        <xdr:cNvCxnSpPr/>
      </xdr:nvCxnSpPr>
      <xdr:spPr>
        <a:xfrm flipV="1">
          <a:off x="13703300" y="17042896"/>
          <a:ext cx="889000" cy="1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83871</xdr:rowOff>
    </xdr:from>
    <xdr:to>
      <xdr:col>21</xdr:col>
      <xdr:colOff>212725</xdr:colOff>
      <xdr:row>99</xdr:row>
      <xdr:rowOff>14021</xdr:rowOff>
    </xdr:to>
    <xdr:sp macro="" textlink="">
      <xdr:nvSpPr>
        <xdr:cNvPr id="665" name="フローチャート : 判断 664"/>
        <xdr:cNvSpPr/>
      </xdr:nvSpPr>
      <xdr:spPr>
        <a:xfrm>
          <a:off x="14541500" y="1688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30548</xdr:rowOff>
    </xdr:from>
    <xdr:ext cx="534377" cy="259045"/>
    <xdr:sp macro="" textlink="">
      <xdr:nvSpPr>
        <xdr:cNvPr id="666" name="テキスト ボックス 665"/>
        <xdr:cNvSpPr txBox="1"/>
      </xdr:nvSpPr>
      <xdr:spPr>
        <a:xfrm>
          <a:off x="14325111" y="1666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83012</xdr:rowOff>
    </xdr:from>
    <xdr:to>
      <xdr:col>19</xdr:col>
      <xdr:colOff>644525</xdr:colOff>
      <xdr:row>99</xdr:row>
      <xdr:rowOff>83702</xdr:rowOff>
    </xdr:to>
    <xdr:cxnSp macro="">
      <xdr:nvCxnSpPr>
        <xdr:cNvPr id="667" name="直線コネクタ 666"/>
        <xdr:cNvCxnSpPr/>
      </xdr:nvCxnSpPr>
      <xdr:spPr>
        <a:xfrm flipV="1">
          <a:off x="12814300" y="17056562"/>
          <a:ext cx="889000" cy="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159742</xdr:rowOff>
    </xdr:from>
    <xdr:to>
      <xdr:col>20</xdr:col>
      <xdr:colOff>9525</xdr:colOff>
      <xdr:row>99</xdr:row>
      <xdr:rowOff>89892</xdr:rowOff>
    </xdr:to>
    <xdr:sp macro="" textlink="">
      <xdr:nvSpPr>
        <xdr:cNvPr id="668" name="フローチャート : 判断 667"/>
        <xdr:cNvSpPr/>
      </xdr:nvSpPr>
      <xdr:spPr>
        <a:xfrm>
          <a:off x="13652500" y="1696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106419</xdr:rowOff>
    </xdr:from>
    <xdr:ext cx="534377" cy="259045"/>
    <xdr:sp macro="" textlink="">
      <xdr:nvSpPr>
        <xdr:cNvPr id="669" name="テキスト ボックス 668"/>
        <xdr:cNvSpPr txBox="1"/>
      </xdr:nvSpPr>
      <xdr:spPr>
        <a:xfrm>
          <a:off x="13436111" y="167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99</xdr:row>
      <xdr:rowOff>2518</xdr:rowOff>
    </xdr:from>
    <xdr:to>
      <xdr:col>18</xdr:col>
      <xdr:colOff>492125</xdr:colOff>
      <xdr:row>99</xdr:row>
      <xdr:rowOff>104118</xdr:rowOff>
    </xdr:to>
    <xdr:sp macro="" textlink="">
      <xdr:nvSpPr>
        <xdr:cNvPr id="670" name="フローチャート : 判断 669"/>
        <xdr:cNvSpPr/>
      </xdr:nvSpPr>
      <xdr:spPr>
        <a:xfrm>
          <a:off x="12763500" y="1697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120645</xdr:rowOff>
    </xdr:from>
    <xdr:ext cx="534377" cy="259045"/>
    <xdr:sp macro="" textlink="">
      <xdr:nvSpPr>
        <xdr:cNvPr id="671" name="テキスト ボックス 670"/>
        <xdr:cNvSpPr txBox="1"/>
      </xdr:nvSpPr>
      <xdr:spPr>
        <a:xfrm>
          <a:off x="12547111" y="1675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15602</xdr:rowOff>
    </xdr:from>
    <xdr:to>
      <xdr:col>23</xdr:col>
      <xdr:colOff>568325</xdr:colOff>
      <xdr:row>99</xdr:row>
      <xdr:rowOff>117202</xdr:rowOff>
    </xdr:to>
    <xdr:sp macro="" textlink="">
      <xdr:nvSpPr>
        <xdr:cNvPr id="677" name="円/楕円 676"/>
        <xdr:cNvSpPr/>
      </xdr:nvSpPr>
      <xdr:spPr>
        <a:xfrm>
          <a:off x="16268700" y="1698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160224</xdr:rowOff>
    </xdr:from>
    <xdr:ext cx="534377" cy="259045"/>
    <xdr:sp macro="" textlink="">
      <xdr:nvSpPr>
        <xdr:cNvPr id="678" name="積立金該当値テキスト"/>
        <xdr:cNvSpPr txBox="1"/>
      </xdr:nvSpPr>
      <xdr:spPr>
        <a:xfrm>
          <a:off x="16370300" y="1696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19,889</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5773</xdr:rowOff>
    </xdr:from>
    <xdr:to>
      <xdr:col>22</xdr:col>
      <xdr:colOff>415925</xdr:colOff>
      <xdr:row>99</xdr:row>
      <xdr:rowOff>107373</xdr:rowOff>
    </xdr:to>
    <xdr:sp macro="" textlink="">
      <xdr:nvSpPr>
        <xdr:cNvPr id="679" name="円/楕円 678"/>
        <xdr:cNvSpPr/>
      </xdr:nvSpPr>
      <xdr:spPr>
        <a:xfrm>
          <a:off x="15430500" y="1697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98500</xdr:rowOff>
    </xdr:from>
    <xdr:ext cx="534377" cy="259045"/>
    <xdr:sp macro="" textlink="">
      <xdr:nvSpPr>
        <xdr:cNvPr id="680" name="テキスト ボックス 679"/>
        <xdr:cNvSpPr txBox="1"/>
      </xdr:nvSpPr>
      <xdr:spPr>
        <a:xfrm>
          <a:off x="15214111" y="1707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25,909</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18546</xdr:rowOff>
    </xdr:from>
    <xdr:to>
      <xdr:col>21</xdr:col>
      <xdr:colOff>212725</xdr:colOff>
      <xdr:row>99</xdr:row>
      <xdr:rowOff>120146</xdr:rowOff>
    </xdr:to>
    <xdr:sp macro="" textlink="">
      <xdr:nvSpPr>
        <xdr:cNvPr id="681" name="円/楕円 680"/>
        <xdr:cNvSpPr/>
      </xdr:nvSpPr>
      <xdr:spPr>
        <a:xfrm>
          <a:off x="14541500" y="1699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111273</xdr:rowOff>
    </xdr:from>
    <xdr:ext cx="534377" cy="259045"/>
    <xdr:sp macro="" textlink="">
      <xdr:nvSpPr>
        <xdr:cNvPr id="682" name="テキスト ボックス 681"/>
        <xdr:cNvSpPr txBox="1"/>
      </xdr:nvSpPr>
      <xdr:spPr>
        <a:xfrm>
          <a:off x="14325111" y="170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18,086</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32212</xdr:rowOff>
    </xdr:from>
    <xdr:to>
      <xdr:col>20</xdr:col>
      <xdr:colOff>9525</xdr:colOff>
      <xdr:row>99</xdr:row>
      <xdr:rowOff>133812</xdr:rowOff>
    </xdr:to>
    <xdr:sp macro="" textlink="">
      <xdr:nvSpPr>
        <xdr:cNvPr id="683" name="円/楕円 682"/>
        <xdr:cNvSpPr/>
      </xdr:nvSpPr>
      <xdr:spPr>
        <a:xfrm>
          <a:off x="13652500" y="1700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124939</xdr:rowOff>
    </xdr:from>
    <xdr:ext cx="469744" cy="259045"/>
    <xdr:sp macro="" textlink="">
      <xdr:nvSpPr>
        <xdr:cNvPr id="684" name="テキスト ボックス 683"/>
        <xdr:cNvSpPr txBox="1"/>
      </xdr:nvSpPr>
      <xdr:spPr>
        <a:xfrm>
          <a:off x="13468427" y="17098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9,717</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32902</xdr:rowOff>
    </xdr:from>
    <xdr:to>
      <xdr:col>18</xdr:col>
      <xdr:colOff>492125</xdr:colOff>
      <xdr:row>99</xdr:row>
      <xdr:rowOff>134502</xdr:rowOff>
    </xdr:to>
    <xdr:sp macro="" textlink="">
      <xdr:nvSpPr>
        <xdr:cNvPr id="685" name="円/楕円 684"/>
        <xdr:cNvSpPr/>
      </xdr:nvSpPr>
      <xdr:spPr>
        <a:xfrm>
          <a:off x="12763500" y="1700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125629</xdr:rowOff>
    </xdr:from>
    <xdr:ext cx="469744" cy="259045"/>
    <xdr:sp macro="" textlink="">
      <xdr:nvSpPr>
        <xdr:cNvPr id="686" name="テキスト ボックス 685"/>
        <xdr:cNvSpPr txBox="1"/>
      </xdr:nvSpPr>
      <xdr:spPr>
        <a:xfrm>
          <a:off x="12579427" y="1709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00" name="テキスト ボックス 69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10" name="直線コネクタ 709"/>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3" name="投資及び出資金最大値テキスト"/>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4" name="直線コネクタ 713"/>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122669</xdr:rowOff>
    </xdr:from>
    <xdr:to>
      <xdr:col>32</xdr:col>
      <xdr:colOff>187325</xdr:colOff>
      <xdr:row>39</xdr:row>
      <xdr:rowOff>44450</xdr:rowOff>
    </xdr:to>
    <xdr:cxnSp macro="">
      <xdr:nvCxnSpPr>
        <xdr:cNvPr id="715" name="直線コネクタ 714"/>
        <xdr:cNvCxnSpPr/>
      </xdr:nvCxnSpPr>
      <xdr:spPr>
        <a:xfrm>
          <a:off x="21323300" y="6637769"/>
          <a:ext cx="838200" cy="9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16" name="投資及び出資金平均値テキスト"/>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7" name="フローチャート : 判断 716"/>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122669</xdr:rowOff>
    </xdr:from>
    <xdr:to>
      <xdr:col>31</xdr:col>
      <xdr:colOff>34925</xdr:colOff>
      <xdr:row>38</xdr:row>
      <xdr:rowOff>154292</xdr:rowOff>
    </xdr:to>
    <xdr:cxnSp macro="">
      <xdr:nvCxnSpPr>
        <xdr:cNvPr id="718" name="直線コネクタ 717"/>
        <xdr:cNvCxnSpPr/>
      </xdr:nvCxnSpPr>
      <xdr:spPr>
        <a:xfrm flipV="1">
          <a:off x="20434300" y="6637769"/>
          <a:ext cx="8890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9" name="フローチャート : 判断 718"/>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6558</xdr:rowOff>
    </xdr:from>
    <xdr:ext cx="469744" cy="259045"/>
    <xdr:sp macro="" textlink="">
      <xdr:nvSpPr>
        <xdr:cNvPr id="720" name="テキスト ボックス 719"/>
        <xdr:cNvSpPr txBox="1"/>
      </xdr:nvSpPr>
      <xdr:spPr>
        <a:xfrm>
          <a:off x="21088427" y="66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153759</xdr:rowOff>
    </xdr:from>
    <xdr:to>
      <xdr:col>29</xdr:col>
      <xdr:colOff>517525</xdr:colOff>
      <xdr:row>38</xdr:row>
      <xdr:rowOff>154292</xdr:rowOff>
    </xdr:to>
    <xdr:cxnSp macro="">
      <xdr:nvCxnSpPr>
        <xdr:cNvPr id="721" name="直線コネクタ 720"/>
        <xdr:cNvCxnSpPr/>
      </xdr:nvCxnSpPr>
      <xdr:spPr>
        <a:xfrm>
          <a:off x="19545300" y="666885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118846</xdr:rowOff>
    </xdr:from>
    <xdr:to>
      <xdr:col>29</xdr:col>
      <xdr:colOff>568325</xdr:colOff>
      <xdr:row>39</xdr:row>
      <xdr:rowOff>48996</xdr:rowOff>
    </xdr:to>
    <xdr:sp macro="" textlink="">
      <xdr:nvSpPr>
        <xdr:cNvPr id="722" name="フローチャート : 判断 721"/>
        <xdr:cNvSpPr/>
      </xdr:nvSpPr>
      <xdr:spPr>
        <a:xfrm>
          <a:off x="20383500" y="663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40123</xdr:rowOff>
    </xdr:from>
    <xdr:ext cx="469744" cy="259045"/>
    <xdr:sp macro="" textlink="">
      <xdr:nvSpPr>
        <xdr:cNvPr id="723" name="テキスト ボックス 722"/>
        <xdr:cNvSpPr txBox="1"/>
      </xdr:nvSpPr>
      <xdr:spPr>
        <a:xfrm>
          <a:off x="20199427" y="672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153759</xdr:rowOff>
    </xdr:from>
    <xdr:to>
      <xdr:col>28</xdr:col>
      <xdr:colOff>314325</xdr:colOff>
      <xdr:row>38</xdr:row>
      <xdr:rowOff>154445</xdr:rowOff>
    </xdr:to>
    <xdr:cxnSp macro="">
      <xdr:nvCxnSpPr>
        <xdr:cNvPr id="724" name="直線コネクタ 723"/>
        <xdr:cNvCxnSpPr/>
      </xdr:nvCxnSpPr>
      <xdr:spPr>
        <a:xfrm flipV="1">
          <a:off x="18656300" y="666885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110084</xdr:rowOff>
    </xdr:from>
    <xdr:to>
      <xdr:col>28</xdr:col>
      <xdr:colOff>365125</xdr:colOff>
      <xdr:row>39</xdr:row>
      <xdr:rowOff>40234</xdr:rowOff>
    </xdr:to>
    <xdr:sp macro="" textlink="">
      <xdr:nvSpPr>
        <xdr:cNvPr id="725" name="フローチャート : 判断 724"/>
        <xdr:cNvSpPr/>
      </xdr:nvSpPr>
      <xdr:spPr>
        <a:xfrm>
          <a:off x="19494500" y="662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31361</xdr:rowOff>
    </xdr:from>
    <xdr:ext cx="469744" cy="259045"/>
    <xdr:sp macro="" textlink="">
      <xdr:nvSpPr>
        <xdr:cNvPr id="726" name="テキスト ボックス 725"/>
        <xdr:cNvSpPr txBox="1"/>
      </xdr:nvSpPr>
      <xdr:spPr>
        <a:xfrm>
          <a:off x="19310427" y="671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120104</xdr:rowOff>
    </xdr:from>
    <xdr:to>
      <xdr:col>27</xdr:col>
      <xdr:colOff>161925</xdr:colOff>
      <xdr:row>39</xdr:row>
      <xdr:rowOff>50254</xdr:rowOff>
    </xdr:to>
    <xdr:sp macro="" textlink="">
      <xdr:nvSpPr>
        <xdr:cNvPr id="727" name="フローチャート : 判断 726"/>
        <xdr:cNvSpPr/>
      </xdr:nvSpPr>
      <xdr:spPr>
        <a:xfrm>
          <a:off x="18605500" y="6635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41381</xdr:rowOff>
    </xdr:from>
    <xdr:ext cx="469744" cy="259045"/>
    <xdr:sp macro="" textlink="">
      <xdr:nvSpPr>
        <xdr:cNvPr id="728" name="テキスト ボックス 727"/>
        <xdr:cNvSpPr txBox="1"/>
      </xdr:nvSpPr>
      <xdr:spPr>
        <a:xfrm>
          <a:off x="18421427" y="672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4" name="円/楕円 73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71869</xdr:rowOff>
    </xdr:from>
    <xdr:to>
      <xdr:col>31</xdr:col>
      <xdr:colOff>85725</xdr:colOff>
      <xdr:row>39</xdr:row>
      <xdr:rowOff>2019</xdr:rowOff>
    </xdr:to>
    <xdr:sp macro="" textlink="">
      <xdr:nvSpPr>
        <xdr:cNvPr id="736" name="円/楕円 735"/>
        <xdr:cNvSpPr/>
      </xdr:nvSpPr>
      <xdr:spPr>
        <a:xfrm>
          <a:off x="21272500" y="65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18546</xdr:rowOff>
    </xdr:from>
    <xdr:ext cx="469744" cy="259045"/>
    <xdr:sp macro="" textlink="">
      <xdr:nvSpPr>
        <xdr:cNvPr id="737" name="テキスト ボックス 736"/>
        <xdr:cNvSpPr txBox="1"/>
      </xdr:nvSpPr>
      <xdr:spPr>
        <a:xfrm>
          <a:off x="21088427" y="6362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103492</xdr:rowOff>
    </xdr:from>
    <xdr:to>
      <xdr:col>29</xdr:col>
      <xdr:colOff>568325</xdr:colOff>
      <xdr:row>39</xdr:row>
      <xdr:rowOff>33642</xdr:rowOff>
    </xdr:to>
    <xdr:sp macro="" textlink="">
      <xdr:nvSpPr>
        <xdr:cNvPr id="738" name="円/楕円 737"/>
        <xdr:cNvSpPr/>
      </xdr:nvSpPr>
      <xdr:spPr>
        <a:xfrm>
          <a:off x="20383500" y="661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50169</xdr:rowOff>
    </xdr:from>
    <xdr:ext cx="469744" cy="259045"/>
    <xdr:sp macro="" textlink="">
      <xdr:nvSpPr>
        <xdr:cNvPr id="739" name="テキスト ボックス 738"/>
        <xdr:cNvSpPr txBox="1"/>
      </xdr:nvSpPr>
      <xdr:spPr>
        <a:xfrm>
          <a:off x="20199427" y="639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102959</xdr:rowOff>
    </xdr:from>
    <xdr:to>
      <xdr:col>28</xdr:col>
      <xdr:colOff>365125</xdr:colOff>
      <xdr:row>39</xdr:row>
      <xdr:rowOff>33109</xdr:rowOff>
    </xdr:to>
    <xdr:sp macro="" textlink="">
      <xdr:nvSpPr>
        <xdr:cNvPr id="740" name="円/楕円 739"/>
        <xdr:cNvSpPr/>
      </xdr:nvSpPr>
      <xdr:spPr>
        <a:xfrm>
          <a:off x="19494500" y="66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49636</xdr:rowOff>
    </xdr:from>
    <xdr:ext cx="469744" cy="259045"/>
    <xdr:sp macro="" textlink="">
      <xdr:nvSpPr>
        <xdr:cNvPr id="741" name="テキスト ボックス 740"/>
        <xdr:cNvSpPr txBox="1"/>
      </xdr:nvSpPr>
      <xdr:spPr>
        <a:xfrm>
          <a:off x="19310427" y="639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103645</xdr:rowOff>
    </xdr:from>
    <xdr:to>
      <xdr:col>27</xdr:col>
      <xdr:colOff>161925</xdr:colOff>
      <xdr:row>39</xdr:row>
      <xdr:rowOff>33795</xdr:rowOff>
    </xdr:to>
    <xdr:sp macro="" textlink="">
      <xdr:nvSpPr>
        <xdr:cNvPr id="742" name="円/楕円 741"/>
        <xdr:cNvSpPr/>
      </xdr:nvSpPr>
      <xdr:spPr>
        <a:xfrm>
          <a:off x="18605500" y="66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50322</xdr:rowOff>
    </xdr:from>
    <xdr:ext cx="469744" cy="259045"/>
    <xdr:sp macro="" textlink="">
      <xdr:nvSpPr>
        <xdr:cNvPr id="743" name="テキスト ボックス 742"/>
        <xdr:cNvSpPr txBox="1"/>
      </xdr:nvSpPr>
      <xdr:spPr>
        <a:xfrm>
          <a:off x="18421427" y="639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4" name="直線コネクタ 75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5" name="テキスト ボックス 75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6" name="直線コネクタ 75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7" name="テキスト ボックス 75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8" name="直線コネクタ 75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9" name="テキスト ボックス 75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0" name="直線コネクタ 75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1" name="テキスト ボックス 76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2" name="直線コネクタ 76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3" name="テキスト ボックス 76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4" name="直線コネクタ 76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5" name="テキスト ボックス 76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9" name="直線コネクタ 768"/>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1" name="直線コネクタ 77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72" name="貸付金最大値テキスト"/>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3" name="直線コネクタ 772"/>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53583</xdr:rowOff>
    </xdr:from>
    <xdr:to>
      <xdr:col>32</xdr:col>
      <xdr:colOff>187325</xdr:colOff>
      <xdr:row>59</xdr:row>
      <xdr:rowOff>54400</xdr:rowOff>
    </xdr:to>
    <xdr:cxnSp macro="">
      <xdr:nvCxnSpPr>
        <xdr:cNvPr id="774" name="直線コネクタ 773"/>
        <xdr:cNvCxnSpPr/>
      </xdr:nvCxnSpPr>
      <xdr:spPr>
        <a:xfrm flipV="1">
          <a:off x="21323300" y="10169133"/>
          <a:ext cx="838200" cy="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5" name="貸付金平均値テキスト"/>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6" name="フローチャート : 判断 775"/>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54400</xdr:rowOff>
    </xdr:from>
    <xdr:to>
      <xdr:col>31</xdr:col>
      <xdr:colOff>34925</xdr:colOff>
      <xdr:row>59</xdr:row>
      <xdr:rowOff>59984</xdr:rowOff>
    </xdr:to>
    <xdr:cxnSp macro="">
      <xdr:nvCxnSpPr>
        <xdr:cNvPr id="777" name="直線コネクタ 776"/>
        <xdr:cNvCxnSpPr/>
      </xdr:nvCxnSpPr>
      <xdr:spPr>
        <a:xfrm flipV="1">
          <a:off x="20434300" y="10169950"/>
          <a:ext cx="889000" cy="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8" name="フローチャート : 判断 777"/>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9" name="テキスト ボックス 778"/>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53126</xdr:rowOff>
    </xdr:from>
    <xdr:to>
      <xdr:col>29</xdr:col>
      <xdr:colOff>517525</xdr:colOff>
      <xdr:row>59</xdr:row>
      <xdr:rowOff>59984</xdr:rowOff>
    </xdr:to>
    <xdr:cxnSp macro="">
      <xdr:nvCxnSpPr>
        <xdr:cNvPr id="780" name="直線コネクタ 779"/>
        <xdr:cNvCxnSpPr/>
      </xdr:nvCxnSpPr>
      <xdr:spPr>
        <a:xfrm>
          <a:off x="19545300" y="1016867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81" name="フローチャート : 判断 780"/>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82" name="テキスト ボックス 781"/>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53126</xdr:rowOff>
    </xdr:from>
    <xdr:to>
      <xdr:col>28</xdr:col>
      <xdr:colOff>314325</xdr:colOff>
      <xdr:row>59</xdr:row>
      <xdr:rowOff>54628</xdr:rowOff>
    </xdr:to>
    <xdr:cxnSp macro="">
      <xdr:nvCxnSpPr>
        <xdr:cNvPr id="783" name="直線コネクタ 782"/>
        <xdr:cNvCxnSpPr/>
      </xdr:nvCxnSpPr>
      <xdr:spPr>
        <a:xfrm flipV="1">
          <a:off x="18656300" y="10168676"/>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84" name="フローチャート : 判断 783"/>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85" name="テキスト ボックス 784"/>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86" name="フローチャート : 判断 785"/>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87" name="テキスト ボックス 786"/>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2783</xdr:rowOff>
    </xdr:from>
    <xdr:to>
      <xdr:col>32</xdr:col>
      <xdr:colOff>238125</xdr:colOff>
      <xdr:row>59</xdr:row>
      <xdr:rowOff>104383</xdr:rowOff>
    </xdr:to>
    <xdr:sp macro="" textlink="">
      <xdr:nvSpPr>
        <xdr:cNvPr id="793" name="円/楕円 792"/>
        <xdr:cNvSpPr/>
      </xdr:nvSpPr>
      <xdr:spPr>
        <a:xfrm>
          <a:off x="22110700" y="101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89160</xdr:rowOff>
    </xdr:from>
    <xdr:ext cx="469744" cy="259045"/>
    <xdr:sp macro="" textlink="">
      <xdr:nvSpPr>
        <xdr:cNvPr id="794" name="貸付金該当値テキスト"/>
        <xdr:cNvSpPr txBox="1"/>
      </xdr:nvSpPr>
      <xdr:spPr>
        <a:xfrm>
          <a:off x="22212300" y="1003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1,387</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3600</xdr:rowOff>
    </xdr:from>
    <xdr:to>
      <xdr:col>31</xdr:col>
      <xdr:colOff>85725</xdr:colOff>
      <xdr:row>59</xdr:row>
      <xdr:rowOff>105200</xdr:rowOff>
    </xdr:to>
    <xdr:sp macro="" textlink="">
      <xdr:nvSpPr>
        <xdr:cNvPr id="795" name="円/楕円 794"/>
        <xdr:cNvSpPr/>
      </xdr:nvSpPr>
      <xdr:spPr>
        <a:xfrm>
          <a:off x="21272500" y="101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96327</xdr:rowOff>
    </xdr:from>
    <xdr:ext cx="469744" cy="259045"/>
    <xdr:sp macro="" textlink="">
      <xdr:nvSpPr>
        <xdr:cNvPr id="796" name="テキスト ボックス 795"/>
        <xdr:cNvSpPr txBox="1"/>
      </xdr:nvSpPr>
      <xdr:spPr>
        <a:xfrm>
          <a:off x="21088427" y="102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9184</xdr:rowOff>
    </xdr:from>
    <xdr:to>
      <xdr:col>29</xdr:col>
      <xdr:colOff>568325</xdr:colOff>
      <xdr:row>59</xdr:row>
      <xdr:rowOff>110784</xdr:rowOff>
    </xdr:to>
    <xdr:sp macro="" textlink="">
      <xdr:nvSpPr>
        <xdr:cNvPr id="797" name="円/楕円 796"/>
        <xdr:cNvSpPr/>
      </xdr:nvSpPr>
      <xdr:spPr>
        <a:xfrm>
          <a:off x="20383500" y="101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101911</xdr:rowOff>
    </xdr:from>
    <xdr:ext cx="469744" cy="259045"/>
    <xdr:sp macro="" textlink="">
      <xdr:nvSpPr>
        <xdr:cNvPr id="798" name="テキスト ボックス 797"/>
        <xdr:cNvSpPr txBox="1"/>
      </xdr:nvSpPr>
      <xdr:spPr>
        <a:xfrm>
          <a:off x="20199427" y="1021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1,191</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2326</xdr:rowOff>
    </xdr:from>
    <xdr:to>
      <xdr:col>28</xdr:col>
      <xdr:colOff>365125</xdr:colOff>
      <xdr:row>59</xdr:row>
      <xdr:rowOff>103926</xdr:rowOff>
    </xdr:to>
    <xdr:sp macro="" textlink="">
      <xdr:nvSpPr>
        <xdr:cNvPr id="799" name="円/楕円 798"/>
        <xdr:cNvSpPr/>
      </xdr:nvSpPr>
      <xdr:spPr>
        <a:xfrm>
          <a:off x="19494500" y="1011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95053</xdr:rowOff>
    </xdr:from>
    <xdr:ext cx="469744" cy="259045"/>
    <xdr:sp macro="" textlink="">
      <xdr:nvSpPr>
        <xdr:cNvPr id="800" name="テキスト ボックス 799"/>
        <xdr:cNvSpPr txBox="1"/>
      </xdr:nvSpPr>
      <xdr:spPr>
        <a:xfrm>
          <a:off x="19310427" y="1021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1,401</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3828</xdr:rowOff>
    </xdr:from>
    <xdr:to>
      <xdr:col>27</xdr:col>
      <xdr:colOff>161925</xdr:colOff>
      <xdr:row>59</xdr:row>
      <xdr:rowOff>105428</xdr:rowOff>
    </xdr:to>
    <xdr:sp macro="" textlink="">
      <xdr:nvSpPr>
        <xdr:cNvPr id="801" name="円/楕円 800"/>
        <xdr:cNvSpPr/>
      </xdr:nvSpPr>
      <xdr:spPr>
        <a:xfrm>
          <a:off x="18605500" y="1011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96555</xdr:rowOff>
    </xdr:from>
    <xdr:ext cx="469744" cy="259045"/>
    <xdr:sp macro="" textlink="">
      <xdr:nvSpPr>
        <xdr:cNvPr id="802" name="テキスト ボックス 801"/>
        <xdr:cNvSpPr txBox="1"/>
      </xdr:nvSpPr>
      <xdr:spPr>
        <a:xfrm>
          <a:off x="18421427" y="1021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21" name="テキスト ボックス 82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7" name="直線コネクタ 826"/>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8" name="繰出金最小値テキスト"/>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9" name="直線コネクタ 828"/>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30" name="繰出金最大値テキスト"/>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31" name="直線コネクタ 830"/>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71082</xdr:rowOff>
    </xdr:from>
    <xdr:to>
      <xdr:col>32</xdr:col>
      <xdr:colOff>187325</xdr:colOff>
      <xdr:row>78</xdr:row>
      <xdr:rowOff>95301</xdr:rowOff>
    </xdr:to>
    <xdr:cxnSp macro="">
      <xdr:nvCxnSpPr>
        <xdr:cNvPr id="832" name="直線コネクタ 831"/>
        <xdr:cNvCxnSpPr/>
      </xdr:nvCxnSpPr>
      <xdr:spPr>
        <a:xfrm>
          <a:off x="21323300" y="13444182"/>
          <a:ext cx="838200" cy="2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33" name="繰出金平均値テキスト"/>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4" name="フローチャート : 判断 833"/>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71082</xdr:rowOff>
    </xdr:from>
    <xdr:to>
      <xdr:col>31</xdr:col>
      <xdr:colOff>34925</xdr:colOff>
      <xdr:row>78</xdr:row>
      <xdr:rowOff>114364</xdr:rowOff>
    </xdr:to>
    <xdr:cxnSp macro="">
      <xdr:nvCxnSpPr>
        <xdr:cNvPr id="835" name="直線コネクタ 834"/>
        <xdr:cNvCxnSpPr/>
      </xdr:nvCxnSpPr>
      <xdr:spPr>
        <a:xfrm flipV="1">
          <a:off x="20434300" y="13444182"/>
          <a:ext cx="889000" cy="4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6" name="フローチャート : 判断 835"/>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168483</xdr:rowOff>
    </xdr:from>
    <xdr:ext cx="534377" cy="259045"/>
    <xdr:sp macro="" textlink="">
      <xdr:nvSpPr>
        <xdr:cNvPr id="837" name="テキスト ボックス 836"/>
        <xdr:cNvSpPr txBox="1"/>
      </xdr:nvSpPr>
      <xdr:spPr>
        <a:xfrm>
          <a:off x="21056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105842</xdr:rowOff>
    </xdr:from>
    <xdr:to>
      <xdr:col>29</xdr:col>
      <xdr:colOff>517525</xdr:colOff>
      <xdr:row>78</xdr:row>
      <xdr:rowOff>114364</xdr:rowOff>
    </xdr:to>
    <xdr:cxnSp macro="">
      <xdr:nvCxnSpPr>
        <xdr:cNvPr id="838" name="直線コネクタ 837"/>
        <xdr:cNvCxnSpPr/>
      </xdr:nvCxnSpPr>
      <xdr:spPr>
        <a:xfrm>
          <a:off x="19545300" y="13478942"/>
          <a:ext cx="8890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111227</xdr:rowOff>
    </xdr:from>
    <xdr:to>
      <xdr:col>29</xdr:col>
      <xdr:colOff>568325</xdr:colOff>
      <xdr:row>77</xdr:row>
      <xdr:rowOff>41377</xdr:rowOff>
    </xdr:to>
    <xdr:sp macro="" textlink="">
      <xdr:nvSpPr>
        <xdr:cNvPr id="839" name="フローチャート : 判断 838"/>
        <xdr:cNvSpPr/>
      </xdr:nvSpPr>
      <xdr:spPr>
        <a:xfrm>
          <a:off x="20383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57904</xdr:rowOff>
    </xdr:from>
    <xdr:ext cx="534377" cy="259045"/>
    <xdr:sp macro="" textlink="">
      <xdr:nvSpPr>
        <xdr:cNvPr id="840" name="テキスト ボックス 839"/>
        <xdr:cNvSpPr txBox="1"/>
      </xdr:nvSpPr>
      <xdr:spPr>
        <a:xfrm>
          <a:off x="20167111" y="1291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32753</xdr:rowOff>
    </xdr:from>
    <xdr:to>
      <xdr:col>28</xdr:col>
      <xdr:colOff>314325</xdr:colOff>
      <xdr:row>78</xdr:row>
      <xdr:rowOff>105842</xdr:rowOff>
    </xdr:to>
    <xdr:cxnSp macro="">
      <xdr:nvCxnSpPr>
        <xdr:cNvPr id="841" name="直線コネクタ 840"/>
        <xdr:cNvCxnSpPr/>
      </xdr:nvCxnSpPr>
      <xdr:spPr>
        <a:xfrm>
          <a:off x="18656300" y="13405853"/>
          <a:ext cx="889000" cy="7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149034</xdr:rowOff>
    </xdr:from>
    <xdr:to>
      <xdr:col>28</xdr:col>
      <xdr:colOff>365125</xdr:colOff>
      <xdr:row>77</xdr:row>
      <xdr:rowOff>79184</xdr:rowOff>
    </xdr:to>
    <xdr:sp macro="" textlink="">
      <xdr:nvSpPr>
        <xdr:cNvPr id="842" name="フローチャート : 判断 841"/>
        <xdr:cNvSpPr/>
      </xdr:nvSpPr>
      <xdr:spPr>
        <a:xfrm>
          <a:off x="19494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95711</xdr:rowOff>
    </xdr:from>
    <xdr:ext cx="534377" cy="259045"/>
    <xdr:sp macro="" textlink="">
      <xdr:nvSpPr>
        <xdr:cNvPr id="843" name="テキスト ボックス 842"/>
        <xdr:cNvSpPr txBox="1"/>
      </xdr:nvSpPr>
      <xdr:spPr>
        <a:xfrm>
          <a:off x="19278111" y="12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161468</xdr:rowOff>
    </xdr:from>
    <xdr:to>
      <xdr:col>27</xdr:col>
      <xdr:colOff>161925</xdr:colOff>
      <xdr:row>77</xdr:row>
      <xdr:rowOff>91618</xdr:rowOff>
    </xdr:to>
    <xdr:sp macro="" textlink="">
      <xdr:nvSpPr>
        <xdr:cNvPr id="844" name="フローチャート : 判断 843"/>
        <xdr:cNvSpPr/>
      </xdr:nvSpPr>
      <xdr:spPr>
        <a:xfrm>
          <a:off x="18605500" y="1319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108145</xdr:rowOff>
    </xdr:from>
    <xdr:ext cx="534377" cy="259045"/>
    <xdr:sp macro="" textlink="">
      <xdr:nvSpPr>
        <xdr:cNvPr id="845" name="テキスト ボックス 844"/>
        <xdr:cNvSpPr txBox="1"/>
      </xdr:nvSpPr>
      <xdr:spPr>
        <a:xfrm>
          <a:off x="18389111" y="1296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44501</xdr:rowOff>
    </xdr:from>
    <xdr:to>
      <xdr:col>32</xdr:col>
      <xdr:colOff>238125</xdr:colOff>
      <xdr:row>78</xdr:row>
      <xdr:rowOff>146101</xdr:rowOff>
    </xdr:to>
    <xdr:sp macro="" textlink="">
      <xdr:nvSpPr>
        <xdr:cNvPr id="851" name="円/楕円 850"/>
        <xdr:cNvSpPr/>
      </xdr:nvSpPr>
      <xdr:spPr>
        <a:xfrm>
          <a:off x="22110700" y="1341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130878</xdr:rowOff>
    </xdr:from>
    <xdr:ext cx="534377" cy="259045"/>
    <xdr:sp macro="" textlink="">
      <xdr:nvSpPr>
        <xdr:cNvPr id="852" name="繰出金該当値テキスト"/>
        <xdr:cNvSpPr txBox="1"/>
      </xdr:nvSpPr>
      <xdr:spPr>
        <a:xfrm>
          <a:off x="22212300" y="1333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39,496</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20282</xdr:rowOff>
    </xdr:from>
    <xdr:to>
      <xdr:col>31</xdr:col>
      <xdr:colOff>85725</xdr:colOff>
      <xdr:row>78</xdr:row>
      <xdr:rowOff>121882</xdr:rowOff>
    </xdr:to>
    <xdr:sp macro="" textlink="">
      <xdr:nvSpPr>
        <xdr:cNvPr id="853" name="円/楕円 852"/>
        <xdr:cNvSpPr/>
      </xdr:nvSpPr>
      <xdr:spPr>
        <a:xfrm>
          <a:off x="21272500" y="1339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113009</xdr:rowOff>
    </xdr:from>
    <xdr:ext cx="534377" cy="259045"/>
    <xdr:sp macro="" textlink="">
      <xdr:nvSpPr>
        <xdr:cNvPr id="854" name="テキスト ボックス 853"/>
        <xdr:cNvSpPr txBox="1"/>
      </xdr:nvSpPr>
      <xdr:spPr>
        <a:xfrm>
          <a:off x="21056111" y="1348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41,403</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63564</xdr:rowOff>
    </xdr:from>
    <xdr:to>
      <xdr:col>29</xdr:col>
      <xdr:colOff>568325</xdr:colOff>
      <xdr:row>78</xdr:row>
      <xdr:rowOff>165164</xdr:rowOff>
    </xdr:to>
    <xdr:sp macro="" textlink="">
      <xdr:nvSpPr>
        <xdr:cNvPr id="855" name="円/楕円 854"/>
        <xdr:cNvSpPr/>
      </xdr:nvSpPr>
      <xdr:spPr>
        <a:xfrm>
          <a:off x="20383500" y="1343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156291</xdr:rowOff>
    </xdr:from>
    <xdr:ext cx="534377" cy="259045"/>
    <xdr:sp macro="" textlink="">
      <xdr:nvSpPr>
        <xdr:cNvPr id="856" name="テキスト ボックス 855"/>
        <xdr:cNvSpPr txBox="1"/>
      </xdr:nvSpPr>
      <xdr:spPr>
        <a:xfrm>
          <a:off x="20167111" y="1352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37,995</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55042</xdr:rowOff>
    </xdr:from>
    <xdr:to>
      <xdr:col>28</xdr:col>
      <xdr:colOff>365125</xdr:colOff>
      <xdr:row>78</xdr:row>
      <xdr:rowOff>156642</xdr:rowOff>
    </xdr:to>
    <xdr:sp macro="" textlink="">
      <xdr:nvSpPr>
        <xdr:cNvPr id="857" name="円/楕円 856"/>
        <xdr:cNvSpPr/>
      </xdr:nvSpPr>
      <xdr:spPr>
        <a:xfrm>
          <a:off x="19494500" y="1342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147769</xdr:rowOff>
    </xdr:from>
    <xdr:ext cx="534377" cy="259045"/>
    <xdr:sp macro="" textlink="">
      <xdr:nvSpPr>
        <xdr:cNvPr id="858" name="テキスト ボックス 857"/>
        <xdr:cNvSpPr txBox="1"/>
      </xdr:nvSpPr>
      <xdr:spPr>
        <a:xfrm>
          <a:off x="19278111" y="1352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153403</xdr:rowOff>
    </xdr:from>
    <xdr:to>
      <xdr:col>27</xdr:col>
      <xdr:colOff>161925</xdr:colOff>
      <xdr:row>78</xdr:row>
      <xdr:rowOff>83553</xdr:rowOff>
    </xdr:to>
    <xdr:sp macro="" textlink="">
      <xdr:nvSpPr>
        <xdr:cNvPr id="859" name="円/楕円 858"/>
        <xdr:cNvSpPr/>
      </xdr:nvSpPr>
      <xdr:spPr>
        <a:xfrm>
          <a:off x="18605500" y="1335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74680</xdr:rowOff>
    </xdr:from>
    <xdr:ext cx="534377" cy="259045"/>
    <xdr:sp macro="" textlink="">
      <xdr:nvSpPr>
        <xdr:cNvPr id="860" name="テキスト ボックス 859"/>
        <xdr:cNvSpPr txBox="1"/>
      </xdr:nvSpPr>
      <xdr:spPr>
        <a:xfrm>
          <a:off x="18389111" y="1344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44,421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71" name="直線コネクタ 87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72" name="テキスト ボックス 87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73" name="直線コネクタ 87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74" name="テキスト ボックス 87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75" name="直線コネクタ 87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76" name="テキスト ボックス 87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77" name="直線コネクタ 87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78" name="テキスト ボックス 87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79" name="直線コネクタ 87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80" name="テキスト ボックス 87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2" name="テキスト ボックス 88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84" name="直線コネクタ 88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8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6" name="直線コネクタ 88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8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88" name="直線コネクタ 88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89" name="直線コネクタ 88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9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1" name="フローチャート : 判断 89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92" name="直線コネクタ 89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93" name="フローチャート : 判断 89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94" name="テキスト ボックス 893"/>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95" name="直線コネクタ 89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96" name="フローチャート : 判断 895"/>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97" name="テキスト ボックス 896"/>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98" name="直線コネクタ 89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99" name="フローチャート : 判断 89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00" name="テキスト ボックス 89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1" name="フローチャート : 判断 90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02" name="テキスト ボックス 90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08" name="円/楕円 90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90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10" name="円/楕円 90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11" name="テキスト ボックス 910"/>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12" name="円/楕円 91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13" name="テキスト ボックス 91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14" name="円/楕円 91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15" name="テキスト ボックス 91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16" name="円/楕円 91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17" name="テキスト ボックス 91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mn-ea"/>
              <a:ea typeface="+mn-ea"/>
            </a:rPr>
            <a:t>　合併以降基盤整備を集中的に進めてきた結果公債費は年々増加傾向となっている。ピークは平成</a:t>
          </a:r>
          <a:r>
            <a:rPr kumimoji="1" lang="en-US" altLang="ja-JP" sz="1400">
              <a:latin typeface="+mn-ea"/>
              <a:ea typeface="+mn-ea"/>
            </a:rPr>
            <a:t>34</a:t>
          </a:r>
          <a:r>
            <a:rPr kumimoji="1" lang="ja-JP" altLang="en-US" sz="1400">
              <a:latin typeface="+mn-ea"/>
              <a:ea typeface="+mn-ea"/>
            </a:rPr>
            <a:t>年度と見ていてそれ以降は減っていく予定である。</a:t>
          </a:r>
        </a:p>
        <a:p>
          <a:r>
            <a:rPr kumimoji="1" lang="ja-JP" altLang="en-US" sz="1400">
              <a:latin typeface="+mn-ea"/>
              <a:ea typeface="+mn-ea"/>
            </a:rPr>
            <a:t>　人件費、物件費は平成</a:t>
          </a:r>
          <a:r>
            <a:rPr kumimoji="1" lang="en-US" altLang="ja-JP" sz="1400">
              <a:latin typeface="+mn-ea"/>
              <a:ea typeface="+mn-ea"/>
            </a:rPr>
            <a:t>27</a:t>
          </a:r>
          <a:r>
            <a:rPr kumimoji="1" lang="ja-JP" altLang="en-US" sz="1400">
              <a:latin typeface="+mn-ea"/>
              <a:ea typeface="+mn-ea"/>
            </a:rPr>
            <a:t>年度からの財政運営計画に基づく行財政改革により減少傾向へと転じたところであり今後も計画に基づき見直しを進めていく。</a:t>
          </a:r>
          <a:endParaRPr kumimoji="1" lang="en-US" altLang="ja-JP" sz="1400">
            <a:latin typeface="+mn-ea"/>
            <a:ea typeface="+mn-ea"/>
          </a:endParaRPr>
        </a:p>
        <a:p>
          <a:r>
            <a:rPr kumimoji="1" lang="ja-JP" altLang="en-US" sz="1400">
              <a:latin typeface="+mn-ea"/>
              <a:ea typeface="+mn-ea"/>
            </a:rPr>
            <a:t>　少子高齢化の進展により扶助費が増加傾向にある。</a:t>
          </a:r>
        </a:p>
        <a:p>
          <a:r>
            <a:rPr kumimoji="1" lang="ja-JP" altLang="en-US" sz="1400">
              <a:latin typeface="+mn-ea"/>
              <a:ea typeface="+mn-ea"/>
            </a:rPr>
            <a:t>　合併以降集中的に整備を行ってきた</a:t>
          </a:r>
          <a:r>
            <a:rPr kumimoji="1" lang="ja-JP" altLang="ja-JP" sz="1400">
              <a:solidFill>
                <a:schemeClr val="dk1"/>
              </a:solidFill>
              <a:effectLst/>
              <a:latin typeface="+mn-ea"/>
              <a:ea typeface="+mn-ea"/>
              <a:cs typeface="+mn-cs"/>
            </a:rPr>
            <a:t>普通建設事業においては</a:t>
          </a:r>
          <a:r>
            <a:rPr kumimoji="1" lang="ja-JP" altLang="en-US" sz="1400">
              <a:latin typeface="+mn-ea"/>
              <a:ea typeface="+mn-ea"/>
            </a:rPr>
            <a:t>、ピークも過ぎたことで減少していく予定である。</a:t>
          </a:r>
        </a:p>
        <a:p>
          <a:r>
            <a:rPr kumimoji="1" lang="ja-JP" altLang="en-US" sz="1400">
              <a:latin typeface="+mn-ea"/>
              <a:ea typeface="+mn-ea"/>
            </a:rPr>
            <a:t>　今後は公債費のピークに備え基金を充実させていく計画となっている。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埼玉県ときがわ町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11,640
11,516
55.90
5,810,398
5,587,769
198,039
3,792,584
7,974,260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57.9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121575</xdr:rowOff>
    </xdr:from>
    <xdr:to>
      <xdr:col>6</xdr:col>
      <xdr:colOff>511175</xdr:colOff>
      <xdr:row>37</xdr:row>
      <xdr:rowOff>27033</xdr:rowOff>
    </xdr:to>
    <xdr:cxnSp macro="">
      <xdr:nvCxnSpPr>
        <xdr:cNvPr id="63" name="直線コネクタ 62"/>
        <xdr:cNvCxnSpPr/>
      </xdr:nvCxnSpPr>
      <xdr:spPr>
        <a:xfrm>
          <a:off x="3797300" y="6293775"/>
          <a:ext cx="838200" cy="7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156844</xdr:rowOff>
    </xdr:from>
    <xdr:ext cx="469744" cy="259045"/>
    <xdr:sp macro="" textlink="">
      <xdr:nvSpPr>
        <xdr:cNvPr id="64" name="議会費平均値テキスト"/>
        <xdr:cNvSpPr txBox="1"/>
      </xdr:nvSpPr>
      <xdr:spPr>
        <a:xfrm>
          <a:off x="4686300" y="615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121575</xdr:rowOff>
    </xdr:from>
    <xdr:to>
      <xdr:col>5</xdr:col>
      <xdr:colOff>358775</xdr:colOff>
      <xdr:row>37</xdr:row>
      <xdr:rowOff>49893</xdr:rowOff>
    </xdr:to>
    <xdr:cxnSp macro="">
      <xdr:nvCxnSpPr>
        <xdr:cNvPr id="66" name="直線コネクタ 65"/>
        <xdr:cNvCxnSpPr/>
      </xdr:nvCxnSpPr>
      <xdr:spPr>
        <a:xfrm flipV="1">
          <a:off x="2908300" y="6293775"/>
          <a:ext cx="889000" cy="9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5206</xdr:rowOff>
    </xdr:from>
    <xdr:ext cx="469744" cy="259045"/>
    <xdr:sp macro="" textlink="">
      <xdr:nvSpPr>
        <xdr:cNvPr id="68" name="テキスト ボックス 67"/>
        <xdr:cNvSpPr txBox="1"/>
      </xdr:nvSpPr>
      <xdr:spPr>
        <a:xfrm>
          <a:off x="3562427"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49893</xdr:rowOff>
    </xdr:from>
    <xdr:to>
      <xdr:col>4</xdr:col>
      <xdr:colOff>155575</xdr:colOff>
      <xdr:row>37</xdr:row>
      <xdr:rowOff>58057</xdr:rowOff>
    </xdr:to>
    <xdr:cxnSp macro="">
      <xdr:nvCxnSpPr>
        <xdr:cNvPr id="69" name="直線コネクタ 68"/>
        <xdr:cNvCxnSpPr/>
      </xdr:nvCxnSpPr>
      <xdr:spPr>
        <a:xfrm flipV="1">
          <a:off x="2019300" y="639354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33710</xdr:rowOff>
    </xdr:from>
    <xdr:to>
      <xdr:col>4</xdr:col>
      <xdr:colOff>206375</xdr:colOff>
      <xdr:row>36</xdr:row>
      <xdr:rowOff>135310</xdr:rowOff>
    </xdr:to>
    <xdr:sp macro="" textlink="">
      <xdr:nvSpPr>
        <xdr:cNvPr id="70" name="フローチャート : 判断 69"/>
        <xdr:cNvSpPr/>
      </xdr:nvSpPr>
      <xdr:spPr>
        <a:xfrm>
          <a:off x="2857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151837</xdr:rowOff>
    </xdr:from>
    <xdr:ext cx="469744" cy="259045"/>
    <xdr:sp macro="" textlink="">
      <xdr:nvSpPr>
        <xdr:cNvPr id="71" name="テキスト ボックス 70"/>
        <xdr:cNvSpPr txBox="1"/>
      </xdr:nvSpPr>
      <xdr:spPr>
        <a:xfrm>
          <a:off x="2673427"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136924</xdr:rowOff>
    </xdr:from>
    <xdr:to>
      <xdr:col>2</xdr:col>
      <xdr:colOff>638175</xdr:colOff>
      <xdr:row>37</xdr:row>
      <xdr:rowOff>58057</xdr:rowOff>
    </xdr:to>
    <xdr:cxnSp macro="">
      <xdr:nvCxnSpPr>
        <xdr:cNvPr id="72" name="直線コネクタ 71"/>
        <xdr:cNvCxnSpPr/>
      </xdr:nvCxnSpPr>
      <xdr:spPr>
        <a:xfrm>
          <a:off x="1130300" y="6309124"/>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51671</xdr:rowOff>
    </xdr:from>
    <xdr:to>
      <xdr:col>3</xdr:col>
      <xdr:colOff>3175</xdr:colOff>
      <xdr:row>36</xdr:row>
      <xdr:rowOff>153271</xdr:rowOff>
    </xdr:to>
    <xdr:sp macro="" textlink="">
      <xdr:nvSpPr>
        <xdr:cNvPr id="73" name="フローチャート : 判断 72"/>
        <xdr:cNvSpPr/>
      </xdr:nvSpPr>
      <xdr:spPr>
        <a:xfrm>
          <a:off x="1968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169798</xdr:rowOff>
    </xdr:from>
    <xdr:ext cx="469744" cy="259045"/>
    <xdr:sp macro="" textlink="">
      <xdr:nvSpPr>
        <xdr:cNvPr id="74" name="テキスト ボックス 73"/>
        <xdr:cNvSpPr txBox="1"/>
      </xdr:nvSpPr>
      <xdr:spPr>
        <a:xfrm>
          <a:off x="1784427"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25382</xdr:rowOff>
    </xdr:from>
    <xdr:to>
      <xdr:col>1</xdr:col>
      <xdr:colOff>485775</xdr:colOff>
      <xdr:row>36</xdr:row>
      <xdr:rowOff>126982</xdr:rowOff>
    </xdr:to>
    <xdr:sp macro="" textlink="">
      <xdr:nvSpPr>
        <xdr:cNvPr id="75" name="フローチャート : 判断 74"/>
        <xdr:cNvSpPr/>
      </xdr:nvSpPr>
      <xdr:spPr>
        <a:xfrm>
          <a:off x="1079500" y="619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143509</xdr:rowOff>
    </xdr:from>
    <xdr:ext cx="469744" cy="259045"/>
    <xdr:sp macro="" textlink="">
      <xdr:nvSpPr>
        <xdr:cNvPr id="76" name="テキスト ボックス 75"/>
        <xdr:cNvSpPr txBox="1"/>
      </xdr:nvSpPr>
      <xdr:spPr>
        <a:xfrm>
          <a:off x="895427" y="597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147683</xdr:rowOff>
    </xdr:from>
    <xdr:to>
      <xdr:col>6</xdr:col>
      <xdr:colOff>561975</xdr:colOff>
      <xdr:row>37</xdr:row>
      <xdr:rowOff>77833</xdr:rowOff>
    </xdr:to>
    <xdr:sp macro="" textlink="">
      <xdr:nvSpPr>
        <xdr:cNvPr id="82" name="円/楕円 81"/>
        <xdr:cNvSpPr/>
      </xdr:nvSpPr>
      <xdr:spPr>
        <a:xfrm>
          <a:off x="4584700" y="631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126110</xdr:rowOff>
    </xdr:from>
    <xdr:ext cx="469744" cy="259045"/>
    <xdr:sp macro="" textlink="">
      <xdr:nvSpPr>
        <xdr:cNvPr id="83" name="議会費該当値テキスト"/>
        <xdr:cNvSpPr txBox="1"/>
      </xdr:nvSpPr>
      <xdr:spPr>
        <a:xfrm>
          <a:off x="4686300" y="629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70775</xdr:rowOff>
    </xdr:from>
    <xdr:to>
      <xdr:col>5</xdr:col>
      <xdr:colOff>409575</xdr:colOff>
      <xdr:row>37</xdr:row>
      <xdr:rowOff>925</xdr:rowOff>
    </xdr:to>
    <xdr:sp macro="" textlink="">
      <xdr:nvSpPr>
        <xdr:cNvPr id="84" name="円/楕円 83"/>
        <xdr:cNvSpPr/>
      </xdr:nvSpPr>
      <xdr:spPr>
        <a:xfrm>
          <a:off x="3746500" y="624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163502</xdr:rowOff>
    </xdr:from>
    <xdr:ext cx="469744" cy="259045"/>
    <xdr:sp macro="" textlink="">
      <xdr:nvSpPr>
        <xdr:cNvPr id="85" name="テキスト ボックス 84"/>
        <xdr:cNvSpPr txBox="1"/>
      </xdr:nvSpPr>
      <xdr:spPr>
        <a:xfrm>
          <a:off x="3562427" y="633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170543</xdr:rowOff>
    </xdr:from>
    <xdr:to>
      <xdr:col>4</xdr:col>
      <xdr:colOff>206375</xdr:colOff>
      <xdr:row>37</xdr:row>
      <xdr:rowOff>100693</xdr:rowOff>
    </xdr:to>
    <xdr:sp macro="" textlink="">
      <xdr:nvSpPr>
        <xdr:cNvPr id="86" name="円/楕円 85"/>
        <xdr:cNvSpPr/>
      </xdr:nvSpPr>
      <xdr:spPr>
        <a:xfrm>
          <a:off x="2857500" y="634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91820</xdr:rowOff>
    </xdr:from>
    <xdr:ext cx="469744" cy="259045"/>
    <xdr:sp macro="" textlink="">
      <xdr:nvSpPr>
        <xdr:cNvPr id="87" name="テキスト ボックス 86"/>
        <xdr:cNvSpPr txBox="1"/>
      </xdr:nvSpPr>
      <xdr:spPr>
        <a:xfrm>
          <a:off x="2673427" y="643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6,400</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7257</xdr:rowOff>
    </xdr:from>
    <xdr:to>
      <xdr:col>3</xdr:col>
      <xdr:colOff>3175</xdr:colOff>
      <xdr:row>37</xdr:row>
      <xdr:rowOff>108857</xdr:rowOff>
    </xdr:to>
    <xdr:sp macro="" textlink="">
      <xdr:nvSpPr>
        <xdr:cNvPr id="88" name="円/楕円 87"/>
        <xdr:cNvSpPr/>
      </xdr:nvSpPr>
      <xdr:spPr>
        <a:xfrm>
          <a:off x="1968500" y="6350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99984</xdr:rowOff>
    </xdr:from>
    <xdr:ext cx="469744" cy="259045"/>
    <xdr:sp macro="" textlink="">
      <xdr:nvSpPr>
        <xdr:cNvPr id="89" name="テキスト ボックス 88"/>
        <xdr:cNvSpPr txBox="1"/>
      </xdr:nvSpPr>
      <xdr:spPr>
        <a:xfrm>
          <a:off x="1784427" y="6443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86124</xdr:rowOff>
    </xdr:from>
    <xdr:to>
      <xdr:col>1</xdr:col>
      <xdr:colOff>485775</xdr:colOff>
      <xdr:row>37</xdr:row>
      <xdr:rowOff>16274</xdr:rowOff>
    </xdr:to>
    <xdr:sp macro="" textlink="">
      <xdr:nvSpPr>
        <xdr:cNvPr id="90" name="円/楕円 89"/>
        <xdr:cNvSpPr/>
      </xdr:nvSpPr>
      <xdr:spPr>
        <a:xfrm>
          <a:off x="1079500" y="625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7401</xdr:rowOff>
    </xdr:from>
    <xdr:ext cx="469744" cy="259045"/>
    <xdr:sp macro="" textlink="">
      <xdr:nvSpPr>
        <xdr:cNvPr id="91" name="テキスト ボックス 90"/>
        <xdr:cNvSpPr txBox="1"/>
      </xdr:nvSpPr>
      <xdr:spPr>
        <a:xfrm>
          <a:off x="895427" y="635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74869</xdr:rowOff>
    </xdr:from>
    <xdr:to>
      <xdr:col>6</xdr:col>
      <xdr:colOff>511175</xdr:colOff>
      <xdr:row>58</xdr:row>
      <xdr:rowOff>84336</xdr:rowOff>
    </xdr:to>
    <xdr:cxnSp macro="">
      <xdr:nvCxnSpPr>
        <xdr:cNvPr id="120" name="直線コネクタ 119"/>
        <xdr:cNvCxnSpPr/>
      </xdr:nvCxnSpPr>
      <xdr:spPr>
        <a:xfrm>
          <a:off x="3797300" y="10018969"/>
          <a:ext cx="838200" cy="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23645</xdr:rowOff>
    </xdr:from>
    <xdr:ext cx="534377" cy="259045"/>
    <xdr:sp macro="" textlink="">
      <xdr:nvSpPr>
        <xdr:cNvPr id="121" name="総務費平均値テキスト"/>
        <xdr:cNvSpPr txBox="1"/>
      </xdr:nvSpPr>
      <xdr:spPr>
        <a:xfrm>
          <a:off x="4686300" y="996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74869</xdr:rowOff>
    </xdr:from>
    <xdr:to>
      <xdr:col>5</xdr:col>
      <xdr:colOff>358775</xdr:colOff>
      <xdr:row>58</xdr:row>
      <xdr:rowOff>89826</xdr:rowOff>
    </xdr:to>
    <xdr:cxnSp macro="">
      <xdr:nvCxnSpPr>
        <xdr:cNvPr id="123" name="直線コネクタ 122"/>
        <xdr:cNvCxnSpPr/>
      </xdr:nvCxnSpPr>
      <xdr:spPr>
        <a:xfrm flipV="1">
          <a:off x="2908300" y="10018969"/>
          <a:ext cx="889000" cy="1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89826</xdr:rowOff>
    </xdr:from>
    <xdr:to>
      <xdr:col>4</xdr:col>
      <xdr:colOff>155575</xdr:colOff>
      <xdr:row>58</xdr:row>
      <xdr:rowOff>92131</xdr:rowOff>
    </xdr:to>
    <xdr:cxnSp macro="">
      <xdr:nvCxnSpPr>
        <xdr:cNvPr id="126" name="直線コネクタ 125"/>
        <xdr:cNvCxnSpPr/>
      </xdr:nvCxnSpPr>
      <xdr:spPr>
        <a:xfrm flipV="1">
          <a:off x="2019300" y="10033926"/>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135399</xdr:rowOff>
    </xdr:from>
    <xdr:to>
      <xdr:col>4</xdr:col>
      <xdr:colOff>206375</xdr:colOff>
      <xdr:row>58</xdr:row>
      <xdr:rowOff>65549</xdr:rowOff>
    </xdr:to>
    <xdr:sp macro="" textlink="">
      <xdr:nvSpPr>
        <xdr:cNvPr id="127" name="フローチャート : 判断 126"/>
        <xdr:cNvSpPr/>
      </xdr:nvSpPr>
      <xdr:spPr>
        <a:xfrm>
          <a:off x="2857500" y="990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82076</xdr:rowOff>
    </xdr:from>
    <xdr:ext cx="599010" cy="259045"/>
    <xdr:sp macro="" textlink="">
      <xdr:nvSpPr>
        <xdr:cNvPr id="128" name="テキスト ボックス 127"/>
        <xdr:cNvSpPr txBox="1"/>
      </xdr:nvSpPr>
      <xdr:spPr>
        <a:xfrm>
          <a:off x="2608794" y="968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92131</xdr:rowOff>
    </xdr:from>
    <xdr:to>
      <xdr:col>2</xdr:col>
      <xdr:colOff>638175</xdr:colOff>
      <xdr:row>58</xdr:row>
      <xdr:rowOff>105056</xdr:rowOff>
    </xdr:to>
    <xdr:cxnSp macro="">
      <xdr:nvCxnSpPr>
        <xdr:cNvPr id="129" name="直線コネクタ 128"/>
        <xdr:cNvCxnSpPr/>
      </xdr:nvCxnSpPr>
      <xdr:spPr>
        <a:xfrm flipV="1">
          <a:off x="1130300" y="10036231"/>
          <a:ext cx="889000" cy="1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34668</xdr:rowOff>
    </xdr:from>
    <xdr:to>
      <xdr:col>3</xdr:col>
      <xdr:colOff>3175</xdr:colOff>
      <xdr:row>58</xdr:row>
      <xdr:rowOff>136268</xdr:rowOff>
    </xdr:to>
    <xdr:sp macro="" textlink="">
      <xdr:nvSpPr>
        <xdr:cNvPr id="130" name="フローチャート : 判断 129"/>
        <xdr:cNvSpPr/>
      </xdr:nvSpPr>
      <xdr:spPr>
        <a:xfrm>
          <a:off x="1968500" y="99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152795</xdr:rowOff>
    </xdr:from>
    <xdr:ext cx="599010" cy="259045"/>
    <xdr:sp macro="" textlink="">
      <xdr:nvSpPr>
        <xdr:cNvPr id="131" name="テキスト ボックス 130"/>
        <xdr:cNvSpPr txBox="1"/>
      </xdr:nvSpPr>
      <xdr:spPr>
        <a:xfrm>
          <a:off x="1719794" y="9753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53309</xdr:rowOff>
    </xdr:from>
    <xdr:to>
      <xdr:col>1</xdr:col>
      <xdr:colOff>485775</xdr:colOff>
      <xdr:row>58</xdr:row>
      <xdr:rowOff>154909</xdr:rowOff>
    </xdr:to>
    <xdr:sp macro="" textlink="">
      <xdr:nvSpPr>
        <xdr:cNvPr id="132" name="フローチャート : 判断 131"/>
        <xdr:cNvSpPr/>
      </xdr:nvSpPr>
      <xdr:spPr>
        <a:xfrm>
          <a:off x="1079500" y="999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171436</xdr:rowOff>
    </xdr:from>
    <xdr:ext cx="534377" cy="259045"/>
    <xdr:sp macro="" textlink="">
      <xdr:nvSpPr>
        <xdr:cNvPr id="133" name="テキスト ボックス 132"/>
        <xdr:cNvSpPr txBox="1"/>
      </xdr:nvSpPr>
      <xdr:spPr>
        <a:xfrm>
          <a:off x="863111" y="977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33536</xdr:rowOff>
    </xdr:from>
    <xdr:to>
      <xdr:col>6</xdr:col>
      <xdr:colOff>561975</xdr:colOff>
      <xdr:row>58</xdr:row>
      <xdr:rowOff>135136</xdr:rowOff>
    </xdr:to>
    <xdr:sp macro="" textlink="">
      <xdr:nvSpPr>
        <xdr:cNvPr id="139" name="円/楕円 138"/>
        <xdr:cNvSpPr/>
      </xdr:nvSpPr>
      <xdr:spPr>
        <a:xfrm>
          <a:off x="4584700" y="9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164363</xdr:rowOff>
    </xdr:from>
    <xdr:ext cx="599010" cy="259045"/>
    <xdr:sp macro="" textlink="">
      <xdr:nvSpPr>
        <xdr:cNvPr id="140" name="総務費該当値テキスト"/>
        <xdr:cNvSpPr txBox="1"/>
      </xdr:nvSpPr>
      <xdr:spPr>
        <a:xfrm>
          <a:off x="4686300" y="976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103,594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24069</xdr:rowOff>
    </xdr:from>
    <xdr:to>
      <xdr:col>5</xdr:col>
      <xdr:colOff>409575</xdr:colOff>
      <xdr:row>58</xdr:row>
      <xdr:rowOff>125669</xdr:rowOff>
    </xdr:to>
    <xdr:sp macro="" textlink="">
      <xdr:nvSpPr>
        <xdr:cNvPr id="141" name="円/楕円 140"/>
        <xdr:cNvSpPr/>
      </xdr:nvSpPr>
      <xdr:spPr>
        <a:xfrm>
          <a:off x="3746500" y="996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116796</xdr:rowOff>
    </xdr:from>
    <xdr:ext cx="599010" cy="259045"/>
    <xdr:sp macro="" textlink="">
      <xdr:nvSpPr>
        <xdr:cNvPr id="142" name="テキスト ボックス 141"/>
        <xdr:cNvSpPr txBox="1"/>
      </xdr:nvSpPr>
      <xdr:spPr>
        <a:xfrm>
          <a:off x="3497794" y="10060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111,048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39026</xdr:rowOff>
    </xdr:from>
    <xdr:to>
      <xdr:col>4</xdr:col>
      <xdr:colOff>206375</xdr:colOff>
      <xdr:row>58</xdr:row>
      <xdr:rowOff>140626</xdr:rowOff>
    </xdr:to>
    <xdr:sp macro="" textlink="">
      <xdr:nvSpPr>
        <xdr:cNvPr id="143" name="円/楕円 142"/>
        <xdr:cNvSpPr/>
      </xdr:nvSpPr>
      <xdr:spPr>
        <a:xfrm>
          <a:off x="2857500" y="998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131753</xdr:rowOff>
    </xdr:from>
    <xdr:ext cx="534377" cy="259045"/>
    <xdr:sp macro="" textlink="">
      <xdr:nvSpPr>
        <xdr:cNvPr id="144" name="テキスト ボックス 143"/>
        <xdr:cNvSpPr txBox="1"/>
      </xdr:nvSpPr>
      <xdr:spPr>
        <a:xfrm>
          <a:off x="2641111" y="100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99,271</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41331</xdr:rowOff>
    </xdr:from>
    <xdr:to>
      <xdr:col>3</xdr:col>
      <xdr:colOff>3175</xdr:colOff>
      <xdr:row>58</xdr:row>
      <xdr:rowOff>142931</xdr:rowOff>
    </xdr:to>
    <xdr:sp macro="" textlink="">
      <xdr:nvSpPr>
        <xdr:cNvPr id="145" name="円/楕円 144"/>
        <xdr:cNvSpPr/>
      </xdr:nvSpPr>
      <xdr:spPr>
        <a:xfrm>
          <a:off x="1968500" y="99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134058</xdr:rowOff>
    </xdr:from>
    <xdr:ext cx="534377" cy="259045"/>
    <xdr:sp macro="" textlink="">
      <xdr:nvSpPr>
        <xdr:cNvPr id="146" name="テキスト ボックス 145"/>
        <xdr:cNvSpPr txBox="1"/>
      </xdr:nvSpPr>
      <xdr:spPr>
        <a:xfrm>
          <a:off x="1752111" y="100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97,456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54256</xdr:rowOff>
    </xdr:from>
    <xdr:to>
      <xdr:col>1</xdr:col>
      <xdr:colOff>485775</xdr:colOff>
      <xdr:row>58</xdr:row>
      <xdr:rowOff>155856</xdr:rowOff>
    </xdr:to>
    <xdr:sp macro="" textlink="">
      <xdr:nvSpPr>
        <xdr:cNvPr id="147" name="円/楕円 146"/>
        <xdr:cNvSpPr/>
      </xdr:nvSpPr>
      <xdr:spPr>
        <a:xfrm>
          <a:off x="1079500" y="999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146983</xdr:rowOff>
    </xdr:from>
    <xdr:ext cx="534377" cy="259045"/>
    <xdr:sp macro="" textlink="">
      <xdr:nvSpPr>
        <xdr:cNvPr id="148" name="テキスト ボックス 147"/>
        <xdr:cNvSpPr txBox="1"/>
      </xdr:nvSpPr>
      <xdr:spPr>
        <a:xfrm>
          <a:off x="863111" y="1009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87,279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60553</xdr:rowOff>
    </xdr:from>
    <xdr:to>
      <xdr:col>6</xdr:col>
      <xdr:colOff>511175</xdr:colOff>
      <xdr:row>77</xdr:row>
      <xdr:rowOff>85875</xdr:rowOff>
    </xdr:to>
    <xdr:cxnSp macro="">
      <xdr:nvCxnSpPr>
        <xdr:cNvPr id="174" name="直線コネクタ 173"/>
        <xdr:cNvCxnSpPr/>
      </xdr:nvCxnSpPr>
      <xdr:spPr>
        <a:xfrm flipV="1">
          <a:off x="3797300" y="13262203"/>
          <a:ext cx="838200" cy="2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85962</xdr:rowOff>
    </xdr:from>
    <xdr:ext cx="599010" cy="259045"/>
    <xdr:sp macro="" textlink="">
      <xdr:nvSpPr>
        <xdr:cNvPr id="175" name="民生費平均値テキスト"/>
        <xdr:cNvSpPr txBox="1"/>
      </xdr:nvSpPr>
      <xdr:spPr>
        <a:xfrm>
          <a:off x="4686300" y="1294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85875</xdr:rowOff>
    </xdr:from>
    <xdr:to>
      <xdr:col>5</xdr:col>
      <xdr:colOff>358775</xdr:colOff>
      <xdr:row>77</xdr:row>
      <xdr:rowOff>96391</xdr:rowOff>
    </xdr:to>
    <xdr:cxnSp macro="">
      <xdr:nvCxnSpPr>
        <xdr:cNvPr id="177" name="直線コネクタ 176"/>
        <xdr:cNvCxnSpPr/>
      </xdr:nvCxnSpPr>
      <xdr:spPr>
        <a:xfrm flipV="1">
          <a:off x="2908300" y="13287525"/>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96391</xdr:rowOff>
    </xdr:from>
    <xdr:to>
      <xdr:col>4</xdr:col>
      <xdr:colOff>155575</xdr:colOff>
      <xdr:row>77</xdr:row>
      <xdr:rowOff>130556</xdr:rowOff>
    </xdr:to>
    <xdr:cxnSp macro="">
      <xdr:nvCxnSpPr>
        <xdr:cNvPr id="180" name="直線コネクタ 179"/>
        <xdr:cNvCxnSpPr/>
      </xdr:nvCxnSpPr>
      <xdr:spPr>
        <a:xfrm flipV="1">
          <a:off x="2019300" y="13298041"/>
          <a:ext cx="889000" cy="34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89883</xdr:rowOff>
    </xdr:from>
    <xdr:to>
      <xdr:col>4</xdr:col>
      <xdr:colOff>206375</xdr:colOff>
      <xdr:row>77</xdr:row>
      <xdr:rowOff>20033</xdr:rowOff>
    </xdr:to>
    <xdr:sp macro="" textlink="">
      <xdr:nvSpPr>
        <xdr:cNvPr id="181" name="フローチャート : 判断 180"/>
        <xdr:cNvSpPr/>
      </xdr:nvSpPr>
      <xdr:spPr>
        <a:xfrm>
          <a:off x="2857500" y="131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36560</xdr:rowOff>
    </xdr:from>
    <xdr:ext cx="599010" cy="259045"/>
    <xdr:sp macro="" textlink="">
      <xdr:nvSpPr>
        <xdr:cNvPr id="182" name="テキスト ボックス 181"/>
        <xdr:cNvSpPr txBox="1"/>
      </xdr:nvSpPr>
      <xdr:spPr>
        <a:xfrm>
          <a:off x="2608794" y="1289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99826</xdr:rowOff>
    </xdr:from>
    <xdr:to>
      <xdr:col>2</xdr:col>
      <xdr:colOff>638175</xdr:colOff>
      <xdr:row>77</xdr:row>
      <xdr:rowOff>130556</xdr:rowOff>
    </xdr:to>
    <xdr:cxnSp macro="">
      <xdr:nvCxnSpPr>
        <xdr:cNvPr id="183" name="直線コネクタ 182"/>
        <xdr:cNvCxnSpPr/>
      </xdr:nvCxnSpPr>
      <xdr:spPr>
        <a:xfrm>
          <a:off x="1130300" y="13301476"/>
          <a:ext cx="889000" cy="3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155600</xdr:rowOff>
    </xdr:from>
    <xdr:to>
      <xdr:col>3</xdr:col>
      <xdr:colOff>3175</xdr:colOff>
      <xdr:row>77</xdr:row>
      <xdr:rowOff>85750</xdr:rowOff>
    </xdr:to>
    <xdr:sp macro="" textlink="">
      <xdr:nvSpPr>
        <xdr:cNvPr id="184" name="フローチャート : 判断 183"/>
        <xdr:cNvSpPr/>
      </xdr:nvSpPr>
      <xdr:spPr>
        <a:xfrm>
          <a:off x="1968500" y="131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102277</xdr:rowOff>
    </xdr:from>
    <xdr:ext cx="599010" cy="259045"/>
    <xdr:sp macro="" textlink="">
      <xdr:nvSpPr>
        <xdr:cNvPr id="185" name="テキスト ボックス 184"/>
        <xdr:cNvSpPr txBox="1"/>
      </xdr:nvSpPr>
      <xdr:spPr>
        <a:xfrm>
          <a:off x="1719794" y="12961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161623</xdr:rowOff>
    </xdr:from>
    <xdr:to>
      <xdr:col>1</xdr:col>
      <xdr:colOff>485775</xdr:colOff>
      <xdr:row>77</xdr:row>
      <xdr:rowOff>91773</xdr:rowOff>
    </xdr:to>
    <xdr:sp macro="" textlink="">
      <xdr:nvSpPr>
        <xdr:cNvPr id="186" name="フローチャート : 判断 185"/>
        <xdr:cNvSpPr/>
      </xdr:nvSpPr>
      <xdr:spPr>
        <a:xfrm>
          <a:off x="1079500" y="131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108300</xdr:rowOff>
    </xdr:from>
    <xdr:ext cx="599010" cy="259045"/>
    <xdr:sp macro="" textlink="">
      <xdr:nvSpPr>
        <xdr:cNvPr id="187" name="テキスト ボックス 186"/>
        <xdr:cNvSpPr txBox="1"/>
      </xdr:nvSpPr>
      <xdr:spPr>
        <a:xfrm>
          <a:off x="830794" y="12967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9753</xdr:rowOff>
    </xdr:from>
    <xdr:to>
      <xdr:col>6</xdr:col>
      <xdr:colOff>561975</xdr:colOff>
      <xdr:row>77</xdr:row>
      <xdr:rowOff>111353</xdr:rowOff>
    </xdr:to>
    <xdr:sp macro="" textlink="">
      <xdr:nvSpPr>
        <xdr:cNvPr id="193" name="円/楕円 192"/>
        <xdr:cNvSpPr/>
      </xdr:nvSpPr>
      <xdr:spPr>
        <a:xfrm>
          <a:off x="4584700" y="1321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159630</xdr:rowOff>
    </xdr:from>
    <xdr:ext cx="599010" cy="259045"/>
    <xdr:sp macro="" textlink="">
      <xdr:nvSpPr>
        <xdr:cNvPr id="194" name="民生費該当値テキスト"/>
        <xdr:cNvSpPr txBox="1"/>
      </xdr:nvSpPr>
      <xdr:spPr>
        <a:xfrm>
          <a:off x="4686300" y="1318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123,849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35075</xdr:rowOff>
    </xdr:from>
    <xdr:to>
      <xdr:col>5</xdr:col>
      <xdr:colOff>409575</xdr:colOff>
      <xdr:row>77</xdr:row>
      <xdr:rowOff>136675</xdr:rowOff>
    </xdr:to>
    <xdr:sp macro="" textlink="">
      <xdr:nvSpPr>
        <xdr:cNvPr id="195" name="円/楕円 194"/>
        <xdr:cNvSpPr/>
      </xdr:nvSpPr>
      <xdr:spPr>
        <a:xfrm>
          <a:off x="3746500" y="132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127802</xdr:rowOff>
    </xdr:from>
    <xdr:ext cx="599010" cy="259045"/>
    <xdr:sp macro="" textlink="">
      <xdr:nvSpPr>
        <xdr:cNvPr id="196" name="テキスト ボックス 195"/>
        <xdr:cNvSpPr txBox="1"/>
      </xdr:nvSpPr>
      <xdr:spPr>
        <a:xfrm>
          <a:off x="3497794" y="1332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119,418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45591</xdr:rowOff>
    </xdr:from>
    <xdr:to>
      <xdr:col>4</xdr:col>
      <xdr:colOff>206375</xdr:colOff>
      <xdr:row>77</xdr:row>
      <xdr:rowOff>147191</xdr:rowOff>
    </xdr:to>
    <xdr:sp macro="" textlink="">
      <xdr:nvSpPr>
        <xdr:cNvPr id="197" name="円/楕円 196"/>
        <xdr:cNvSpPr/>
      </xdr:nvSpPr>
      <xdr:spPr>
        <a:xfrm>
          <a:off x="2857500" y="1324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138318</xdr:rowOff>
    </xdr:from>
    <xdr:ext cx="599010" cy="259045"/>
    <xdr:sp macro="" textlink="">
      <xdr:nvSpPr>
        <xdr:cNvPr id="198" name="テキスト ボックス 197"/>
        <xdr:cNvSpPr txBox="1"/>
      </xdr:nvSpPr>
      <xdr:spPr>
        <a:xfrm>
          <a:off x="2608794" y="1333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117,578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79756</xdr:rowOff>
    </xdr:from>
    <xdr:to>
      <xdr:col>3</xdr:col>
      <xdr:colOff>3175</xdr:colOff>
      <xdr:row>78</xdr:row>
      <xdr:rowOff>9906</xdr:rowOff>
    </xdr:to>
    <xdr:sp macro="" textlink="">
      <xdr:nvSpPr>
        <xdr:cNvPr id="199" name="円/楕円 198"/>
        <xdr:cNvSpPr/>
      </xdr:nvSpPr>
      <xdr:spPr>
        <a:xfrm>
          <a:off x="1968500" y="1328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1033</xdr:rowOff>
    </xdr:from>
    <xdr:ext cx="599010" cy="259045"/>
    <xdr:sp macro="" textlink="">
      <xdr:nvSpPr>
        <xdr:cNvPr id="200" name="テキスト ボックス 199"/>
        <xdr:cNvSpPr txBox="1"/>
      </xdr:nvSpPr>
      <xdr:spPr>
        <a:xfrm>
          <a:off x="1719794" y="1337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111,600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49026</xdr:rowOff>
    </xdr:from>
    <xdr:to>
      <xdr:col>1</xdr:col>
      <xdr:colOff>485775</xdr:colOff>
      <xdr:row>77</xdr:row>
      <xdr:rowOff>150626</xdr:rowOff>
    </xdr:to>
    <xdr:sp macro="" textlink="">
      <xdr:nvSpPr>
        <xdr:cNvPr id="201" name="円/楕円 200"/>
        <xdr:cNvSpPr/>
      </xdr:nvSpPr>
      <xdr:spPr>
        <a:xfrm>
          <a:off x="1079500" y="1325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141753</xdr:rowOff>
    </xdr:from>
    <xdr:ext cx="599010" cy="259045"/>
    <xdr:sp macro="" textlink="">
      <xdr:nvSpPr>
        <xdr:cNvPr id="202" name="テキスト ボックス 201"/>
        <xdr:cNvSpPr txBox="1"/>
      </xdr:nvSpPr>
      <xdr:spPr>
        <a:xfrm>
          <a:off x="830794" y="1334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116,977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27,847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15439</xdr:rowOff>
    </xdr:from>
    <xdr:to>
      <xdr:col>6</xdr:col>
      <xdr:colOff>511175</xdr:colOff>
      <xdr:row>97</xdr:row>
      <xdr:rowOff>48586</xdr:rowOff>
    </xdr:to>
    <xdr:cxnSp macro="">
      <xdr:nvCxnSpPr>
        <xdr:cNvPr id="234" name="直線コネクタ 233"/>
        <xdr:cNvCxnSpPr/>
      </xdr:nvCxnSpPr>
      <xdr:spPr>
        <a:xfrm>
          <a:off x="3797300" y="16646089"/>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135193</xdr:rowOff>
    </xdr:from>
    <xdr:ext cx="534377" cy="259045"/>
    <xdr:sp macro="" textlink="">
      <xdr:nvSpPr>
        <xdr:cNvPr id="235" name="衛生費平均値テキスト"/>
        <xdr:cNvSpPr txBox="1"/>
      </xdr:nvSpPr>
      <xdr:spPr>
        <a:xfrm>
          <a:off x="4686300" y="1642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15439</xdr:rowOff>
    </xdr:from>
    <xdr:to>
      <xdr:col>5</xdr:col>
      <xdr:colOff>358775</xdr:colOff>
      <xdr:row>97</xdr:row>
      <xdr:rowOff>31001</xdr:rowOff>
    </xdr:to>
    <xdr:cxnSp macro="">
      <xdr:nvCxnSpPr>
        <xdr:cNvPr id="237" name="直線コネクタ 236"/>
        <xdr:cNvCxnSpPr/>
      </xdr:nvCxnSpPr>
      <xdr:spPr>
        <a:xfrm flipV="1">
          <a:off x="2908300" y="16646089"/>
          <a:ext cx="889000" cy="1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64910</xdr:rowOff>
    </xdr:from>
    <xdr:ext cx="534377" cy="259045"/>
    <xdr:sp macro="" textlink="">
      <xdr:nvSpPr>
        <xdr:cNvPr id="239" name="テキスト ボックス 238"/>
        <xdr:cNvSpPr txBox="1"/>
      </xdr:nvSpPr>
      <xdr:spPr>
        <a:xfrm>
          <a:off x="3530111" y="166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31001</xdr:rowOff>
    </xdr:from>
    <xdr:to>
      <xdr:col>4</xdr:col>
      <xdr:colOff>155575</xdr:colOff>
      <xdr:row>97</xdr:row>
      <xdr:rowOff>45941</xdr:rowOff>
    </xdr:to>
    <xdr:cxnSp macro="">
      <xdr:nvCxnSpPr>
        <xdr:cNvPr id="240" name="直線コネクタ 239"/>
        <xdr:cNvCxnSpPr/>
      </xdr:nvCxnSpPr>
      <xdr:spPr>
        <a:xfrm flipV="1">
          <a:off x="2019300" y="16661651"/>
          <a:ext cx="889000" cy="1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27651</xdr:rowOff>
    </xdr:from>
    <xdr:to>
      <xdr:col>4</xdr:col>
      <xdr:colOff>206375</xdr:colOff>
      <xdr:row>96</xdr:row>
      <xdr:rowOff>129251</xdr:rowOff>
    </xdr:to>
    <xdr:sp macro="" textlink="">
      <xdr:nvSpPr>
        <xdr:cNvPr id="241" name="フローチャート : 判断 240"/>
        <xdr:cNvSpPr/>
      </xdr:nvSpPr>
      <xdr:spPr>
        <a:xfrm>
          <a:off x="2857500" y="1648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145778</xdr:rowOff>
    </xdr:from>
    <xdr:ext cx="534377" cy="259045"/>
    <xdr:sp macro="" textlink="">
      <xdr:nvSpPr>
        <xdr:cNvPr id="242" name="テキスト ボックス 241"/>
        <xdr:cNvSpPr txBox="1"/>
      </xdr:nvSpPr>
      <xdr:spPr>
        <a:xfrm>
          <a:off x="2641111" y="1626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45941</xdr:rowOff>
    </xdr:from>
    <xdr:to>
      <xdr:col>2</xdr:col>
      <xdr:colOff>638175</xdr:colOff>
      <xdr:row>97</xdr:row>
      <xdr:rowOff>65503</xdr:rowOff>
    </xdr:to>
    <xdr:cxnSp macro="">
      <xdr:nvCxnSpPr>
        <xdr:cNvPr id="243" name="直線コネクタ 242"/>
        <xdr:cNvCxnSpPr/>
      </xdr:nvCxnSpPr>
      <xdr:spPr>
        <a:xfrm flipV="1">
          <a:off x="1130300" y="16676591"/>
          <a:ext cx="889000" cy="1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90630</xdr:rowOff>
    </xdr:from>
    <xdr:to>
      <xdr:col>3</xdr:col>
      <xdr:colOff>3175</xdr:colOff>
      <xdr:row>97</xdr:row>
      <xdr:rowOff>20780</xdr:rowOff>
    </xdr:to>
    <xdr:sp macro="" textlink="">
      <xdr:nvSpPr>
        <xdr:cNvPr id="244" name="フローチャート : 判断 243"/>
        <xdr:cNvSpPr/>
      </xdr:nvSpPr>
      <xdr:spPr>
        <a:xfrm>
          <a:off x="1968500" y="1654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37307</xdr:rowOff>
    </xdr:from>
    <xdr:ext cx="534377" cy="259045"/>
    <xdr:sp macro="" textlink="">
      <xdr:nvSpPr>
        <xdr:cNvPr id="245" name="テキスト ボックス 244"/>
        <xdr:cNvSpPr txBox="1"/>
      </xdr:nvSpPr>
      <xdr:spPr>
        <a:xfrm>
          <a:off x="1752111" y="1632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119762</xdr:rowOff>
    </xdr:from>
    <xdr:to>
      <xdr:col>1</xdr:col>
      <xdr:colOff>485775</xdr:colOff>
      <xdr:row>97</xdr:row>
      <xdr:rowOff>49912</xdr:rowOff>
    </xdr:to>
    <xdr:sp macro="" textlink="">
      <xdr:nvSpPr>
        <xdr:cNvPr id="246" name="フローチャート : 判断 245"/>
        <xdr:cNvSpPr/>
      </xdr:nvSpPr>
      <xdr:spPr>
        <a:xfrm>
          <a:off x="1079500" y="165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66439</xdr:rowOff>
    </xdr:from>
    <xdr:ext cx="534377" cy="259045"/>
    <xdr:sp macro="" textlink="">
      <xdr:nvSpPr>
        <xdr:cNvPr id="247" name="テキスト ボックス 246"/>
        <xdr:cNvSpPr txBox="1"/>
      </xdr:nvSpPr>
      <xdr:spPr>
        <a:xfrm>
          <a:off x="863111" y="1635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169236</xdr:rowOff>
    </xdr:from>
    <xdr:to>
      <xdr:col>6</xdr:col>
      <xdr:colOff>561975</xdr:colOff>
      <xdr:row>97</xdr:row>
      <xdr:rowOff>99386</xdr:rowOff>
    </xdr:to>
    <xdr:sp macro="" textlink="">
      <xdr:nvSpPr>
        <xdr:cNvPr id="253" name="円/楕円 252"/>
        <xdr:cNvSpPr/>
      </xdr:nvSpPr>
      <xdr:spPr>
        <a:xfrm>
          <a:off x="4584700" y="1662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147663</xdr:rowOff>
    </xdr:from>
    <xdr:ext cx="534377" cy="259045"/>
    <xdr:sp macro="" textlink="">
      <xdr:nvSpPr>
        <xdr:cNvPr id="254" name="衛生費該当値テキスト"/>
        <xdr:cNvSpPr txBox="1"/>
      </xdr:nvSpPr>
      <xdr:spPr>
        <a:xfrm>
          <a:off x="4686300" y="1660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44,080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136089</xdr:rowOff>
    </xdr:from>
    <xdr:to>
      <xdr:col>5</xdr:col>
      <xdr:colOff>409575</xdr:colOff>
      <xdr:row>97</xdr:row>
      <xdr:rowOff>66239</xdr:rowOff>
    </xdr:to>
    <xdr:sp macro="" textlink="">
      <xdr:nvSpPr>
        <xdr:cNvPr id="255" name="円/楕円 254"/>
        <xdr:cNvSpPr/>
      </xdr:nvSpPr>
      <xdr:spPr>
        <a:xfrm>
          <a:off x="3746500" y="165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82766</xdr:rowOff>
    </xdr:from>
    <xdr:ext cx="534377" cy="259045"/>
    <xdr:sp macro="" textlink="">
      <xdr:nvSpPr>
        <xdr:cNvPr id="256" name="テキスト ボックス 255"/>
        <xdr:cNvSpPr txBox="1"/>
      </xdr:nvSpPr>
      <xdr:spPr>
        <a:xfrm>
          <a:off x="3530111" y="1637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46,110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151651</xdr:rowOff>
    </xdr:from>
    <xdr:to>
      <xdr:col>4</xdr:col>
      <xdr:colOff>206375</xdr:colOff>
      <xdr:row>97</xdr:row>
      <xdr:rowOff>81801</xdr:rowOff>
    </xdr:to>
    <xdr:sp macro="" textlink="">
      <xdr:nvSpPr>
        <xdr:cNvPr id="257" name="円/楕円 256"/>
        <xdr:cNvSpPr/>
      </xdr:nvSpPr>
      <xdr:spPr>
        <a:xfrm>
          <a:off x="2857500" y="1661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72928</xdr:rowOff>
    </xdr:from>
    <xdr:ext cx="534377" cy="259045"/>
    <xdr:sp macro="" textlink="">
      <xdr:nvSpPr>
        <xdr:cNvPr id="258" name="テキスト ボックス 257"/>
        <xdr:cNvSpPr txBox="1"/>
      </xdr:nvSpPr>
      <xdr:spPr>
        <a:xfrm>
          <a:off x="2641111" y="1670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166591</xdr:rowOff>
    </xdr:from>
    <xdr:to>
      <xdr:col>3</xdr:col>
      <xdr:colOff>3175</xdr:colOff>
      <xdr:row>97</xdr:row>
      <xdr:rowOff>96741</xdr:rowOff>
    </xdr:to>
    <xdr:sp macro="" textlink="">
      <xdr:nvSpPr>
        <xdr:cNvPr id="259" name="円/楕円 258"/>
        <xdr:cNvSpPr/>
      </xdr:nvSpPr>
      <xdr:spPr>
        <a:xfrm>
          <a:off x="1968500" y="16625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87868</xdr:rowOff>
    </xdr:from>
    <xdr:ext cx="534377" cy="259045"/>
    <xdr:sp macro="" textlink="">
      <xdr:nvSpPr>
        <xdr:cNvPr id="260" name="テキスト ボックス 259"/>
        <xdr:cNvSpPr txBox="1"/>
      </xdr:nvSpPr>
      <xdr:spPr>
        <a:xfrm>
          <a:off x="1752111"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44,242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14703</xdr:rowOff>
    </xdr:from>
    <xdr:to>
      <xdr:col>1</xdr:col>
      <xdr:colOff>485775</xdr:colOff>
      <xdr:row>97</xdr:row>
      <xdr:rowOff>116303</xdr:rowOff>
    </xdr:to>
    <xdr:sp macro="" textlink="">
      <xdr:nvSpPr>
        <xdr:cNvPr id="261" name="円/楕円 260"/>
        <xdr:cNvSpPr/>
      </xdr:nvSpPr>
      <xdr:spPr>
        <a:xfrm>
          <a:off x="1079500" y="1664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107430</xdr:rowOff>
    </xdr:from>
    <xdr:ext cx="534377" cy="259045"/>
    <xdr:sp macro="" textlink="">
      <xdr:nvSpPr>
        <xdr:cNvPr id="262" name="テキスト ボックス 261"/>
        <xdr:cNvSpPr txBox="1"/>
      </xdr:nvSpPr>
      <xdr:spPr>
        <a:xfrm>
          <a:off x="863111" y="167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169037</xdr:rowOff>
    </xdr:from>
    <xdr:to>
      <xdr:col>15</xdr:col>
      <xdr:colOff>180975</xdr:colOff>
      <xdr:row>39</xdr:row>
      <xdr:rowOff>1016</xdr:rowOff>
    </xdr:to>
    <xdr:cxnSp macro="">
      <xdr:nvCxnSpPr>
        <xdr:cNvPr id="291" name="直線コネクタ 290"/>
        <xdr:cNvCxnSpPr/>
      </xdr:nvCxnSpPr>
      <xdr:spPr>
        <a:xfrm>
          <a:off x="9639300" y="6684137"/>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166560</xdr:rowOff>
    </xdr:from>
    <xdr:to>
      <xdr:col>14</xdr:col>
      <xdr:colOff>28575</xdr:colOff>
      <xdr:row>38</xdr:row>
      <xdr:rowOff>169037</xdr:rowOff>
    </xdr:to>
    <xdr:cxnSp macro="">
      <xdr:nvCxnSpPr>
        <xdr:cNvPr id="294" name="直線コネクタ 293"/>
        <xdr:cNvCxnSpPr/>
      </xdr:nvCxnSpPr>
      <xdr:spPr>
        <a:xfrm>
          <a:off x="8750300" y="6681660"/>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144272</xdr:rowOff>
    </xdr:from>
    <xdr:to>
      <xdr:col>12</xdr:col>
      <xdr:colOff>511175</xdr:colOff>
      <xdr:row>38</xdr:row>
      <xdr:rowOff>166560</xdr:rowOff>
    </xdr:to>
    <xdr:cxnSp macro="">
      <xdr:nvCxnSpPr>
        <xdr:cNvPr id="297" name="直線コネクタ 296"/>
        <xdr:cNvCxnSpPr/>
      </xdr:nvCxnSpPr>
      <xdr:spPr>
        <a:xfrm>
          <a:off x="7861300" y="6659372"/>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2604</xdr:rowOff>
    </xdr:from>
    <xdr:to>
      <xdr:col>12</xdr:col>
      <xdr:colOff>561975</xdr:colOff>
      <xdr:row>38</xdr:row>
      <xdr:rowOff>104204</xdr:rowOff>
    </xdr:to>
    <xdr:sp macro="" textlink="">
      <xdr:nvSpPr>
        <xdr:cNvPr id="298" name="フローチャート : 判断 297"/>
        <xdr:cNvSpPr/>
      </xdr:nvSpPr>
      <xdr:spPr>
        <a:xfrm>
          <a:off x="8699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120730</xdr:rowOff>
    </xdr:from>
    <xdr:ext cx="378565" cy="259045"/>
    <xdr:sp macro="" textlink="">
      <xdr:nvSpPr>
        <xdr:cNvPr id="299" name="テキスト ボックス 298"/>
        <xdr:cNvSpPr txBox="1"/>
      </xdr:nvSpPr>
      <xdr:spPr>
        <a:xfrm>
          <a:off x="8561017" y="629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144272</xdr:rowOff>
    </xdr:from>
    <xdr:to>
      <xdr:col>11</xdr:col>
      <xdr:colOff>307975</xdr:colOff>
      <xdr:row>38</xdr:row>
      <xdr:rowOff>164656</xdr:rowOff>
    </xdr:to>
    <xdr:cxnSp macro="">
      <xdr:nvCxnSpPr>
        <xdr:cNvPr id="300" name="直線コネクタ 299"/>
        <xdr:cNvCxnSpPr/>
      </xdr:nvCxnSpPr>
      <xdr:spPr>
        <a:xfrm flipV="1">
          <a:off x="6972300" y="6659372"/>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43752</xdr:rowOff>
    </xdr:from>
    <xdr:to>
      <xdr:col>11</xdr:col>
      <xdr:colOff>358775</xdr:colOff>
      <xdr:row>37</xdr:row>
      <xdr:rowOff>145352</xdr:rowOff>
    </xdr:to>
    <xdr:sp macro="" textlink="">
      <xdr:nvSpPr>
        <xdr:cNvPr id="301" name="フローチャート : 判断 300"/>
        <xdr:cNvSpPr/>
      </xdr:nvSpPr>
      <xdr:spPr>
        <a:xfrm>
          <a:off x="7810500" y="638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161879</xdr:rowOff>
    </xdr:from>
    <xdr:ext cx="469744" cy="259045"/>
    <xdr:sp macro="" textlink="">
      <xdr:nvSpPr>
        <xdr:cNvPr id="302" name="テキスト ボックス 301"/>
        <xdr:cNvSpPr txBox="1"/>
      </xdr:nvSpPr>
      <xdr:spPr>
        <a:xfrm>
          <a:off x="7626427" y="616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113284</xdr:rowOff>
    </xdr:from>
    <xdr:to>
      <xdr:col>10</xdr:col>
      <xdr:colOff>155575</xdr:colOff>
      <xdr:row>37</xdr:row>
      <xdr:rowOff>43434</xdr:rowOff>
    </xdr:to>
    <xdr:sp macro="" textlink="">
      <xdr:nvSpPr>
        <xdr:cNvPr id="303" name="フローチャート : 判断 302"/>
        <xdr:cNvSpPr/>
      </xdr:nvSpPr>
      <xdr:spPr>
        <a:xfrm>
          <a:off x="6921500" y="62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59961</xdr:rowOff>
    </xdr:from>
    <xdr:ext cx="469744" cy="259045"/>
    <xdr:sp macro="" textlink="">
      <xdr:nvSpPr>
        <xdr:cNvPr id="304" name="テキスト ボックス 303"/>
        <xdr:cNvSpPr txBox="1"/>
      </xdr:nvSpPr>
      <xdr:spPr>
        <a:xfrm>
          <a:off x="6737427" y="606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121666</xdr:rowOff>
    </xdr:from>
    <xdr:to>
      <xdr:col>15</xdr:col>
      <xdr:colOff>231775</xdr:colOff>
      <xdr:row>39</xdr:row>
      <xdr:rowOff>51816</xdr:rowOff>
    </xdr:to>
    <xdr:sp macro="" textlink="">
      <xdr:nvSpPr>
        <xdr:cNvPr id="310" name="円/楕円 309"/>
        <xdr:cNvSpPr/>
      </xdr:nvSpPr>
      <xdr:spPr>
        <a:xfrm>
          <a:off x="10426700" y="663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36593</xdr:rowOff>
    </xdr:from>
    <xdr:ext cx="378565" cy="259045"/>
    <xdr:sp macro="" textlink="">
      <xdr:nvSpPr>
        <xdr:cNvPr id="311" name="労働費該当値テキスト"/>
        <xdr:cNvSpPr txBox="1"/>
      </xdr:nvSpPr>
      <xdr:spPr>
        <a:xfrm>
          <a:off x="10528300" y="6551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118237</xdr:rowOff>
    </xdr:from>
    <xdr:to>
      <xdr:col>14</xdr:col>
      <xdr:colOff>79375</xdr:colOff>
      <xdr:row>39</xdr:row>
      <xdr:rowOff>48387</xdr:rowOff>
    </xdr:to>
    <xdr:sp macro="" textlink="">
      <xdr:nvSpPr>
        <xdr:cNvPr id="312" name="円/楕円 311"/>
        <xdr:cNvSpPr/>
      </xdr:nvSpPr>
      <xdr:spPr>
        <a:xfrm>
          <a:off x="9588500" y="663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39514</xdr:rowOff>
    </xdr:from>
    <xdr:ext cx="378565" cy="259045"/>
    <xdr:sp macro="" textlink="">
      <xdr:nvSpPr>
        <xdr:cNvPr id="313" name="テキスト ボックス 312"/>
        <xdr:cNvSpPr txBox="1"/>
      </xdr:nvSpPr>
      <xdr:spPr>
        <a:xfrm>
          <a:off x="9450017" y="6726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115760</xdr:rowOff>
    </xdr:from>
    <xdr:to>
      <xdr:col>12</xdr:col>
      <xdr:colOff>561975</xdr:colOff>
      <xdr:row>39</xdr:row>
      <xdr:rowOff>45910</xdr:rowOff>
    </xdr:to>
    <xdr:sp macro="" textlink="">
      <xdr:nvSpPr>
        <xdr:cNvPr id="314" name="円/楕円 313"/>
        <xdr:cNvSpPr/>
      </xdr:nvSpPr>
      <xdr:spPr>
        <a:xfrm>
          <a:off x="8699500" y="66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37037</xdr:rowOff>
    </xdr:from>
    <xdr:ext cx="378565" cy="259045"/>
    <xdr:sp macro="" textlink="">
      <xdr:nvSpPr>
        <xdr:cNvPr id="315" name="テキスト ボックス 314"/>
        <xdr:cNvSpPr txBox="1"/>
      </xdr:nvSpPr>
      <xdr:spPr>
        <a:xfrm>
          <a:off x="8561017" y="6723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93472</xdr:rowOff>
    </xdr:from>
    <xdr:to>
      <xdr:col>11</xdr:col>
      <xdr:colOff>358775</xdr:colOff>
      <xdr:row>39</xdr:row>
      <xdr:rowOff>23622</xdr:rowOff>
    </xdr:to>
    <xdr:sp macro="" textlink="">
      <xdr:nvSpPr>
        <xdr:cNvPr id="316" name="円/楕円 315"/>
        <xdr:cNvSpPr/>
      </xdr:nvSpPr>
      <xdr:spPr>
        <a:xfrm>
          <a:off x="7810500" y="66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14749</xdr:rowOff>
    </xdr:from>
    <xdr:ext cx="378565" cy="259045"/>
    <xdr:sp macro="" textlink="">
      <xdr:nvSpPr>
        <xdr:cNvPr id="317" name="テキスト ボックス 316"/>
        <xdr:cNvSpPr txBox="1"/>
      </xdr:nvSpPr>
      <xdr:spPr>
        <a:xfrm>
          <a:off x="7672017" y="6701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113856</xdr:rowOff>
    </xdr:from>
    <xdr:to>
      <xdr:col>10</xdr:col>
      <xdr:colOff>155575</xdr:colOff>
      <xdr:row>39</xdr:row>
      <xdr:rowOff>44006</xdr:rowOff>
    </xdr:to>
    <xdr:sp macro="" textlink="">
      <xdr:nvSpPr>
        <xdr:cNvPr id="318" name="円/楕円 317"/>
        <xdr:cNvSpPr/>
      </xdr:nvSpPr>
      <xdr:spPr>
        <a:xfrm>
          <a:off x="6921500" y="66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35133</xdr:rowOff>
    </xdr:from>
    <xdr:ext cx="378565" cy="259045"/>
    <xdr:sp macro="" textlink="">
      <xdr:nvSpPr>
        <xdr:cNvPr id="319" name="テキスト ボックス 318"/>
        <xdr:cNvSpPr txBox="1"/>
      </xdr:nvSpPr>
      <xdr:spPr>
        <a:xfrm>
          <a:off x="6783017" y="672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82203</xdr:rowOff>
    </xdr:from>
    <xdr:to>
      <xdr:col>15</xdr:col>
      <xdr:colOff>180975</xdr:colOff>
      <xdr:row>58</xdr:row>
      <xdr:rowOff>85837</xdr:rowOff>
    </xdr:to>
    <xdr:cxnSp macro="">
      <xdr:nvCxnSpPr>
        <xdr:cNvPr id="346" name="直線コネクタ 345"/>
        <xdr:cNvCxnSpPr/>
      </xdr:nvCxnSpPr>
      <xdr:spPr>
        <a:xfrm>
          <a:off x="9639300" y="10026303"/>
          <a:ext cx="838200" cy="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127610</xdr:rowOff>
    </xdr:from>
    <xdr:ext cx="534377" cy="259045"/>
    <xdr:sp macro="" textlink="">
      <xdr:nvSpPr>
        <xdr:cNvPr id="347" name="農林水産業費平均値テキスト"/>
        <xdr:cNvSpPr txBox="1"/>
      </xdr:nvSpPr>
      <xdr:spPr>
        <a:xfrm>
          <a:off x="10528300" y="972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77388</xdr:rowOff>
    </xdr:from>
    <xdr:to>
      <xdr:col>14</xdr:col>
      <xdr:colOff>28575</xdr:colOff>
      <xdr:row>58</xdr:row>
      <xdr:rowOff>82203</xdr:rowOff>
    </xdr:to>
    <xdr:cxnSp macro="">
      <xdr:nvCxnSpPr>
        <xdr:cNvPr id="349" name="直線コネクタ 348"/>
        <xdr:cNvCxnSpPr/>
      </xdr:nvCxnSpPr>
      <xdr:spPr>
        <a:xfrm>
          <a:off x="8750300" y="10021488"/>
          <a:ext cx="889000" cy="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77388</xdr:rowOff>
    </xdr:from>
    <xdr:to>
      <xdr:col>12</xdr:col>
      <xdr:colOff>511175</xdr:colOff>
      <xdr:row>58</xdr:row>
      <xdr:rowOff>80163</xdr:rowOff>
    </xdr:to>
    <xdr:cxnSp macro="">
      <xdr:nvCxnSpPr>
        <xdr:cNvPr id="352" name="直線コネクタ 351"/>
        <xdr:cNvCxnSpPr/>
      </xdr:nvCxnSpPr>
      <xdr:spPr>
        <a:xfrm flipV="1">
          <a:off x="7861300" y="10021488"/>
          <a:ext cx="889000" cy="2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134542</xdr:rowOff>
    </xdr:from>
    <xdr:to>
      <xdr:col>12</xdr:col>
      <xdr:colOff>561975</xdr:colOff>
      <xdr:row>58</xdr:row>
      <xdr:rowOff>64692</xdr:rowOff>
    </xdr:to>
    <xdr:sp macro="" textlink="">
      <xdr:nvSpPr>
        <xdr:cNvPr id="353" name="フローチャート : 判断 352"/>
        <xdr:cNvSpPr/>
      </xdr:nvSpPr>
      <xdr:spPr>
        <a:xfrm>
          <a:off x="8699500" y="990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81219</xdr:rowOff>
    </xdr:from>
    <xdr:ext cx="534377" cy="259045"/>
    <xdr:sp macro="" textlink="">
      <xdr:nvSpPr>
        <xdr:cNvPr id="354" name="テキスト ボックス 353"/>
        <xdr:cNvSpPr txBox="1"/>
      </xdr:nvSpPr>
      <xdr:spPr>
        <a:xfrm>
          <a:off x="8483111" y="96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76533</xdr:rowOff>
    </xdr:from>
    <xdr:to>
      <xdr:col>11</xdr:col>
      <xdr:colOff>307975</xdr:colOff>
      <xdr:row>58</xdr:row>
      <xdr:rowOff>80163</xdr:rowOff>
    </xdr:to>
    <xdr:cxnSp macro="">
      <xdr:nvCxnSpPr>
        <xdr:cNvPr id="355" name="直線コネクタ 354"/>
        <xdr:cNvCxnSpPr/>
      </xdr:nvCxnSpPr>
      <xdr:spPr>
        <a:xfrm>
          <a:off x="6972300" y="10020633"/>
          <a:ext cx="889000" cy="3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132773</xdr:rowOff>
    </xdr:from>
    <xdr:to>
      <xdr:col>11</xdr:col>
      <xdr:colOff>358775</xdr:colOff>
      <xdr:row>58</xdr:row>
      <xdr:rowOff>62923</xdr:rowOff>
    </xdr:to>
    <xdr:sp macro="" textlink="">
      <xdr:nvSpPr>
        <xdr:cNvPr id="356" name="フローチャート : 判断 355"/>
        <xdr:cNvSpPr/>
      </xdr:nvSpPr>
      <xdr:spPr>
        <a:xfrm>
          <a:off x="7810500" y="990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79450</xdr:rowOff>
    </xdr:from>
    <xdr:ext cx="534377" cy="259045"/>
    <xdr:sp macro="" textlink="">
      <xdr:nvSpPr>
        <xdr:cNvPr id="357" name="テキスト ボックス 356"/>
        <xdr:cNvSpPr txBox="1"/>
      </xdr:nvSpPr>
      <xdr:spPr>
        <a:xfrm>
          <a:off x="7594111" y="968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143709</xdr:rowOff>
    </xdr:from>
    <xdr:to>
      <xdr:col>10</xdr:col>
      <xdr:colOff>155575</xdr:colOff>
      <xdr:row>58</xdr:row>
      <xdr:rowOff>73859</xdr:rowOff>
    </xdr:to>
    <xdr:sp macro="" textlink="">
      <xdr:nvSpPr>
        <xdr:cNvPr id="358" name="フローチャート : 判断 357"/>
        <xdr:cNvSpPr/>
      </xdr:nvSpPr>
      <xdr:spPr>
        <a:xfrm>
          <a:off x="6921500" y="991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90386</xdr:rowOff>
    </xdr:from>
    <xdr:ext cx="534377" cy="259045"/>
    <xdr:sp macro="" textlink="">
      <xdr:nvSpPr>
        <xdr:cNvPr id="359" name="テキスト ボックス 358"/>
        <xdr:cNvSpPr txBox="1"/>
      </xdr:nvSpPr>
      <xdr:spPr>
        <a:xfrm>
          <a:off x="6705111" y="96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35037</xdr:rowOff>
    </xdr:from>
    <xdr:to>
      <xdr:col>15</xdr:col>
      <xdr:colOff>231775</xdr:colOff>
      <xdr:row>58</xdr:row>
      <xdr:rowOff>136637</xdr:rowOff>
    </xdr:to>
    <xdr:sp macro="" textlink="">
      <xdr:nvSpPr>
        <xdr:cNvPr id="365" name="円/楕円 364"/>
        <xdr:cNvSpPr/>
      </xdr:nvSpPr>
      <xdr:spPr>
        <a:xfrm>
          <a:off x="10426700" y="997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121414</xdr:rowOff>
    </xdr:from>
    <xdr:ext cx="534377" cy="259045"/>
    <xdr:sp macro="" textlink="">
      <xdr:nvSpPr>
        <xdr:cNvPr id="366" name="農林水産業費該当値テキスト"/>
        <xdr:cNvSpPr txBox="1"/>
      </xdr:nvSpPr>
      <xdr:spPr>
        <a:xfrm>
          <a:off x="10528300" y="989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11,781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31403</xdr:rowOff>
    </xdr:from>
    <xdr:to>
      <xdr:col>14</xdr:col>
      <xdr:colOff>79375</xdr:colOff>
      <xdr:row>58</xdr:row>
      <xdr:rowOff>133003</xdr:rowOff>
    </xdr:to>
    <xdr:sp macro="" textlink="">
      <xdr:nvSpPr>
        <xdr:cNvPr id="367" name="円/楕円 366"/>
        <xdr:cNvSpPr/>
      </xdr:nvSpPr>
      <xdr:spPr>
        <a:xfrm>
          <a:off x="9588500" y="997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124130</xdr:rowOff>
    </xdr:from>
    <xdr:ext cx="534377" cy="259045"/>
    <xdr:sp macro="" textlink="">
      <xdr:nvSpPr>
        <xdr:cNvPr id="368" name="テキスト ボックス 367"/>
        <xdr:cNvSpPr txBox="1"/>
      </xdr:nvSpPr>
      <xdr:spPr>
        <a:xfrm>
          <a:off x="9372111" y="100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26588</xdr:rowOff>
    </xdr:from>
    <xdr:to>
      <xdr:col>12</xdr:col>
      <xdr:colOff>561975</xdr:colOff>
      <xdr:row>58</xdr:row>
      <xdr:rowOff>128188</xdr:rowOff>
    </xdr:to>
    <xdr:sp macro="" textlink="">
      <xdr:nvSpPr>
        <xdr:cNvPr id="369" name="円/楕円 368"/>
        <xdr:cNvSpPr/>
      </xdr:nvSpPr>
      <xdr:spPr>
        <a:xfrm>
          <a:off x="8699500" y="9970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119315</xdr:rowOff>
    </xdr:from>
    <xdr:ext cx="534377" cy="259045"/>
    <xdr:sp macro="" textlink="">
      <xdr:nvSpPr>
        <xdr:cNvPr id="370" name="テキスト ボックス 369"/>
        <xdr:cNvSpPr txBox="1"/>
      </xdr:nvSpPr>
      <xdr:spPr>
        <a:xfrm>
          <a:off x="8483111" y="1006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29363</xdr:rowOff>
    </xdr:from>
    <xdr:to>
      <xdr:col>11</xdr:col>
      <xdr:colOff>358775</xdr:colOff>
      <xdr:row>58</xdr:row>
      <xdr:rowOff>130963</xdr:rowOff>
    </xdr:to>
    <xdr:sp macro="" textlink="">
      <xdr:nvSpPr>
        <xdr:cNvPr id="371" name="円/楕円 370"/>
        <xdr:cNvSpPr/>
      </xdr:nvSpPr>
      <xdr:spPr>
        <a:xfrm>
          <a:off x="7810500" y="997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122090</xdr:rowOff>
    </xdr:from>
    <xdr:ext cx="534377" cy="259045"/>
    <xdr:sp macro="" textlink="">
      <xdr:nvSpPr>
        <xdr:cNvPr id="372" name="テキスト ボックス 371"/>
        <xdr:cNvSpPr txBox="1"/>
      </xdr:nvSpPr>
      <xdr:spPr>
        <a:xfrm>
          <a:off x="7594111" y="1006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13,022</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25733</xdr:rowOff>
    </xdr:from>
    <xdr:to>
      <xdr:col>10</xdr:col>
      <xdr:colOff>155575</xdr:colOff>
      <xdr:row>58</xdr:row>
      <xdr:rowOff>127333</xdr:rowOff>
    </xdr:to>
    <xdr:sp macro="" textlink="">
      <xdr:nvSpPr>
        <xdr:cNvPr id="373" name="円/楕円 372"/>
        <xdr:cNvSpPr/>
      </xdr:nvSpPr>
      <xdr:spPr>
        <a:xfrm>
          <a:off x="6921500" y="996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118460</xdr:rowOff>
    </xdr:from>
    <xdr:ext cx="534377" cy="259045"/>
    <xdr:sp macro="" textlink="">
      <xdr:nvSpPr>
        <xdr:cNvPr id="374" name="テキスト ボックス 373"/>
        <xdr:cNvSpPr txBox="1"/>
      </xdr:nvSpPr>
      <xdr:spPr>
        <a:xfrm>
          <a:off x="6705111" y="10062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108513</xdr:rowOff>
    </xdr:from>
    <xdr:to>
      <xdr:col>15</xdr:col>
      <xdr:colOff>180975</xdr:colOff>
      <xdr:row>78</xdr:row>
      <xdr:rowOff>23963</xdr:rowOff>
    </xdr:to>
    <xdr:cxnSp macro="">
      <xdr:nvCxnSpPr>
        <xdr:cNvPr id="405" name="直線コネクタ 404"/>
        <xdr:cNvCxnSpPr/>
      </xdr:nvCxnSpPr>
      <xdr:spPr>
        <a:xfrm>
          <a:off x="9639300" y="13310163"/>
          <a:ext cx="838200" cy="8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27815</xdr:rowOff>
    </xdr:from>
    <xdr:ext cx="534377" cy="259045"/>
    <xdr:sp macro="" textlink="">
      <xdr:nvSpPr>
        <xdr:cNvPr id="406" name="商工費平均値テキスト"/>
        <xdr:cNvSpPr txBox="1"/>
      </xdr:nvSpPr>
      <xdr:spPr>
        <a:xfrm>
          <a:off x="10528300" y="128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69912</xdr:rowOff>
    </xdr:from>
    <xdr:to>
      <xdr:col>14</xdr:col>
      <xdr:colOff>28575</xdr:colOff>
      <xdr:row>77</xdr:row>
      <xdr:rowOff>108513</xdr:rowOff>
    </xdr:to>
    <xdr:cxnSp macro="">
      <xdr:nvCxnSpPr>
        <xdr:cNvPr id="408" name="直線コネクタ 407"/>
        <xdr:cNvCxnSpPr/>
      </xdr:nvCxnSpPr>
      <xdr:spPr>
        <a:xfrm>
          <a:off x="8750300" y="13271562"/>
          <a:ext cx="889000" cy="3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69912</xdr:rowOff>
    </xdr:from>
    <xdr:to>
      <xdr:col>12</xdr:col>
      <xdr:colOff>511175</xdr:colOff>
      <xdr:row>77</xdr:row>
      <xdr:rowOff>121576</xdr:rowOff>
    </xdr:to>
    <xdr:cxnSp macro="">
      <xdr:nvCxnSpPr>
        <xdr:cNvPr id="411" name="直線コネクタ 410"/>
        <xdr:cNvCxnSpPr/>
      </xdr:nvCxnSpPr>
      <xdr:spPr>
        <a:xfrm flipV="1">
          <a:off x="7861300" y="13271562"/>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158460</xdr:rowOff>
    </xdr:from>
    <xdr:to>
      <xdr:col>12</xdr:col>
      <xdr:colOff>561975</xdr:colOff>
      <xdr:row>77</xdr:row>
      <xdr:rowOff>88610</xdr:rowOff>
    </xdr:to>
    <xdr:sp macro="" textlink="">
      <xdr:nvSpPr>
        <xdr:cNvPr id="412" name="フローチャート : 判断 411"/>
        <xdr:cNvSpPr/>
      </xdr:nvSpPr>
      <xdr:spPr>
        <a:xfrm>
          <a:off x="8699500" y="131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105137</xdr:rowOff>
    </xdr:from>
    <xdr:ext cx="534377" cy="259045"/>
    <xdr:sp macro="" textlink="">
      <xdr:nvSpPr>
        <xdr:cNvPr id="413" name="テキスト ボックス 412"/>
        <xdr:cNvSpPr txBox="1"/>
      </xdr:nvSpPr>
      <xdr:spPr>
        <a:xfrm>
          <a:off x="8483111" y="12963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45974</xdr:rowOff>
    </xdr:from>
    <xdr:to>
      <xdr:col>11</xdr:col>
      <xdr:colOff>307975</xdr:colOff>
      <xdr:row>77</xdr:row>
      <xdr:rowOff>121576</xdr:rowOff>
    </xdr:to>
    <xdr:cxnSp macro="">
      <xdr:nvCxnSpPr>
        <xdr:cNvPr id="414" name="直線コネクタ 413"/>
        <xdr:cNvCxnSpPr/>
      </xdr:nvCxnSpPr>
      <xdr:spPr>
        <a:xfrm>
          <a:off x="6972300" y="13247624"/>
          <a:ext cx="889000" cy="75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170673</xdr:rowOff>
    </xdr:from>
    <xdr:to>
      <xdr:col>11</xdr:col>
      <xdr:colOff>358775</xdr:colOff>
      <xdr:row>77</xdr:row>
      <xdr:rowOff>100823</xdr:rowOff>
    </xdr:to>
    <xdr:sp macro="" textlink="">
      <xdr:nvSpPr>
        <xdr:cNvPr id="415" name="フローチャート : 判断 414"/>
        <xdr:cNvSpPr/>
      </xdr:nvSpPr>
      <xdr:spPr>
        <a:xfrm>
          <a:off x="7810500" y="1320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117350</xdr:rowOff>
    </xdr:from>
    <xdr:ext cx="534377" cy="259045"/>
    <xdr:sp macro="" textlink="">
      <xdr:nvSpPr>
        <xdr:cNvPr id="416" name="テキスト ボックス 415"/>
        <xdr:cNvSpPr txBox="1"/>
      </xdr:nvSpPr>
      <xdr:spPr>
        <a:xfrm>
          <a:off x="7594111" y="1297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13788</xdr:rowOff>
    </xdr:from>
    <xdr:to>
      <xdr:col>10</xdr:col>
      <xdr:colOff>155575</xdr:colOff>
      <xdr:row>77</xdr:row>
      <xdr:rowOff>115388</xdr:rowOff>
    </xdr:to>
    <xdr:sp macro="" textlink="">
      <xdr:nvSpPr>
        <xdr:cNvPr id="417" name="フローチャート : 判断 416"/>
        <xdr:cNvSpPr/>
      </xdr:nvSpPr>
      <xdr:spPr>
        <a:xfrm>
          <a:off x="6921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106515</xdr:rowOff>
    </xdr:from>
    <xdr:ext cx="534377" cy="259045"/>
    <xdr:sp macro="" textlink="">
      <xdr:nvSpPr>
        <xdr:cNvPr id="418" name="テキスト ボックス 417"/>
        <xdr:cNvSpPr txBox="1"/>
      </xdr:nvSpPr>
      <xdr:spPr>
        <a:xfrm>
          <a:off x="6705111" y="1330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144613</xdr:rowOff>
    </xdr:from>
    <xdr:to>
      <xdr:col>15</xdr:col>
      <xdr:colOff>231775</xdr:colOff>
      <xdr:row>78</xdr:row>
      <xdr:rowOff>74763</xdr:rowOff>
    </xdr:to>
    <xdr:sp macro="" textlink="">
      <xdr:nvSpPr>
        <xdr:cNvPr id="424" name="円/楕円 423"/>
        <xdr:cNvSpPr/>
      </xdr:nvSpPr>
      <xdr:spPr>
        <a:xfrm>
          <a:off x="10426700" y="1334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123040</xdr:rowOff>
    </xdr:from>
    <xdr:ext cx="469744" cy="259045"/>
    <xdr:sp macro="" textlink="">
      <xdr:nvSpPr>
        <xdr:cNvPr id="425" name="商工費該当値テキスト"/>
        <xdr:cNvSpPr txBox="1"/>
      </xdr:nvSpPr>
      <xdr:spPr>
        <a:xfrm>
          <a:off x="10528300" y="13324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57713</xdr:rowOff>
    </xdr:from>
    <xdr:to>
      <xdr:col>14</xdr:col>
      <xdr:colOff>79375</xdr:colOff>
      <xdr:row>77</xdr:row>
      <xdr:rowOff>159313</xdr:rowOff>
    </xdr:to>
    <xdr:sp macro="" textlink="">
      <xdr:nvSpPr>
        <xdr:cNvPr id="426" name="円/楕円 425"/>
        <xdr:cNvSpPr/>
      </xdr:nvSpPr>
      <xdr:spPr>
        <a:xfrm>
          <a:off x="9588500" y="1325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150440</xdr:rowOff>
    </xdr:from>
    <xdr:ext cx="534377" cy="259045"/>
    <xdr:sp macro="" textlink="">
      <xdr:nvSpPr>
        <xdr:cNvPr id="427" name="テキスト ボックス 426"/>
        <xdr:cNvSpPr txBox="1"/>
      </xdr:nvSpPr>
      <xdr:spPr>
        <a:xfrm>
          <a:off x="9372111" y="1335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19112</xdr:rowOff>
    </xdr:from>
    <xdr:to>
      <xdr:col>12</xdr:col>
      <xdr:colOff>561975</xdr:colOff>
      <xdr:row>77</xdr:row>
      <xdr:rowOff>120712</xdr:rowOff>
    </xdr:to>
    <xdr:sp macro="" textlink="">
      <xdr:nvSpPr>
        <xdr:cNvPr id="428" name="円/楕円 427"/>
        <xdr:cNvSpPr/>
      </xdr:nvSpPr>
      <xdr:spPr>
        <a:xfrm>
          <a:off x="8699500" y="1322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111839</xdr:rowOff>
    </xdr:from>
    <xdr:ext cx="534377" cy="259045"/>
    <xdr:sp macro="" textlink="">
      <xdr:nvSpPr>
        <xdr:cNvPr id="429" name="テキスト ボックス 428"/>
        <xdr:cNvSpPr txBox="1"/>
      </xdr:nvSpPr>
      <xdr:spPr>
        <a:xfrm>
          <a:off x="8483111" y="1331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11,387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70776</xdr:rowOff>
    </xdr:from>
    <xdr:to>
      <xdr:col>11</xdr:col>
      <xdr:colOff>358775</xdr:colOff>
      <xdr:row>78</xdr:row>
      <xdr:rowOff>926</xdr:rowOff>
    </xdr:to>
    <xdr:sp macro="" textlink="">
      <xdr:nvSpPr>
        <xdr:cNvPr id="430" name="円/楕円 429"/>
        <xdr:cNvSpPr/>
      </xdr:nvSpPr>
      <xdr:spPr>
        <a:xfrm>
          <a:off x="7810500" y="1327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163503</xdr:rowOff>
    </xdr:from>
    <xdr:ext cx="469744" cy="259045"/>
    <xdr:sp macro="" textlink="">
      <xdr:nvSpPr>
        <xdr:cNvPr id="431" name="テキスト ボックス 430"/>
        <xdr:cNvSpPr txBox="1"/>
      </xdr:nvSpPr>
      <xdr:spPr>
        <a:xfrm>
          <a:off x="7626427" y="13365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9,805</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166624</xdr:rowOff>
    </xdr:from>
    <xdr:to>
      <xdr:col>10</xdr:col>
      <xdr:colOff>155575</xdr:colOff>
      <xdr:row>77</xdr:row>
      <xdr:rowOff>96774</xdr:rowOff>
    </xdr:to>
    <xdr:sp macro="" textlink="">
      <xdr:nvSpPr>
        <xdr:cNvPr id="432" name="円/楕円 431"/>
        <xdr:cNvSpPr/>
      </xdr:nvSpPr>
      <xdr:spPr>
        <a:xfrm>
          <a:off x="6921500" y="1319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113301</xdr:rowOff>
    </xdr:from>
    <xdr:ext cx="534377" cy="259045"/>
    <xdr:sp macro="" textlink="">
      <xdr:nvSpPr>
        <xdr:cNvPr id="433" name="テキスト ボックス 432"/>
        <xdr:cNvSpPr txBox="1"/>
      </xdr:nvSpPr>
      <xdr:spPr>
        <a:xfrm>
          <a:off x="6705111" y="1297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23875</xdr:rowOff>
    </xdr:from>
    <xdr:to>
      <xdr:col>15</xdr:col>
      <xdr:colOff>180975</xdr:colOff>
      <xdr:row>99</xdr:row>
      <xdr:rowOff>25738</xdr:rowOff>
    </xdr:to>
    <xdr:cxnSp macro="">
      <xdr:nvCxnSpPr>
        <xdr:cNvPr id="462" name="直線コネクタ 461"/>
        <xdr:cNvCxnSpPr/>
      </xdr:nvCxnSpPr>
      <xdr:spPr>
        <a:xfrm>
          <a:off x="9639300" y="16997425"/>
          <a:ext cx="838200" cy="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141640</xdr:rowOff>
    </xdr:from>
    <xdr:ext cx="534377" cy="259045"/>
    <xdr:sp macro="" textlink="">
      <xdr:nvSpPr>
        <xdr:cNvPr id="463" name="土木費平均値テキスト"/>
        <xdr:cNvSpPr txBox="1"/>
      </xdr:nvSpPr>
      <xdr:spPr>
        <a:xfrm>
          <a:off x="10528300" y="1677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20653</xdr:rowOff>
    </xdr:from>
    <xdr:to>
      <xdr:col>14</xdr:col>
      <xdr:colOff>28575</xdr:colOff>
      <xdr:row>99</xdr:row>
      <xdr:rowOff>23875</xdr:rowOff>
    </xdr:to>
    <xdr:cxnSp macro="">
      <xdr:nvCxnSpPr>
        <xdr:cNvPr id="465" name="直線コネクタ 464"/>
        <xdr:cNvCxnSpPr/>
      </xdr:nvCxnSpPr>
      <xdr:spPr>
        <a:xfrm>
          <a:off x="8750300" y="16994203"/>
          <a:ext cx="889000" cy="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7" name="テキスト ボックス 466"/>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18190</xdr:rowOff>
    </xdr:from>
    <xdr:to>
      <xdr:col>12</xdr:col>
      <xdr:colOff>511175</xdr:colOff>
      <xdr:row>99</xdr:row>
      <xdr:rowOff>20653</xdr:rowOff>
    </xdr:to>
    <xdr:cxnSp macro="">
      <xdr:nvCxnSpPr>
        <xdr:cNvPr id="468" name="直線コネクタ 467"/>
        <xdr:cNvCxnSpPr/>
      </xdr:nvCxnSpPr>
      <xdr:spPr>
        <a:xfrm>
          <a:off x="7861300" y="16991740"/>
          <a:ext cx="889000" cy="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124175</xdr:rowOff>
    </xdr:from>
    <xdr:to>
      <xdr:col>12</xdr:col>
      <xdr:colOff>561975</xdr:colOff>
      <xdr:row>99</xdr:row>
      <xdr:rowOff>54325</xdr:rowOff>
    </xdr:to>
    <xdr:sp macro="" textlink="">
      <xdr:nvSpPr>
        <xdr:cNvPr id="469" name="フローチャート : 判断 468"/>
        <xdr:cNvSpPr/>
      </xdr:nvSpPr>
      <xdr:spPr>
        <a:xfrm>
          <a:off x="8699500" y="169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70852</xdr:rowOff>
    </xdr:from>
    <xdr:ext cx="534377" cy="259045"/>
    <xdr:sp macro="" textlink="">
      <xdr:nvSpPr>
        <xdr:cNvPr id="470" name="テキスト ボックス 469"/>
        <xdr:cNvSpPr txBox="1"/>
      </xdr:nvSpPr>
      <xdr:spPr>
        <a:xfrm>
          <a:off x="8483111" y="1670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17549</xdr:rowOff>
    </xdr:from>
    <xdr:to>
      <xdr:col>11</xdr:col>
      <xdr:colOff>307975</xdr:colOff>
      <xdr:row>99</xdr:row>
      <xdr:rowOff>18190</xdr:rowOff>
    </xdr:to>
    <xdr:cxnSp macro="">
      <xdr:nvCxnSpPr>
        <xdr:cNvPr id="471" name="直線コネクタ 470"/>
        <xdr:cNvCxnSpPr/>
      </xdr:nvCxnSpPr>
      <xdr:spPr>
        <a:xfrm>
          <a:off x="6972300" y="16991099"/>
          <a:ext cx="889000" cy="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123391</xdr:rowOff>
    </xdr:from>
    <xdr:to>
      <xdr:col>11</xdr:col>
      <xdr:colOff>358775</xdr:colOff>
      <xdr:row>99</xdr:row>
      <xdr:rowOff>53541</xdr:rowOff>
    </xdr:to>
    <xdr:sp macro="" textlink="">
      <xdr:nvSpPr>
        <xdr:cNvPr id="472" name="フローチャート : 判断 471"/>
        <xdr:cNvSpPr/>
      </xdr:nvSpPr>
      <xdr:spPr>
        <a:xfrm>
          <a:off x="7810500" y="1692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70068</xdr:rowOff>
    </xdr:from>
    <xdr:ext cx="534377" cy="259045"/>
    <xdr:sp macro="" textlink="">
      <xdr:nvSpPr>
        <xdr:cNvPr id="473" name="テキスト ボックス 472"/>
        <xdr:cNvSpPr txBox="1"/>
      </xdr:nvSpPr>
      <xdr:spPr>
        <a:xfrm>
          <a:off x="7594111" y="1670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129012</xdr:rowOff>
    </xdr:from>
    <xdr:to>
      <xdr:col>10</xdr:col>
      <xdr:colOff>155575</xdr:colOff>
      <xdr:row>99</xdr:row>
      <xdr:rowOff>59162</xdr:rowOff>
    </xdr:to>
    <xdr:sp macro="" textlink="">
      <xdr:nvSpPr>
        <xdr:cNvPr id="474" name="フローチャート : 判断 473"/>
        <xdr:cNvSpPr/>
      </xdr:nvSpPr>
      <xdr:spPr>
        <a:xfrm>
          <a:off x="6921500" y="1693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75689</xdr:rowOff>
    </xdr:from>
    <xdr:ext cx="534377" cy="259045"/>
    <xdr:sp macro="" textlink="">
      <xdr:nvSpPr>
        <xdr:cNvPr id="475" name="テキスト ボックス 474"/>
        <xdr:cNvSpPr txBox="1"/>
      </xdr:nvSpPr>
      <xdr:spPr>
        <a:xfrm>
          <a:off x="6705111" y="1670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146388</xdr:rowOff>
    </xdr:from>
    <xdr:to>
      <xdr:col>15</xdr:col>
      <xdr:colOff>231775</xdr:colOff>
      <xdr:row>99</xdr:row>
      <xdr:rowOff>76538</xdr:rowOff>
    </xdr:to>
    <xdr:sp macro="" textlink="">
      <xdr:nvSpPr>
        <xdr:cNvPr id="481" name="円/楕円 480"/>
        <xdr:cNvSpPr/>
      </xdr:nvSpPr>
      <xdr:spPr>
        <a:xfrm>
          <a:off x="10426700" y="1694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97190</xdr:rowOff>
    </xdr:from>
    <xdr:ext cx="534377" cy="259045"/>
    <xdr:sp macro="" textlink="">
      <xdr:nvSpPr>
        <xdr:cNvPr id="482" name="土木費該当値テキスト"/>
        <xdr:cNvSpPr txBox="1"/>
      </xdr:nvSpPr>
      <xdr:spPr>
        <a:xfrm>
          <a:off x="10528300" y="1689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24,557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144525</xdr:rowOff>
    </xdr:from>
    <xdr:to>
      <xdr:col>14</xdr:col>
      <xdr:colOff>79375</xdr:colOff>
      <xdr:row>99</xdr:row>
      <xdr:rowOff>74675</xdr:rowOff>
    </xdr:to>
    <xdr:sp macro="" textlink="">
      <xdr:nvSpPr>
        <xdr:cNvPr id="483" name="円/楕円 482"/>
        <xdr:cNvSpPr/>
      </xdr:nvSpPr>
      <xdr:spPr>
        <a:xfrm>
          <a:off x="9588500" y="1694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65802</xdr:rowOff>
    </xdr:from>
    <xdr:ext cx="534377" cy="259045"/>
    <xdr:sp macro="" textlink="">
      <xdr:nvSpPr>
        <xdr:cNvPr id="484" name="テキスト ボックス 483"/>
        <xdr:cNvSpPr txBox="1"/>
      </xdr:nvSpPr>
      <xdr:spPr>
        <a:xfrm>
          <a:off x="9372111" y="1703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27,002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141303</xdr:rowOff>
    </xdr:from>
    <xdr:to>
      <xdr:col>12</xdr:col>
      <xdr:colOff>561975</xdr:colOff>
      <xdr:row>99</xdr:row>
      <xdr:rowOff>71453</xdr:rowOff>
    </xdr:to>
    <xdr:sp macro="" textlink="">
      <xdr:nvSpPr>
        <xdr:cNvPr id="485" name="円/楕円 484"/>
        <xdr:cNvSpPr/>
      </xdr:nvSpPr>
      <xdr:spPr>
        <a:xfrm>
          <a:off x="8699500" y="1694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62580</xdr:rowOff>
    </xdr:from>
    <xdr:ext cx="534377" cy="259045"/>
    <xdr:sp macro="" textlink="">
      <xdr:nvSpPr>
        <xdr:cNvPr id="486" name="テキスト ボックス 485"/>
        <xdr:cNvSpPr txBox="1"/>
      </xdr:nvSpPr>
      <xdr:spPr>
        <a:xfrm>
          <a:off x="8483111" y="1703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31,229</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138840</xdr:rowOff>
    </xdr:from>
    <xdr:to>
      <xdr:col>11</xdr:col>
      <xdr:colOff>358775</xdr:colOff>
      <xdr:row>99</xdr:row>
      <xdr:rowOff>68990</xdr:rowOff>
    </xdr:to>
    <xdr:sp macro="" textlink="">
      <xdr:nvSpPr>
        <xdr:cNvPr id="487" name="円/楕円 486"/>
        <xdr:cNvSpPr/>
      </xdr:nvSpPr>
      <xdr:spPr>
        <a:xfrm>
          <a:off x="7810500" y="1694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60117</xdr:rowOff>
    </xdr:from>
    <xdr:ext cx="534377" cy="259045"/>
    <xdr:sp macro="" textlink="">
      <xdr:nvSpPr>
        <xdr:cNvPr id="488" name="テキスト ボックス 487"/>
        <xdr:cNvSpPr txBox="1"/>
      </xdr:nvSpPr>
      <xdr:spPr>
        <a:xfrm>
          <a:off x="7594111" y="1703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34,462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138199</xdr:rowOff>
    </xdr:from>
    <xdr:to>
      <xdr:col>10</xdr:col>
      <xdr:colOff>155575</xdr:colOff>
      <xdr:row>99</xdr:row>
      <xdr:rowOff>68349</xdr:rowOff>
    </xdr:to>
    <xdr:sp macro="" textlink="">
      <xdr:nvSpPr>
        <xdr:cNvPr id="489" name="円/楕円 488"/>
        <xdr:cNvSpPr/>
      </xdr:nvSpPr>
      <xdr:spPr>
        <a:xfrm>
          <a:off x="6921500" y="1694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59476</xdr:rowOff>
    </xdr:from>
    <xdr:ext cx="534377" cy="259045"/>
    <xdr:sp macro="" textlink="">
      <xdr:nvSpPr>
        <xdr:cNvPr id="490" name="テキスト ボックス 489"/>
        <xdr:cNvSpPr txBox="1"/>
      </xdr:nvSpPr>
      <xdr:spPr>
        <a:xfrm>
          <a:off x="6705111" y="170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11749</xdr:rowOff>
    </xdr:from>
    <xdr:to>
      <xdr:col>23</xdr:col>
      <xdr:colOff>517525</xdr:colOff>
      <xdr:row>37</xdr:row>
      <xdr:rowOff>57959</xdr:rowOff>
    </xdr:to>
    <xdr:cxnSp macro="">
      <xdr:nvCxnSpPr>
        <xdr:cNvPr id="521" name="直線コネクタ 520"/>
        <xdr:cNvCxnSpPr/>
      </xdr:nvCxnSpPr>
      <xdr:spPr>
        <a:xfrm flipV="1">
          <a:off x="15481300" y="6355399"/>
          <a:ext cx="838200" cy="4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123301</xdr:rowOff>
    </xdr:from>
    <xdr:ext cx="534377" cy="259045"/>
    <xdr:sp macro="" textlink="">
      <xdr:nvSpPr>
        <xdr:cNvPr id="522" name="消防費平均値テキスト"/>
        <xdr:cNvSpPr txBox="1"/>
      </xdr:nvSpPr>
      <xdr:spPr>
        <a:xfrm>
          <a:off x="16370300" y="6295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57959</xdr:rowOff>
    </xdr:from>
    <xdr:to>
      <xdr:col>22</xdr:col>
      <xdr:colOff>365125</xdr:colOff>
      <xdr:row>37</xdr:row>
      <xdr:rowOff>60670</xdr:rowOff>
    </xdr:to>
    <xdr:cxnSp macro="">
      <xdr:nvCxnSpPr>
        <xdr:cNvPr id="524" name="直線コネクタ 523"/>
        <xdr:cNvCxnSpPr/>
      </xdr:nvCxnSpPr>
      <xdr:spPr>
        <a:xfrm flipV="1">
          <a:off x="14592300" y="6401609"/>
          <a:ext cx="8890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26" name="テキスト ボックス 525"/>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68393</xdr:rowOff>
    </xdr:from>
    <xdr:to>
      <xdr:col>21</xdr:col>
      <xdr:colOff>161925</xdr:colOff>
      <xdr:row>37</xdr:row>
      <xdr:rowOff>60670</xdr:rowOff>
    </xdr:to>
    <xdr:cxnSp macro="">
      <xdr:nvCxnSpPr>
        <xdr:cNvPr id="527" name="直線コネクタ 526"/>
        <xdr:cNvCxnSpPr/>
      </xdr:nvCxnSpPr>
      <xdr:spPr>
        <a:xfrm>
          <a:off x="13703300" y="6240593"/>
          <a:ext cx="889000" cy="16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28" name="フローチャート : 判断 527"/>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9" name="テキスト ボックス 528"/>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133397</xdr:rowOff>
    </xdr:from>
    <xdr:to>
      <xdr:col>19</xdr:col>
      <xdr:colOff>644525</xdr:colOff>
      <xdr:row>36</xdr:row>
      <xdr:rowOff>68393</xdr:rowOff>
    </xdr:to>
    <xdr:cxnSp macro="">
      <xdr:nvCxnSpPr>
        <xdr:cNvPr id="530" name="直線コネクタ 529"/>
        <xdr:cNvCxnSpPr/>
      </xdr:nvCxnSpPr>
      <xdr:spPr>
        <a:xfrm>
          <a:off x="12814300" y="6134147"/>
          <a:ext cx="889000" cy="10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31" name="フローチャート : 判断 530"/>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23175</xdr:rowOff>
    </xdr:from>
    <xdr:ext cx="534377" cy="259045"/>
    <xdr:sp macro="" textlink="">
      <xdr:nvSpPr>
        <xdr:cNvPr id="532" name="テキスト ボックス 531"/>
        <xdr:cNvSpPr txBox="1"/>
      </xdr:nvSpPr>
      <xdr:spPr>
        <a:xfrm>
          <a:off x="13436111" y="63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33" name="フローチャート : 判断 532"/>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87852</xdr:rowOff>
    </xdr:from>
    <xdr:ext cx="534377" cy="259045"/>
    <xdr:sp macro="" textlink="">
      <xdr:nvSpPr>
        <xdr:cNvPr id="534" name="テキスト ボックス 533"/>
        <xdr:cNvSpPr txBox="1"/>
      </xdr:nvSpPr>
      <xdr:spPr>
        <a:xfrm>
          <a:off x="12547111" y="643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132399</xdr:rowOff>
    </xdr:from>
    <xdr:to>
      <xdr:col>23</xdr:col>
      <xdr:colOff>568325</xdr:colOff>
      <xdr:row>37</xdr:row>
      <xdr:rowOff>62549</xdr:rowOff>
    </xdr:to>
    <xdr:sp macro="" textlink="">
      <xdr:nvSpPr>
        <xdr:cNvPr id="540" name="円/楕円 539"/>
        <xdr:cNvSpPr/>
      </xdr:nvSpPr>
      <xdr:spPr>
        <a:xfrm>
          <a:off x="16268700" y="630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155276</xdr:rowOff>
    </xdr:from>
    <xdr:ext cx="534377" cy="259045"/>
    <xdr:sp macro="" textlink="">
      <xdr:nvSpPr>
        <xdr:cNvPr id="541" name="消防費該当値テキスト"/>
        <xdr:cNvSpPr txBox="1"/>
      </xdr:nvSpPr>
      <xdr:spPr>
        <a:xfrm>
          <a:off x="16370300" y="61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26,336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7159</xdr:rowOff>
    </xdr:from>
    <xdr:to>
      <xdr:col>22</xdr:col>
      <xdr:colOff>415925</xdr:colOff>
      <xdr:row>37</xdr:row>
      <xdr:rowOff>108759</xdr:rowOff>
    </xdr:to>
    <xdr:sp macro="" textlink="">
      <xdr:nvSpPr>
        <xdr:cNvPr id="542" name="円/楕円 541"/>
        <xdr:cNvSpPr/>
      </xdr:nvSpPr>
      <xdr:spPr>
        <a:xfrm>
          <a:off x="15430500" y="6350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99886</xdr:rowOff>
    </xdr:from>
    <xdr:ext cx="534377" cy="259045"/>
    <xdr:sp macro="" textlink="">
      <xdr:nvSpPr>
        <xdr:cNvPr id="543" name="テキスト ボックス 542"/>
        <xdr:cNvSpPr txBox="1"/>
      </xdr:nvSpPr>
      <xdr:spPr>
        <a:xfrm>
          <a:off x="15214111" y="6443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23,506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9870</xdr:rowOff>
    </xdr:from>
    <xdr:to>
      <xdr:col>21</xdr:col>
      <xdr:colOff>212725</xdr:colOff>
      <xdr:row>37</xdr:row>
      <xdr:rowOff>111470</xdr:rowOff>
    </xdr:to>
    <xdr:sp macro="" textlink="">
      <xdr:nvSpPr>
        <xdr:cNvPr id="544" name="円/楕円 543"/>
        <xdr:cNvSpPr/>
      </xdr:nvSpPr>
      <xdr:spPr>
        <a:xfrm>
          <a:off x="14541500" y="635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102597</xdr:rowOff>
    </xdr:from>
    <xdr:ext cx="534377" cy="259045"/>
    <xdr:sp macro="" textlink="">
      <xdr:nvSpPr>
        <xdr:cNvPr id="545" name="テキスト ボックス 544"/>
        <xdr:cNvSpPr txBox="1"/>
      </xdr:nvSpPr>
      <xdr:spPr>
        <a:xfrm>
          <a:off x="14325111" y="644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23,340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17593</xdr:rowOff>
    </xdr:from>
    <xdr:to>
      <xdr:col>20</xdr:col>
      <xdr:colOff>9525</xdr:colOff>
      <xdr:row>36</xdr:row>
      <xdr:rowOff>119193</xdr:rowOff>
    </xdr:to>
    <xdr:sp macro="" textlink="">
      <xdr:nvSpPr>
        <xdr:cNvPr id="546" name="円/楕円 545"/>
        <xdr:cNvSpPr/>
      </xdr:nvSpPr>
      <xdr:spPr>
        <a:xfrm>
          <a:off x="13652500" y="618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135720</xdr:rowOff>
    </xdr:from>
    <xdr:ext cx="534377" cy="259045"/>
    <xdr:sp macro="" textlink="">
      <xdr:nvSpPr>
        <xdr:cNvPr id="547" name="テキスト ボックス 546"/>
        <xdr:cNvSpPr txBox="1"/>
      </xdr:nvSpPr>
      <xdr:spPr>
        <a:xfrm>
          <a:off x="13436111" y="596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82597</xdr:rowOff>
    </xdr:from>
    <xdr:to>
      <xdr:col>18</xdr:col>
      <xdr:colOff>492125</xdr:colOff>
      <xdr:row>36</xdr:row>
      <xdr:rowOff>12747</xdr:rowOff>
    </xdr:to>
    <xdr:sp macro="" textlink="">
      <xdr:nvSpPr>
        <xdr:cNvPr id="548" name="円/楕円 547"/>
        <xdr:cNvSpPr/>
      </xdr:nvSpPr>
      <xdr:spPr>
        <a:xfrm>
          <a:off x="12763500" y="608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29274</xdr:rowOff>
    </xdr:from>
    <xdr:ext cx="534377" cy="259045"/>
    <xdr:sp macro="" textlink="">
      <xdr:nvSpPr>
        <xdr:cNvPr id="549" name="テキスト ボックス 548"/>
        <xdr:cNvSpPr txBox="1"/>
      </xdr:nvSpPr>
      <xdr:spPr>
        <a:xfrm>
          <a:off x="12547111" y="585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76991</xdr:rowOff>
    </xdr:from>
    <xdr:to>
      <xdr:col>23</xdr:col>
      <xdr:colOff>517525</xdr:colOff>
      <xdr:row>57</xdr:row>
      <xdr:rowOff>89897</xdr:rowOff>
    </xdr:to>
    <xdr:cxnSp macro="">
      <xdr:nvCxnSpPr>
        <xdr:cNvPr id="576" name="直線コネクタ 575"/>
        <xdr:cNvCxnSpPr/>
      </xdr:nvCxnSpPr>
      <xdr:spPr>
        <a:xfrm flipV="1">
          <a:off x="15481300" y="9849641"/>
          <a:ext cx="838200" cy="1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7" name="教育費平均値テキスト"/>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89897</xdr:rowOff>
    </xdr:from>
    <xdr:to>
      <xdr:col>22</xdr:col>
      <xdr:colOff>365125</xdr:colOff>
      <xdr:row>57</xdr:row>
      <xdr:rowOff>109246</xdr:rowOff>
    </xdr:to>
    <xdr:cxnSp macro="">
      <xdr:nvCxnSpPr>
        <xdr:cNvPr id="579" name="直線コネクタ 578"/>
        <xdr:cNvCxnSpPr/>
      </xdr:nvCxnSpPr>
      <xdr:spPr>
        <a:xfrm flipV="1">
          <a:off x="14592300" y="9862547"/>
          <a:ext cx="889000" cy="1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81" name="テキスト ボックス 580"/>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16727</xdr:rowOff>
    </xdr:from>
    <xdr:to>
      <xdr:col>21</xdr:col>
      <xdr:colOff>161925</xdr:colOff>
      <xdr:row>57</xdr:row>
      <xdr:rowOff>109246</xdr:rowOff>
    </xdr:to>
    <xdr:cxnSp macro="">
      <xdr:nvCxnSpPr>
        <xdr:cNvPr id="582" name="直線コネクタ 581"/>
        <xdr:cNvCxnSpPr/>
      </xdr:nvCxnSpPr>
      <xdr:spPr>
        <a:xfrm>
          <a:off x="13703300" y="9789377"/>
          <a:ext cx="889000" cy="9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83" name="フローチャート : 判断 582"/>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84" name="テキスト ボックス 583"/>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155816</xdr:rowOff>
    </xdr:from>
    <xdr:to>
      <xdr:col>19</xdr:col>
      <xdr:colOff>644525</xdr:colOff>
      <xdr:row>57</xdr:row>
      <xdr:rowOff>16727</xdr:rowOff>
    </xdr:to>
    <xdr:cxnSp macro="">
      <xdr:nvCxnSpPr>
        <xdr:cNvPr id="585" name="直線コネクタ 584"/>
        <xdr:cNvCxnSpPr/>
      </xdr:nvCxnSpPr>
      <xdr:spPr>
        <a:xfrm>
          <a:off x="12814300" y="9757016"/>
          <a:ext cx="889000" cy="3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86" name="フローチャート : 判断 585"/>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88916</xdr:rowOff>
    </xdr:from>
    <xdr:ext cx="534377" cy="259045"/>
    <xdr:sp macro="" textlink="">
      <xdr:nvSpPr>
        <xdr:cNvPr id="587" name="テキスト ボックス 586"/>
        <xdr:cNvSpPr txBox="1"/>
      </xdr:nvSpPr>
      <xdr:spPr>
        <a:xfrm>
          <a:off x="13436111" y="986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88" name="フローチャート : 判断 587"/>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99751</xdr:rowOff>
    </xdr:from>
    <xdr:ext cx="534377" cy="259045"/>
    <xdr:sp macro="" textlink="">
      <xdr:nvSpPr>
        <xdr:cNvPr id="589" name="テキスト ボックス 588"/>
        <xdr:cNvSpPr txBox="1"/>
      </xdr:nvSpPr>
      <xdr:spPr>
        <a:xfrm>
          <a:off x="12547111" y="987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26191</xdr:rowOff>
    </xdr:from>
    <xdr:to>
      <xdr:col>23</xdr:col>
      <xdr:colOff>568325</xdr:colOff>
      <xdr:row>57</xdr:row>
      <xdr:rowOff>127791</xdr:rowOff>
    </xdr:to>
    <xdr:sp macro="" textlink="">
      <xdr:nvSpPr>
        <xdr:cNvPr id="595" name="円/楕円 594"/>
        <xdr:cNvSpPr/>
      </xdr:nvSpPr>
      <xdr:spPr>
        <a:xfrm>
          <a:off x="16268700" y="979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129685</xdr:rowOff>
    </xdr:from>
    <xdr:ext cx="534377" cy="259045"/>
    <xdr:sp macro="" textlink="">
      <xdr:nvSpPr>
        <xdr:cNvPr id="596" name="教育費該当値テキスト"/>
        <xdr:cNvSpPr txBox="1"/>
      </xdr:nvSpPr>
      <xdr:spPr>
        <a:xfrm>
          <a:off x="16370300" y="973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51,216</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39097</xdr:rowOff>
    </xdr:from>
    <xdr:to>
      <xdr:col>22</xdr:col>
      <xdr:colOff>415925</xdr:colOff>
      <xdr:row>57</xdr:row>
      <xdr:rowOff>140697</xdr:rowOff>
    </xdr:to>
    <xdr:sp macro="" textlink="">
      <xdr:nvSpPr>
        <xdr:cNvPr id="597" name="円/楕円 596"/>
        <xdr:cNvSpPr/>
      </xdr:nvSpPr>
      <xdr:spPr>
        <a:xfrm>
          <a:off x="15430500" y="981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131824</xdr:rowOff>
    </xdr:from>
    <xdr:ext cx="534377" cy="259045"/>
    <xdr:sp macro="" textlink="">
      <xdr:nvSpPr>
        <xdr:cNvPr id="598" name="テキスト ボックス 597"/>
        <xdr:cNvSpPr txBox="1"/>
      </xdr:nvSpPr>
      <xdr:spPr>
        <a:xfrm>
          <a:off x="15214111" y="990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48,393</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58446</xdr:rowOff>
    </xdr:from>
    <xdr:to>
      <xdr:col>21</xdr:col>
      <xdr:colOff>212725</xdr:colOff>
      <xdr:row>57</xdr:row>
      <xdr:rowOff>160046</xdr:rowOff>
    </xdr:to>
    <xdr:sp macro="" textlink="">
      <xdr:nvSpPr>
        <xdr:cNvPr id="599" name="円/楕円 598"/>
        <xdr:cNvSpPr/>
      </xdr:nvSpPr>
      <xdr:spPr>
        <a:xfrm>
          <a:off x="14541500" y="98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151173</xdr:rowOff>
    </xdr:from>
    <xdr:ext cx="534377" cy="259045"/>
    <xdr:sp macro="" textlink="">
      <xdr:nvSpPr>
        <xdr:cNvPr id="600" name="テキスト ボックス 599"/>
        <xdr:cNvSpPr txBox="1"/>
      </xdr:nvSpPr>
      <xdr:spPr>
        <a:xfrm>
          <a:off x="14325111" y="99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44,161</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137377</xdr:rowOff>
    </xdr:from>
    <xdr:to>
      <xdr:col>20</xdr:col>
      <xdr:colOff>9525</xdr:colOff>
      <xdr:row>57</xdr:row>
      <xdr:rowOff>67527</xdr:rowOff>
    </xdr:to>
    <xdr:sp macro="" textlink="">
      <xdr:nvSpPr>
        <xdr:cNvPr id="601" name="円/楕円 600"/>
        <xdr:cNvSpPr/>
      </xdr:nvSpPr>
      <xdr:spPr>
        <a:xfrm>
          <a:off x="13652500" y="973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84054</xdr:rowOff>
    </xdr:from>
    <xdr:ext cx="534377" cy="259045"/>
    <xdr:sp macro="" textlink="">
      <xdr:nvSpPr>
        <xdr:cNvPr id="602" name="テキスト ボックス 601"/>
        <xdr:cNvSpPr txBox="1"/>
      </xdr:nvSpPr>
      <xdr:spPr>
        <a:xfrm>
          <a:off x="13436111" y="951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64,397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105016</xdr:rowOff>
    </xdr:from>
    <xdr:to>
      <xdr:col>18</xdr:col>
      <xdr:colOff>492125</xdr:colOff>
      <xdr:row>57</xdr:row>
      <xdr:rowOff>35166</xdr:rowOff>
    </xdr:to>
    <xdr:sp macro="" textlink="">
      <xdr:nvSpPr>
        <xdr:cNvPr id="603" name="円/楕円 602"/>
        <xdr:cNvSpPr/>
      </xdr:nvSpPr>
      <xdr:spPr>
        <a:xfrm>
          <a:off x="12763500" y="970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51693</xdr:rowOff>
    </xdr:from>
    <xdr:ext cx="534377" cy="259045"/>
    <xdr:sp macro="" textlink="">
      <xdr:nvSpPr>
        <xdr:cNvPr id="604" name="テキスト ボックス 603"/>
        <xdr:cNvSpPr txBox="1"/>
      </xdr:nvSpPr>
      <xdr:spPr>
        <a:xfrm>
          <a:off x="12547111" y="948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71,475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127541</xdr:rowOff>
    </xdr:from>
    <xdr:to>
      <xdr:col>23</xdr:col>
      <xdr:colOff>517525</xdr:colOff>
      <xdr:row>78</xdr:row>
      <xdr:rowOff>139210</xdr:rowOff>
    </xdr:to>
    <xdr:cxnSp macro="">
      <xdr:nvCxnSpPr>
        <xdr:cNvPr id="631" name="直線コネクタ 630"/>
        <xdr:cNvCxnSpPr/>
      </xdr:nvCxnSpPr>
      <xdr:spPr>
        <a:xfrm flipV="1">
          <a:off x="15481300" y="13500641"/>
          <a:ext cx="838200" cy="1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139210</xdr:rowOff>
    </xdr:from>
    <xdr:to>
      <xdr:col>22</xdr:col>
      <xdr:colOff>365125</xdr:colOff>
      <xdr:row>78</xdr:row>
      <xdr:rowOff>139700</xdr:rowOff>
    </xdr:to>
    <xdr:cxnSp macro="">
      <xdr:nvCxnSpPr>
        <xdr:cNvPr id="634" name="直線コネクタ 633"/>
        <xdr:cNvCxnSpPr/>
      </xdr:nvCxnSpPr>
      <xdr:spPr>
        <a:xfrm flipV="1">
          <a:off x="14592300" y="13512310"/>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139700</xdr:rowOff>
    </xdr:from>
    <xdr:to>
      <xdr:col>21</xdr:col>
      <xdr:colOff>161925</xdr:colOff>
      <xdr:row>78</xdr:row>
      <xdr:rowOff>139700</xdr:rowOff>
    </xdr:to>
    <xdr:cxnSp macro="">
      <xdr:nvCxnSpPr>
        <xdr:cNvPr id="637" name="直線コネクタ 636"/>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78174</xdr:rowOff>
    </xdr:from>
    <xdr:to>
      <xdr:col>21</xdr:col>
      <xdr:colOff>212725</xdr:colOff>
      <xdr:row>79</xdr:row>
      <xdr:rowOff>8324</xdr:rowOff>
    </xdr:to>
    <xdr:sp macro="" textlink="">
      <xdr:nvSpPr>
        <xdr:cNvPr id="638" name="フローチャート : 判断 637"/>
        <xdr:cNvSpPr/>
      </xdr:nvSpPr>
      <xdr:spPr>
        <a:xfrm>
          <a:off x="14541500" y="13451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24851</xdr:rowOff>
    </xdr:from>
    <xdr:ext cx="469744" cy="259045"/>
    <xdr:sp macro="" textlink="">
      <xdr:nvSpPr>
        <xdr:cNvPr id="639" name="テキスト ボックス 638"/>
        <xdr:cNvSpPr txBox="1"/>
      </xdr:nvSpPr>
      <xdr:spPr>
        <a:xfrm>
          <a:off x="14357427" y="1322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139700</xdr:rowOff>
    </xdr:from>
    <xdr:to>
      <xdr:col>19</xdr:col>
      <xdr:colOff>644525</xdr:colOff>
      <xdr:row>78</xdr:row>
      <xdr:rowOff>139700</xdr:rowOff>
    </xdr:to>
    <xdr:cxnSp macro="">
      <xdr:nvCxnSpPr>
        <xdr:cNvPr id="640" name="直線コネクタ 639"/>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75938</xdr:rowOff>
    </xdr:from>
    <xdr:to>
      <xdr:col>20</xdr:col>
      <xdr:colOff>9525</xdr:colOff>
      <xdr:row>79</xdr:row>
      <xdr:rowOff>6088</xdr:rowOff>
    </xdr:to>
    <xdr:sp macro="" textlink="">
      <xdr:nvSpPr>
        <xdr:cNvPr id="641" name="フローチャート : 判断 640"/>
        <xdr:cNvSpPr/>
      </xdr:nvSpPr>
      <xdr:spPr>
        <a:xfrm>
          <a:off x="13652500" y="134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22615</xdr:rowOff>
    </xdr:from>
    <xdr:ext cx="469744" cy="259045"/>
    <xdr:sp macro="" textlink="">
      <xdr:nvSpPr>
        <xdr:cNvPr id="642" name="テキスト ボックス 641"/>
        <xdr:cNvSpPr txBox="1"/>
      </xdr:nvSpPr>
      <xdr:spPr>
        <a:xfrm>
          <a:off x="13468427" y="13224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69676</xdr:rowOff>
    </xdr:from>
    <xdr:to>
      <xdr:col>18</xdr:col>
      <xdr:colOff>492125</xdr:colOff>
      <xdr:row>78</xdr:row>
      <xdr:rowOff>171276</xdr:rowOff>
    </xdr:to>
    <xdr:sp macro="" textlink="">
      <xdr:nvSpPr>
        <xdr:cNvPr id="643" name="フローチャート : 判断 642"/>
        <xdr:cNvSpPr/>
      </xdr:nvSpPr>
      <xdr:spPr>
        <a:xfrm>
          <a:off x="12763500" y="1344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16353</xdr:rowOff>
    </xdr:from>
    <xdr:ext cx="469744" cy="259045"/>
    <xdr:sp macro="" textlink="">
      <xdr:nvSpPr>
        <xdr:cNvPr id="644" name="テキスト ボックス 643"/>
        <xdr:cNvSpPr txBox="1"/>
      </xdr:nvSpPr>
      <xdr:spPr>
        <a:xfrm>
          <a:off x="12579427" y="1321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76741</xdr:rowOff>
    </xdr:from>
    <xdr:to>
      <xdr:col>23</xdr:col>
      <xdr:colOff>568325</xdr:colOff>
      <xdr:row>79</xdr:row>
      <xdr:rowOff>6891</xdr:rowOff>
    </xdr:to>
    <xdr:sp macro="" textlink="">
      <xdr:nvSpPr>
        <xdr:cNvPr id="650" name="円/楕円 649"/>
        <xdr:cNvSpPr/>
      </xdr:nvSpPr>
      <xdr:spPr>
        <a:xfrm>
          <a:off x="16268700" y="1344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54249</xdr:rowOff>
    </xdr:from>
    <xdr:ext cx="469744" cy="259045"/>
    <xdr:sp macro="" textlink="">
      <xdr:nvSpPr>
        <xdr:cNvPr id="651" name="災害復旧費該当値テキスト"/>
        <xdr:cNvSpPr txBox="1"/>
      </xdr:nvSpPr>
      <xdr:spPr>
        <a:xfrm>
          <a:off x="16370300" y="1342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5,319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88410</xdr:rowOff>
    </xdr:from>
    <xdr:to>
      <xdr:col>22</xdr:col>
      <xdr:colOff>415925</xdr:colOff>
      <xdr:row>79</xdr:row>
      <xdr:rowOff>18560</xdr:rowOff>
    </xdr:to>
    <xdr:sp macro="" textlink="">
      <xdr:nvSpPr>
        <xdr:cNvPr id="652" name="円/楕円 651"/>
        <xdr:cNvSpPr/>
      </xdr:nvSpPr>
      <xdr:spPr>
        <a:xfrm>
          <a:off x="15430500" y="1346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9687</xdr:rowOff>
    </xdr:from>
    <xdr:ext cx="378565" cy="259045"/>
    <xdr:sp macro="" textlink="">
      <xdr:nvSpPr>
        <xdr:cNvPr id="653" name="テキスト ボックス 652"/>
        <xdr:cNvSpPr txBox="1"/>
      </xdr:nvSpPr>
      <xdr:spPr>
        <a:xfrm>
          <a:off x="15292017" y="13554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54" name="円/楕円 653"/>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55" name="テキスト ボックス 654"/>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88900</xdr:rowOff>
    </xdr:from>
    <xdr:to>
      <xdr:col>20</xdr:col>
      <xdr:colOff>9525</xdr:colOff>
      <xdr:row>79</xdr:row>
      <xdr:rowOff>19050</xdr:rowOff>
    </xdr:to>
    <xdr:sp macro="" textlink="">
      <xdr:nvSpPr>
        <xdr:cNvPr id="656" name="円/楕円 655"/>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10177</xdr:rowOff>
    </xdr:from>
    <xdr:ext cx="249299" cy="259045"/>
    <xdr:sp macro="" textlink="">
      <xdr:nvSpPr>
        <xdr:cNvPr id="657" name="テキスト ボックス 656"/>
        <xdr:cNvSpPr txBox="1"/>
      </xdr:nvSpPr>
      <xdr:spPr>
        <a:xfrm>
          <a:off x="13578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88900</xdr:rowOff>
    </xdr:from>
    <xdr:to>
      <xdr:col>18</xdr:col>
      <xdr:colOff>492125</xdr:colOff>
      <xdr:row>79</xdr:row>
      <xdr:rowOff>19050</xdr:rowOff>
    </xdr:to>
    <xdr:sp macro="" textlink="">
      <xdr:nvSpPr>
        <xdr:cNvPr id="658" name="円/楕円 657"/>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10177</xdr:rowOff>
    </xdr:from>
    <xdr:ext cx="249299" cy="259045"/>
    <xdr:sp macro="" textlink="">
      <xdr:nvSpPr>
        <xdr:cNvPr id="659" name="テキスト ボックス 658"/>
        <xdr:cNvSpPr txBox="1"/>
      </xdr:nvSpPr>
      <xdr:spPr>
        <a:xfrm>
          <a:off x="12689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158711</xdr:rowOff>
    </xdr:from>
    <xdr:to>
      <xdr:col>23</xdr:col>
      <xdr:colOff>517525</xdr:colOff>
      <xdr:row>96</xdr:row>
      <xdr:rowOff>121831</xdr:rowOff>
    </xdr:to>
    <xdr:cxnSp macro="">
      <xdr:nvCxnSpPr>
        <xdr:cNvPr id="688" name="直線コネクタ 687"/>
        <xdr:cNvCxnSpPr/>
      </xdr:nvCxnSpPr>
      <xdr:spPr>
        <a:xfrm flipV="1">
          <a:off x="15481300" y="16446461"/>
          <a:ext cx="838200" cy="134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24778</xdr:rowOff>
    </xdr:from>
    <xdr:ext cx="534377" cy="259045"/>
    <xdr:sp macro="" textlink="">
      <xdr:nvSpPr>
        <xdr:cNvPr id="689" name="公債費平均値テキスト"/>
        <xdr:cNvSpPr txBox="1"/>
      </xdr:nvSpPr>
      <xdr:spPr>
        <a:xfrm>
          <a:off x="16370300" y="16483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121831</xdr:rowOff>
    </xdr:from>
    <xdr:to>
      <xdr:col>22</xdr:col>
      <xdr:colOff>365125</xdr:colOff>
      <xdr:row>97</xdr:row>
      <xdr:rowOff>69467</xdr:rowOff>
    </xdr:to>
    <xdr:cxnSp macro="">
      <xdr:nvCxnSpPr>
        <xdr:cNvPr id="691" name="直線コネクタ 690"/>
        <xdr:cNvCxnSpPr/>
      </xdr:nvCxnSpPr>
      <xdr:spPr>
        <a:xfrm flipV="1">
          <a:off x="14592300" y="16581031"/>
          <a:ext cx="889000" cy="119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168688</xdr:rowOff>
    </xdr:from>
    <xdr:ext cx="534377" cy="259045"/>
    <xdr:sp macro="" textlink="">
      <xdr:nvSpPr>
        <xdr:cNvPr id="693" name="テキスト ボックス 692"/>
        <xdr:cNvSpPr txBox="1"/>
      </xdr:nvSpPr>
      <xdr:spPr>
        <a:xfrm>
          <a:off x="15214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69467</xdr:rowOff>
    </xdr:from>
    <xdr:to>
      <xdr:col>21</xdr:col>
      <xdr:colOff>161925</xdr:colOff>
      <xdr:row>97</xdr:row>
      <xdr:rowOff>99130</xdr:rowOff>
    </xdr:to>
    <xdr:cxnSp macro="">
      <xdr:nvCxnSpPr>
        <xdr:cNvPr id="694" name="直線コネクタ 693"/>
        <xdr:cNvCxnSpPr/>
      </xdr:nvCxnSpPr>
      <xdr:spPr>
        <a:xfrm flipV="1">
          <a:off x="13703300" y="16700117"/>
          <a:ext cx="889000"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95" name="フローチャート : 判断 694"/>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96" name="テキスト ボックス 695"/>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99130</xdr:rowOff>
    </xdr:from>
    <xdr:to>
      <xdr:col>19</xdr:col>
      <xdr:colOff>644525</xdr:colOff>
      <xdr:row>97</xdr:row>
      <xdr:rowOff>148906</xdr:rowOff>
    </xdr:to>
    <xdr:cxnSp macro="">
      <xdr:nvCxnSpPr>
        <xdr:cNvPr id="697" name="直線コネクタ 696"/>
        <xdr:cNvCxnSpPr/>
      </xdr:nvCxnSpPr>
      <xdr:spPr>
        <a:xfrm flipV="1">
          <a:off x="12814300" y="16729780"/>
          <a:ext cx="889000" cy="4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8" name="フローチャート : 判断 697"/>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9" name="テキスト ボックス 698"/>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700" name="フローチャート : 判断 699"/>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701" name="テキスト ボックス 700"/>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107911</xdr:rowOff>
    </xdr:from>
    <xdr:to>
      <xdr:col>23</xdr:col>
      <xdr:colOff>568325</xdr:colOff>
      <xdr:row>96</xdr:row>
      <xdr:rowOff>38061</xdr:rowOff>
    </xdr:to>
    <xdr:sp macro="" textlink="">
      <xdr:nvSpPr>
        <xdr:cNvPr id="707" name="円/楕円 706"/>
        <xdr:cNvSpPr/>
      </xdr:nvSpPr>
      <xdr:spPr>
        <a:xfrm>
          <a:off x="16268700" y="1639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130788</xdr:rowOff>
    </xdr:from>
    <xdr:ext cx="534377" cy="259045"/>
    <xdr:sp macro="" textlink="">
      <xdr:nvSpPr>
        <xdr:cNvPr id="708" name="公債費該当値テキスト"/>
        <xdr:cNvSpPr txBox="1"/>
      </xdr:nvSpPr>
      <xdr:spPr>
        <a:xfrm>
          <a:off x="16370300" y="1624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75,005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71031</xdr:rowOff>
    </xdr:from>
    <xdr:to>
      <xdr:col>22</xdr:col>
      <xdr:colOff>415925</xdr:colOff>
      <xdr:row>97</xdr:row>
      <xdr:rowOff>1181</xdr:rowOff>
    </xdr:to>
    <xdr:sp macro="" textlink="">
      <xdr:nvSpPr>
        <xdr:cNvPr id="709" name="円/楕円 708"/>
        <xdr:cNvSpPr/>
      </xdr:nvSpPr>
      <xdr:spPr>
        <a:xfrm>
          <a:off x="15430500" y="1653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17708</xdr:rowOff>
    </xdr:from>
    <xdr:ext cx="534377" cy="259045"/>
    <xdr:sp macro="" textlink="">
      <xdr:nvSpPr>
        <xdr:cNvPr id="710" name="テキスト ボックス 709"/>
        <xdr:cNvSpPr txBox="1"/>
      </xdr:nvSpPr>
      <xdr:spPr>
        <a:xfrm>
          <a:off x="15214111" y="1630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57,345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18667</xdr:rowOff>
    </xdr:from>
    <xdr:to>
      <xdr:col>21</xdr:col>
      <xdr:colOff>212725</xdr:colOff>
      <xdr:row>97</xdr:row>
      <xdr:rowOff>120267</xdr:rowOff>
    </xdr:to>
    <xdr:sp macro="" textlink="">
      <xdr:nvSpPr>
        <xdr:cNvPr id="711" name="円/楕円 710"/>
        <xdr:cNvSpPr/>
      </xdr:nvSpPr>
      <xdr:spPr>
        <a:xfrm>
          <a:off x="14541500" y="1664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111394</xdr:rowOff>
    </xdr:from>
    <xdr:ext cx="534377" cy="259045"/>
    <xdr:sp macro="" textlink="">
      <xdr:nvSpPr>
        <xdr:cNvPr id="712" name="テキスト ボックス 711"/>
        <xdr:cNvSpPr txBox="1"/>
      </xdr:nvSpPr>
      <xdr:spPr>
        <a:xfrm>
          <a:off x="14325111" y="1674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48330</xdr:rowOff>
    </xdr:from>
    <xdr:to>
      <xdr:col>20</xdr:col>
      <xdr:colOff>9525</xdr:colOff>
      <xdr:row>97</xdr:row>
      <xdr:rowOff>149930</xdr:rowOff>
    </xdr:to>
    <xdr:sp macro="" textlink="">
      <xdr:nvSpPr>
        <xdr:cNvPr id="713" name="円/楕円 712"/>
        <xdr:cNvSpPr/>
      </xdr:nvSpPr>
      <xdr:spPr>
        <a:xfrm>
          <a:off x="13652500" y="166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141057</xdr:rowOff>
    </xdr:from>
    <xdr:ext cx="534377" cy="259045"/>
    <xdr:sp macro="" textlink="">
      <xdr:nvSpPr>
        <xdr:cNvPr id="714" name="テキスト ボックス 713"/>
        <xdr:cNvSpPr txBox="1"/>
      </xdr:nvSpPr>
      <xdr:spPr>
        <a:xfrm>
          <a:off x="13436111" y="1677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37,824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98106</xdr:rowOff>
    </xdr:from>
    <xdr:to>
      <xdr:col>18</xdr:col>
      <xdr:colOff>492125</xdr:colOff>
      <xdr:row>98</xdr:row>
      <xdr:rowOff>28256</xdr:rowOff>
    </xdr:to>
    <xdr:sp macro="" textlink="">
      <xdr:nvSpPr>
        <xdr:cNvPr id="715" name="円/楕円 714"/>
        <xdr:cNvSpPr/>
      </xdr:nvSpPr>
      <xdr:spPr>
        <a:xfrm>
          <a:off x="12763500" y="1672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19383</xdr:rowOff>
    </xdr:from>
    <xdr:ext cx="534377" cy="259045"/>
    <xdr:sp macro="" textlink="">
      <xdr:nvSpPr>
        <xdr:cNvPr id="716" name="テキスト ボックス 715"/>
        <xdr:cNvSpPr txBox="1"/>
      </xdr:nvSpPr>
      <xdr:spPr>
        <a:xfrm>
          <a:off x="12547111" y="16821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31,292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141097</xdr:rowOff>
    </xdr:from>
    <xdr:to>
      <xdr:col>29</xdr:col>
      <xdr:colOff>568325</xdr:colOff>
      <xdr:row>39</xdr:row>
      <xdr:rowOff>71247</xdr:rowOff>
    </xdr:to>
    <xdr:sp macro="" textlink="">
      <xdr:nvSpPr>
        <xdr:cNvPr id="752" name="フローチャート : 判断 751"/>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87774</xdr:rowOff>
    </xdr:from>
    <xdr:ext cx="378565" cy="259045"/>
    <xdr:sp macro="" textlink="">
      <xdr:nvSpPr>
        <xdr:cNvPr id="753" name="テキスト ボックス 752"/>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171196</xdr:rowOff>
    </xdr:from>
    <xdr:to>
      <xdr:col>28</xdr:col>
      <xdr:colOff>365125</xdr:colOff>
      <xdr:row>38</xdr:row>
      <xdr:rowOff>101346</xdr:rowOff>
    </xdr:to>
    <xdr:sp macro="" textlink="">
      <xdr:nvSpPr>
        <xdr:cNvPr id="755" name="フローチャート : 判断 754"/>
        <xdr:cNvSpPr/>
      </xdr:nvSpPr>
      <xdr:spPr>
        <a:xfrm>
          <a:off x="194945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117873</xdr:rowOff>
    </xdr:from>
    <xdr:ext cx="469744" cy="259045"/>
    <xdr:sp macro="" textlink="">
      <xdr:nvSpPr>
        <xdr:cNvPr id="756" name="テキスト ボックス 755"/>
        <xdr:cNvSpPr txBox="1"/>
      </xdr:nvSpPr>
      <xdr:spPr>
        <a:xfrm>
          <a:off x="19310427" y="6290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169291</xdr:rowOff>
    </xdr:from>
    <xdr:to>
      <xdr:col>27</xdr:col>
      <xdr:colOff>161925</xdr:colOff>
      <xdr:row>38</xdr:row>
      <xdr:rowOff>99441</xdr:rowOff>
    </xdr:to>
    <xdr:sp macro="" textlink="">
      <xdr:nvSpPr>
        <xdr:cNvPr id="757" name="フローチャート : 判断 756"/>
        <xdr:cNvSpPr/>
      </xdr:nvSpPr>
      <xdr:spPr>
        <a:xfrm>
          <a:off x="186055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115968</xdr:rowOff>
    </xdr:from>
    <xdr:ext cx="469744" cy="259045"/>
    <xdr:sp macro="" textlink="">
      <xdr:nvSpPr>
        <xdr:cNvPr id="758" name="テキスト ボックス 757"/>
        <xdr:cNvSpPr txBox="1"/>
      </xdr:nvSpPr>
      <xdr:spPr>
        <a:xfrm>
          <a:off x="18421427" y="628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1" name="テキスト ボックス 77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3" name="テキスト ボックス 77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7" name="テキスト ボックス 786"/>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9" name="テキスト ボックス 788"/>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91" name="テキスト ボックス 790"/>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93" name="テキスト ボックス 792"/>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5" name="テキスト ボックス 79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7" name="直線コネクタ 796"/>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8"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800"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803"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4" name="フローチャート : 判断 803"/>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5" name="直線コネクタ 80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6" name="フローチャート : 判断 805"/>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7" name="テキスト ボックス 806"/>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8" name="直線コネクタ 80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9" name="フローチャート : 判断 808"/>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10" name="テキスト ボックス 809"/>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1" name="直線コネクタ 81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12" name="フローチャート : 判断 811"/>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13" name="テキスト ボックス 81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4" name="フローチャート : 判断 813"/>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5" name="テキスト ボックス 81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1" name="円/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22"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3" name="円/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24" name="テキスト ボックス 823"/>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5" name="円/楕円 82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6" name="テキスト ボックス 825"/>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7" name="円/楕円 82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8" name="テキスト ボックス 827"/>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9" name="円/楕円 82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30" name="テキスト ボックス 829"/>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mn-ea"/>
              <a:ea typeface="+mn-ea"/>
            </a:rPr>
            <a:t>　合併以降基盤整備を集中的に進めてきた結果公債費は年々増加傾向となっている。ピークは平成</a:t>
          </a:r>
          <a:r>
            <a:rPr kumimoji="1" lang="en-US" altLang="ja-JP" sz="1400">
              <a:latin typeface="+mn-ea"/>
              <a:ea typeface="+mn-ea"/>
            </a:rPr>
            <a:t>34</a:t>
          </a:r>
          <a:r>
            <a:rPr kumimoji="1" lang="ja-JP" altLang="en-US" sz="1400">
              <a:latin typeface="+mn-ea"/>
              <a:ea typeface="+mn-ea"/>
            </a:rPr>
            <a:t>年度と見ていてそれ以降は減っていく予定である。</a:t>
          </a:r>
        </a:p>
        <a:p>
          <a:r>
            <a:rPr kumimoji="1" lang="ja-JP" altLang="en-US" sz="1400">
              <a:latin typeface="+mn-ea"/>
              <a:ea typeface="+mn-ea"/>
            </a:rPr>
            <a:t>　少子高齢化に対応するため、地域コミュニティや子育て支援、教育環境の充実に力を入れていることから、必然的に総務費、民生費、教育費が増加傾向にある。今後もこうした傾向は続くものと考えている。</a:t>
          </a:r>
        </a:p>
        <a:p>
          <a:r>
            <a:rPr kumimoji="1" lang="ja-JP" altLang="en-US" sz="1400">
              <a:latin typeface="+mn-ea"/>
              <a:ea typeface="+mn-ea"/>
            </a:rPr>
            <a:t>　逆に、基盤整備はピークを越えたことから土木費、農林水産業費は減っていく予定である。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年度はプラスに転じた実質単年度収支</a:t>
          </a:r>
          <a:r>
            <a:rPr kumimoji="1" lang="ja-JP" altLang="en-US" sz="1400">
              <a:solidFill>
                <a:schemeClr val="dk1"/>
              </a:solidFill>
              <a:effectLst/>
              <a:latin typeface="+mn-lt"/>
              <a:ea typeface="+mn-ea"/>
              <a:cs typeface="+mn-cs"/>
            </a:rPr>
            <a:t>は、平成</a:t>
          </a:r>
          <a:r>
            <a:rPr kumimoji="1" lang="en-US" altLang="ja-JP" sz="1400">
              <a:solidFill>
                <a:schemeClr val="dk1"/>
              </a:solidFill>
              <a:effectLst/>
              <a:latin typeface="+mn-lt"/>
              <a:ea typeface="+mn-ea"/>
              <a:cs typeface="+mn-cs"/>
            </a:rPr>
            <a:t>28</a:t>
          </a:r>
          <a:r>
            <a:rPr kumimoji="1" lang="ja-JP" altLang="en-US" sz="1400">
              <a:solidFill>
                <a:schemeClr val="dk1"/>
              </a:solidFill>
              <a:effectLst/>
              <a:latin typeface="+mn-lt"/>
              <a:ea typeface="+mn-ea"/>
              <a:cs typeface="+mn-cs"/>
            </a:rPr>
            <a:t>年度も同水準を保つことができた</a:t>
          </a:r>
          <a:r>
            <a:rPr kumimoji="1" lang="ja-JP" altLang="ja-JP" sz="1400">
              <a:solidFill>
                <a:schemeClr val="dk1"/>
              </a:solidFill>
              <a:effectLst/>
              <a:latin typeface="+mn-lt"/>
              <a:ea typeface="+mn-ea"/>
              <a:cs typeface="+mn-cs"/>
            </a:rPr>
            <a:t>に努めた結果、平成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年度はプラスに転じた。</a:t>
          </a:r>
          <a:endParaRPr lang="ja-JP" altLang="ja-JP" sz="1400">
            <a:effectLst/>
          </a:endParaRPr>
        </a:p>
        <a:p>
          <a:r>
            <a:rPr kumimoji="1" lang="ja-JP" altLang="ja-JP" sz="1400">
              <a:solidFill>
                <a:schemeClr val="dk1"/>
              </a:solidFill>
              <a:effectLst/>
              <a:latin typeface="+mn-lt"/>
              <a:ea typeface="+mn-ea"/>
              <a:cs typeface="+mn-cs"/>
            </a:rPr>
            <a:t>　引き続き。財政運営計画による集中的な行財政改革に取り組み、行政コスト削減に努め、実質単年度収支がプラスで維持できるよう取り組んでいく。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介護</a:t>
          </a:r>
          <a:r>
            <a:rPr kumimoji="1" lang="ja-JP" altLang="ja-JP" sz="1400">
              <a:solidFill>
                <a:schemeClr val="dk1"/>
              </a:solidFill>
              <a:effectLst/>
              <a:latin typeface="+mn-lt"/>
              <a:ea typeface="+mn-ea"/>
              <a:cs typeface="+mn-cs"/>
            </a:rPr>
            <a:t>保険特別会計で実質収支額が前年を下回ったが、</a:t>
          </a:r>
          <a:r>
            <a:rPr kumimoji="1" lang="ja-JP" altLang="en-US" sz="1400">
              <a:solidFill>
                <a:schemeClr val="dk1"/>
              </a:solidFill>
              <a:effectLst/>
              <a:latin typeface="+mn-lt"/>
              <a:ea typeface="+mn-ea"/>
              <a:cs typeface="+mn-cs"/>
            </a:rPr>
            <a:t>国民健康保険特別</a:t>
          </a:r>
          <a:r>
            <a:rPr kumimoji="1" lang="ja-JP" altLang="ja-JP" sz="1400">
              <a:solidFill>
                <a:schemeClr val="dk1"/>
              </a:solidFill>
              <a:effectLst/>
              <a:latin typeface="+mn-lt"/>
              <a:ea typeface="+mn-ea"/>
              <a:cs typeface="+mn-cs"/>
            </a:rPr>
            <a:t>会計・水道事業会計で改善が図られたため標準財政規模比が</a:t>
          </a:r>
          <a:r>
            <a:rPr kumimoji="1" lang="en-US" altLang="ja-JP" sz="1400">
              <a:solidFill>
                <a:schemeClr val="dk1"/>
              </a:solidFill>
              <a:effectLst/>
              <a:latin typeface="+mn-lt"/>
              <a:ea typeface="+mn-ea"/>
              <a:cs typeface="+mn-cs"/>
            </a:rPr>
            <a:t>0.32</a:t>
          </a:r>
          <a:r>
            <a:rPr kumimoji="1" lang="ja-JP" altLang="ja-JP" sz="1400">
              <a:solidFill>
                <a:schemeClr val="dk1"/>
              </a:solidFill>
              <a:effectLst/>
              <a:latin typeface="+mn-lt"/>
              <a:ea typeface="+mn-ea"/>
              <a:cs typeface="+mn-cs"/>
            </a:rPr>
            <a:t>ポイント増加という結果となった。</a:t>
          </a:r>
          <a:endParaRPr lang="ja-JP" altLang="ja-JP" sz="1400">
            <a:effectLst/>
          </a:endParaRPr>
        </a:p>
        <a:p>
          <a:r>
            <a:rPr kumimoji="1" lang="ja-JP" altLang="ja-JP" sz="1400">
              <a:solidFill>
                <a:schemeClr val="dk1"/>
              </a:solidFill>
              <a:effectLst/>
              <a:latin typeface="+mn-lt"/>
              <a:ea typeface="+mn-ea"/>
              <a:cs typeface="+mn-cs"/>
            </a:rPr>
            <a:t>　今後も引き続き経常経費の削減に取り組み、さらなる健全な財政運営に向け取り組んでいく。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18</a:t>
          </a:r>
          <a:r>
            <a:rPr kumimoji="1" lang="ja-JP" altLang="ja-JP" sz="1400">
              <a:solidFill>
                <a:schemeClr val="dk1"/>
              </a:solidFill>
              <a:effectLst/>
              <a:latin typeface="+mn-lt"/>
              <a:ea typeface="+mn-ea"/>
              <a:cs typeface="+mn-cs"/>
            </a:rPr>
            <a:t>年</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月</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日の合併以降、生活基盤整備を集中して取り組み、合併特例債を発行してきた結果、公債費が増加してきている。事業のピークは越えたものの、今後数年は起債発行は続くと見込まれる。</a:t>
          </a:r>
          <a:endParaRPr lang="ja-JP" altLang="ja-JP" sz="1400">
            <a:effectLst/>
          </a:endParaRPr>
        </a:p>
        <a:p>
          <a:r>
            <a:rPr kumimoji="1" lang="ja-JP" altLang="ja-JP" sz="1400">
              <a:solidFill>
                <a:schemeClr val="dk1"/>
              </a:solidFill>
              <a:effectLst/>
              <a:latin typeface="+mn-lt"/>
              <a:ea typeface="+mn-ea"/>
              <a:cs typeface="+mn-cs"/>
            </a:rPr>
            <a:t>　公債費の償還のピークは平成</a:t>
          </a:r>
          <a:r>
            <a:rPr kumimoji="1" lang="en-US" altLang="ja-JP" sz="1400">
              <a:solidFill>
                <a:schemeClr val="dk1"/>
              </a:solidFill>
              <a:effectLst/>
              <a:latin typeface="+mn-lt"/>
              <a:ea typeface="+mn-ea"/>
              <a:cs typeface="+mn-cs"/>
            </a:rPr>
            <a:t>34</a:t>
          </a:r>
          <a:r>
            <a:rPr kumimoji="1" lang="ja-JP" altLang="ja-JP" sz="1400">
              <a:solidFill>
                <a:schemeClr val="dk1"/>
              </a:solidFill>
              <a:effectLst/>
              <a:latin typeface="+mn-lt"/>
              <a:ea typeface="+mn-ea"/>
              <a:cs typeface="+mn-cs"/>
            </a:rPr>
            <a:t>年度を見込んでおり、算入公債費等も数年は増加していく。</a:t>
          </a:r>
          <a:endParaRPr lang="ja-JP" altLang="ja-JP" sz="1400">
            <a:effectLst/>
          </a:endParaRPr>
        </a:p>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年度に繰り上げ償還を行い後年度の公債費負担の軽減を図</a:t>
          </a:r>
          <a:r>
            <a:rPr kumimoji="1" lang="ja-JP" altLang="en-US" sz="1400">
              <a:solidFill>
                <a:schemeClr val="dk1"/>
              </a:solidFill>
              <a:effectLst/>
              <a:latin typeface="+mn-lt"/>
              <a:ea typeface="+mn-ea"/>
              <a:cs typeface="+mn-cs"/>
            </a:rPr>
            <a:t>ってきた</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事業の実施は除々に縮小していくことにより、平成</a:t>
          </a:r>
          <a:r>
            <a:rPr kumimoji="1" lang="en-US" altLang="ja-JP" sz="1400">
              <a:solidFill>
                <a:schemeClr val="dk1"/>
              </a:solidFill>
              <a:effectLst/>
              <a:latin typeface="+mn-lt"/>
              <a:ea typeface="+mn-ea"/>
              <a:cs typeface="+mn-cs"/>
            </a:rPr>
            <a:t>34</a:t>
          </a:r>
          <a:r>
            <a:rPr kumimoji="1" lang="ja-JP" altLang="ja-JP" sz="1400">
              <a:solidFill>
                <a:schemeClr val="dk1"/>
              </a:solidFill>
              <a:effectLst/>
              <a:latin typeface="+mn-lt"/>
              <a:ea typeface="+mn-ea"/>
              <a:cs typeface="+mn-cs"/>
            </a:rPr>
            <a:t>年度以降は元利償還金も減少していくと見込んでいる。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埼玉県ときがわ町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合併以降の生活基盤整備を集中して取り組んだ結果、合併特例債等の発行により公債費が増加している。</a:t>
          </a:r>
          <a:endParaRPr lang="ja-JP" altLang="ja-JP" sz="1400">
            <a:effectLst/>
          </a:endParaRPr>
        </a:p>
        <a:p>
          <a:r>
            <a:rPr kumimoji="1" lang="ja-JP" altLang="ja-JP" sz="1400">
              <a:solidFill>
                <a:schemeClr val="dk1"/>
              </a:solidFill>
              <a:effectLst/>
              <a:latin typeface="+mn-lt"/>
              <a:ea typeface="+mn-ea"/>
              <a:cs typeface="+mn-cs"/>
            </a:rPr>
            <a:t>　事業のピークは越えたものの、今後も数年は起債発行は続くと見込んでいる。</a:t>
          </a:r>
          <a:endParaRPr lang="ja-JP" altLang="ja-JP" sz="1400">
            <a:effectLst/>
          </a:endParaRPr>
        </a:p>
        <a:p>
          <a:r>
            <a:rPr kumimoji="1" lang="ja-JP" altLang="ja-JP" sz="1400">
              <a:solidFill>
                <a:schemeClr val="dk1"/>
              </a:solidFill>
              <a:effectLst/>
              <a:latin typeface="+mn-lt"/>
              <a:ea typeface="+mn-ea"/>
              <a:cs typeface="+mn-cs"/>
            </a:rPr>
            <a:t>　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a:t>
          </a: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年度に繰り上げ償還を行い後年度の公債費負担の軽減を図</a:t>
          </a:r>
          <a:r>
            <a:rPr kumimoji="1" lang="ja-JP" altLang="en-US" sz="1400">
              <a:solidFill>
                <a:schemeClr val="dk1"/>
              </a:solidFill>
              <a:effectLst/>
              <a:latin typeface="+mn-lt"/>
              <a:ea typeface="+mn-ea"/>
              <a:cs typeface="+mn-cs"/>
            </a:rPr>
            <a:t>ってきた</a:t>
          </a:r>
          <a:r>
            <a:rPr kumimoji="1" lang="ja-JP" altLang="ja-JP" sz="1400">
              <a:solidFill>
                <a:schemeClr val="dk1"/>
              </a:solidFill>
              <a:effectLst/>
              <a:latin typeface="+mn-lt"/>
              <a:ea typeface="+mn-ea"/>
              <a:cs typeface="+mn-cs"/>
            </a:rPr>
            <a:t>。</a:t>
          </a:r>
          <a:endParaRPr lang="ja-JP" altLang="ja-JP" sz="1400">
            <a:effectLst/>
          </a:endParaRPr>
        </a:p>
        <a:p>
          <a:r>
            <a:rPr kumimoji="1" lang="ja-JP" altLang="ja-JP" sz="1400">
              <a:solidFill>
                <a:schemeClr val="dk1"/>
              </a:solidFill>
              <a:effectLst/>
              <a:latin typeface="+mn-lt"/>
              <a:ea typeface="+mn-ea"/>
              <a:cs typeface="+mn-cs"/>
            </a:rPr>
            <a:t>　今後は経常経費の削減を図り、充当可能基金への積立に努め、将来負担比率の減少を視野に、将来に向けた健全な財政運営に努めていく。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埼玉県ときがわ町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11,640
11,516
55.90
5,810,398
5,587,769
198,039
3,792,584
7,974,260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57.9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[ 46.1</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年の合併以降施設の大規模改修を進め、長寿命化を図った結果、減価償却率は類似団体に比べ低い数値となっている。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30117</xdr:rowOff>
    </xdr:from>
    <xdr:to>
      <xdr:col>3</xdr:col>
      <xdr:colOff>1170940</xdr:colOff>
      <xdr:row>35</xdr:row>
      <xdr:rowOff>181</xdr:rowOff>
    </xdr:to>
    <xdr:cxnSp macro="">
      <xdr:nvCxnSpPr>
        <xdr:cNvPr id="66" name="直線コネクタ 65"/>
        <xdr:cNvCxnSpPr/>
      </xdr:nvCxnSpPr>
      <xdr:spPr>
        <a:xfrm flipV="1">
          <a:off x="4760595" y="544031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4008</xdr:rowOff>
    </xdr:from>
    <xdr:ext cx="405111" cy="259045"/>
    <xdr:sp macro="" textlink="">
      <xdr:nvSpPr>
        <xdr:cNvPr id="67" name="有形固定資産減価償却率最小値テキスト"/>
        <xdr:cNvSpPr txBox="1"/>
      </xdr:nvSpPr>
      <xdr:spPr>
        <a:xfrm>
          <a:off x="4813300" y="678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3</xdr:col>
      <xdr:colOff>1082675</xdr:colOff>
      <xdr:row>35</xdr:row>
      <xdr:rowOff>181</xdr:rowOff>
    </xdr:from>
    <xdr:to>
      <xdr:col>3</xdr:col>
      <xdr:colOff>1260475</xdr:colOff>
      <xdr:row>35</xdr:row>
      <xdr:rowOff>181</xdr:rowOff>
    </xdr:to>
    <xdr:cxnSp macro="">
      <xdr:nvCxnSpPr>
        <xdr:cNvPr id="68" name="直線コネクタ 67"/>
        <xdr:cNvCxnSpPr/>
      </xdr:nvCxnSpPr>
      <xdr:spPr>
        <a:xfrm>
          <a:off x="4673600" y="678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148244</xdr:rowOff>
    </xdr:from>
    <xdr:ext cx="405111" cy="259045"/>
    <xdr:sp macro="" textlink="">
      <xdr:nvSpPr>
        <xdr:cNvPr id="69" name="有形固定資産減価償却率最大値テキスト"/>
        <xdr:cNvSpPr txBox="1"/>
      </xdr:nvSpPr>
      <xdr:spPr>
        <a:xfrm>
          <a:off x="4813300" y="521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3</xdr:col>
      <xdr:colOff>1082675</xdr:colOff>
      <xdr:row>27</xdr:row>
      <xdr:rowOff>30117</xdr:rowOff>
    </xdr:from>
    <xdr:to>
      <xdr:col>3</xdr:col>
      <xdr:colOff>1260475</xdr:colOff>
      <xdr:row>27</xdr:row>
      <xdr:rowOff>30117</xdr:rowOff>
    </xdr:to>
    <xdr:cxnSp macro="">
      <xdr:nvCxnSpPr>
        <xdr:cNvPr id="70" name="直線コネクタ 69"/>
        <xdr:cNvCxnSpPr/>
      </xdr:nvCxnSpPr>
      <xdr:spPr>
        <a:xfrm>
          <a:off x="4673600" y="544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80027</xdr:rowOff>
    </xdr:from>
    <xdr:ext cx="405111" cy="259045"/>
    <xdr:sp macro="" textlink="">
      <xdr:nvSpPr>
        <xdr:cNvPr id="71" name="有形固定資産減価償却率平均値テキスト"/>
        <xdr:cNvSpPr txBox="1"/>
      </xdr:nvSpPr>
      <xdr:spPr>
        <a:xfrm>
          <a:off x="4813300" y="5833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57150</xdr:rowOff>
    </xdr:from>
    <xdr:to>
      <xdr:col>3</xdr:col>
      <xdr:colOff>1222375</xdr:colOff>
      <xdr:row>30</xdr:row>
      <xdr:rowOff>158750</xdr:rowOff>
    </xdr:to>
    <xdr:sp macro="" textlink="">
      <xdr:nvSpPr>
        <xdr:cNvPr id="72" name="フローチャート : 判断 71"/>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32476</xdr:rowOff>
    </xdr:from>
    <xdr:to>
      <xdr:col>3</xdr:col>
      <xdr:colOff>511175</xdr:colOff>
      <xdr:row>30</xdr:row>
      <xdr:rowOff>134076</xdr:rowOff>
    </xdr:to>
    <xdr:sp macro="" textlink="">
      <xdr:nvSpPr>
        <xdr:cNvPr id="73" name="フローチャート : 判断 72"/>
        <xdr:cNvSpPr/>
      </xdr:nvSpPr>
      <xdr:spPr>
        <a:xfrm>
          <a:off x="4000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31</xdr:row>
      <xdr:rowOff>160201</xdr:rowOff>
    </xdr:from>
    <xdr:to>
      <xdr:col>3</xdr:col>
      <xdr:colOff>1222375</xdr:colOff>
      <xdr:row>32</xdr:row>
      <xdr:rowOff>90351</xdr:rowOff>
    </xdr:to>
    <xdr:sp macro="" textlink="">
      <xdr:nvSpPr>
        <xdr:cNvPr id="79" name="円/楕円 78"/>
        <xdr:cNvSpPr/>
      </xdr:nvSpPr>
      <xdr:spPr>
        <a:xfrm>
          <a:off x="4711700" y="625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138628</xdr:rowOff>
    </xdr:from>
    <xdr:ext cx="405111" cy="259045"/>
    <xdr:sp macro="" textlink="">
      <xdr:nvSpPr>
        <xdr:cNvPr id="80" name="有形固定資産減価償却率該当値テキスト"/>
        <xdr:cNvSpPr txBox="1"/>
      </xdr:nvSpPr>
      <xdr:spPr>
        <a:xfrm>
          <a:off x="4813300" y="6234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3</xdr:col>
      <xdr:colOff>409575</xdr:colOff>
      <xdr:row>32</xdr:row>
      <xdr:rowOff>38100</xdr:rowOff>
    </xdr:from>
    <xdr:to>
      <xdr:col>3</xdr:col>
      <xdr:colOff>511175</xdr:colOff>
      <xdr:row>32</xdr:row>
      <xdr:rowOff>139700</xdr:rowOff>
    </xdr:to>
    <xdr:sp macro="" textlink="">
      <xdr:nvSpPr>
        <xdr:cNvPr id="81" name="円/楕円 80"/>
        <xdr:cNvSpPr/>
      </xdr:nvSpPr>
      <xdr:spPr>
        <a:xfrm>
          <a:off x="4000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32</xdr:row>
      <xdr:rowOff>39551</xdr:rowOff>
    </xdr:from>
    <xdr:to>
      <xdr:col>3</xdr:col>
      <xdr:colOff>1171575</xdr:colOff>
      <xdr:row>32</xdr:row>
      <xdr:rowOff>88900</xdr:rowOff>
    </xdr:to>
    <xdr:cxnSp macro="">
      <xdr:nvCxnSpPr>
        <xdr:cNvPr id="82" name="直線コネクタ 81"/>
        <xdr:cNvCxnSpPr/>
      </xdr:nvCxnSpPr>
      <xdr:spPr>
        <a:xfrm flipV="1">
          <a:off x="4051300" y="6307001"/>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150603</xdr:rowOff>
    </xdr:from>
    <xdr:ext cx="405111" cy="259045"/>
    <xdr:sp macro="" textlink="">
      <xdr:nvSpPr>
        <xdr:cNvPr id="83" name="n_1aveValue有形固定資産減価償却率"/>
        <xdr:cNvSpPr txBox="1"/>
      </xdr:nvSpPr>
      <xdr:spPr>
        <a:xfrm>
          <a:off x="3836043"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130827</xdr:rowOff>
    </xdr:from>
    <xdr:ext cx="405111" cy="259045"/>
    <xdr:sp macro="" textlink="">
      <xdr:nvSpPr>
        <xdr:cNvPr id="84" name="n_1mainValue有形固定資産減価償却率"/>
        <xdr:cNvSpPr txBox="1"/>
      </xdr:nvSpPr>
      <xdr:spPr>
        <a:xfrm>
          <a:off x="3836043"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7" name="正方形/長方形 86"/>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8" name="正方形/長方形 8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9" name="正方形/長方形 8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0" name="正方形/長方形 8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1" name="テキスト ボックス 9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2" name="正方形/長方形 91"/>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3" name="正方形/長方形 9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4" name="正方形/長方形 9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5" name="テキスト ボックス 9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6" name="テキスト ボックス 9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7" name="テキスト ボックス 9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8" name="テキスト ボックス 9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埼玉県ときがわ町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11,640
11,516
55.90
5,810,398
5,587,769
198,039
3,792,584
7,974,260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57.9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139065</xdr:rowOff>
    </xdr:from>
    <xdr:to>
      <xdr:col>6</xdr:col>
      <xdr:colOff>510540</xdr:colOff>
      <xdr:row>40</xdr:row>
      <xdr:rowOff>76200</xdr:rowOff>
    </xdr:to>
    <xdr:cxnSp macro="">
      <xdr:nvCxnSpPr>
        <xdr:cNvPr id="57" name="直線コネクタ 56"/>
        <xdr:cNvCxnSpPr/>
      </xdr:nvCxnSpPr>
      <xdr:spPr>
        <a:xfrm flipV="1">
          <a:off x="4634865" y="5796915"/>
          <a:ext cx="0" cy="113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80027</xdr:rowOff>
    </xdr:from>
    <xdr:ext cx="405111" cy="259045"/>
    <xdr:sp macro="" textlink="">
      <xdr:nvSpPr>
        <xdr:cNvPr id="58" name="【道路】&#10;有形固定資産減価償却率最小値テキスト"/>
        <xdr:cNvSpPr txBox="1"/>
      </xdr:nvSpPr>
      <xdr:spPr>
        <a:xfrm>
          <a:off x="47244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40</xdr:row>
      <xdr:rowOff>76200</xdr:rowOff>
    </xdr:from>
    <xdr:to>
      <xdr:col>6</xdr:col>
      <xdr:colOff>600075</xdr:colOff>
      <xdr:row>40</xdr:row>
      <xdr:rowOff>76200</xdr:rowOff>
    </xdr:to>
    <xdr:cxnSp macro="">
      <xdr:nvCxnSpPr>
        <xdr:cNvPr id="59" name="直線コネクタ 58"/>
        <xdr:cNvCxnSpPr/>
      </xdr:nvCxnSpPr>
      <xdr:spPr>
        <a:xfrm>
          <a:off x="45466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85742</xdr:rowOff>
    </xdr:from>
    <xdr:ext cx="405111" cy="259045"/>
    <xdr:sp macro="" textlink="">
      <xdr:nvSpPr>
        <xdr:cNvPr id="60" name="【道路】&#10;有形固定資産減価償却率最大値テキスト"/>
        <xdr:cNvSpPr txBox="1"/>
      </xdr:nvSpPr>
      <xdr:spPr>
        <a:xfrm>
          <a:off x="47244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6</xdr:col>
      <xdr:colOff>422275</xdr:colOff>
      <xdr:row>33</xdr:row>
      <xdr:rowOff>139065</xdr:rowOff>
    </xdr:from>
    <xdr:to>
      <xdr:col>6</xdr:col>
      <xdr:colOff>600075</xdr:colOff>
      <xdr:row>33</xdr:row>
      <xdr:rowOff>139065</xdr:rowOff>
    </xdr:to>
    <xdr:cxnSp macro="">
      <xdr:nvCxnSpPr>
        <xdr:cNvPr id="61" name="直線コネクタ 60"/>
        <xdr:cNvCxnSpPr/>
      </xdr:nvCxnSpPr>
      <xdr:spPr>
        <a:xfrm>
          <a:off x="4546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67327</xdr:rowOff>
    </xdr:from>
    <xdr:ext cx="405111" cy="259045"/>
    <xdr:sp macro="" textlink="">
      <xdr:nvSpPr>
        <xdr:cNvPr id="62" name="【道路】&#10;有形固定資産減価償却率平均値テキスト"/>
        <xdr:cNvSpPr txBox="1"/>
      </xdr:nvSpPr>
      <xdr:spPr>
        <a:xfrm>
          <a:off x="47244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44450</xdr:rowOff>
    </xdr:from>
    <xdr:to>
      <xdr:col>6</xdr:col>
      <xdr:colOff>561975</xdr:colOff>
      <xdr:row>38</xdr:row>
      <xdr:rowOff>146050</xdr:rowOff>
    </xdr:to>
    <xdr:sp macro="" textlink="">
      <xdr:nvSpPr>
        <xdr:cNvPr id="63" name="フローチャート : 判断 62"/>
        <xdr:cNvSpPr/>
      </xdr:nvSpPr>
      <xdr:spPr>
        <a:xfrm>
          <a:off x="4584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34925</xdr:rowOff>
    </xdr:from>
    <xdr:to>
      <xdr:col>5</xdr:col>
      <xdr:colOff>409575</xdr:colOff>
      <xdr:row>38</xdr:row>
      <xdr:rowOff>136525</xdr:rowOff>
    </xdr:to>
    <xdr:sp macro="" textlink="">
      <xdr:nvSpPr>
        <xdr:cNvPr id="64" name="フローチャート : 判断 63"/>
        <xdr:cNvSpPr/>
      </xdr:nvSpPr>
      <xdr:spPr>
        <a:xfrm>
          <a:off x="3746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25400</xdr:rowOff>
    </xdr:from>
    <xdr:to>
      <xdr:col>6</xdr:col>
      <xdr:colOff>561975</xdr:colOff>
      <xdr:row>40</xdr:row>
      <xdr:rowOff>127000</xdr:rowOff>
    </xdr:to>
    <xdr:sp macro="" textlink="">
      <xdr:nvSpPr>
        <xdr:cNvPr id="70" name="円/楕円 69"/>
        <xdr:cNvSpPr/>
      </xdr:nvSpPr>
      <xdr:spPr>
        <a:xfrm>
          <a:off x="4584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111777</xdr:rowOff>
    </xdr:from>
    <xdr:ext cx="405111" cy="259045"/>
    <xdr:sp macro="" textlink="">
      <xdr:nvSpPr>
        <xdr:cNvPr id="71" name="【道路】&#10;有形固定資産減価償却率該当値テキスト"/>
        <xdr:cNvSpPr txBox="1"/>
      </xdr:nvSpPr>
      <xdr:spPr>
        <a:xfrm>
          <a:off x="4724400" y="679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59690</xdr:rowOff>
    </xdr:from>
    <xdr:to>
      <xdr:col>5</xdr:col>
      <xdr:colOff>409575</xdr:colOff>
      <xdr:row>40</xdr:row>
      <xdr:rowOff>161290</xdr:rowOff>
    </xdr:to>
    <xdr:sp macro="" textlink="">
      <xdr:nvSpPr>
        <xdr:cNvPr id="72" name="円/楕円 71"/>
        <xdr:cNvSpPr/>
      </xdr:nvSpPr>
      <xdr:spPr>
        <a:xfrm>
          <a:off x="3746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76200</xdr:rowOff>
    </xdr:from>
    <xdr:to>
      <xdr:col>6</xdr:col>
      <xdr:colOff>511175</xdr:colOff>
      <xdr:row>40</xdr:row>
      <xdr:rowOff>110490</xdr:rowOff>
    </xdr:to>
    <xdr:cxnSp macro="">
      <xdr:nvCxnSpPr>
        <xdr:cNvPr id="73" name="直線コネクタ 72"/>
        <xdr:cNvCxnSpPr/>
      </xdr:nvCxnSpPr>
      <xdr:spPr>
        <a:xfrm flipV="1">
          <a:off x="3797300" y="69342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153052</xdr:rowOff>
    </xdr:from>
    <xdr:ext cx="405111" cy="259045"/>
    <xdr:sp macro="" textlink="">
      <xdr:nvSpPr>
        <xdr:cNvPr id="74" name="n_1aveValue【道路】&#10;有形固定資産減価償却率"/>
        <xdr:cNvSpPr txBox="1"/>
      </xdr:nvSpPr>
      <xdr:spPr>
        <a:xfrm>
          <a:off x="3582043"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152417</xdr:rowOff>
    </xdr:from>
    <xdr:ext cx="405111" cy="259045"/>
    <xdr:sp macro="" textlink="">
      <xdr:nvSpPr>
        <xdr:cNvPr id="75" name="n_1mainValue【道路】&#10;有形固定資産減価償却率"/>
        <xdr:cNvSpPr txBox="1"/>
      </xdr:nvSpPr>
      <xdr:spPr>
        <a:xfrm>
          <a:off x="3582043"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6" name="テキスト ボックス 8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133350</xdr:rowOff>
    </xdr:from>
    <xdr:to>
      <xdr:col>16</xdr:col>
      <xdr:colOff>307975</xdr:colOff>
      <xdr:row>42</xdr:row>
      <xdr:rowOff>133350</xdr:rowOff>
    </xdr:to>
    <xdr:cxnSp macro="">
      <xdr:nvCxnSpPr>
        <xdr:cNvPr id="87" name="直線コネクタ 86"/>
        <xdr:cNvCxnSpPr/>
      </xdr:nvCxnSpPr>
      <xdr:spPr>
        <a:xfrm>
          <a:off x="6604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41</xdr:row>
      <xdr:rowOff>162577</xdr:rowOff>
    </xdr:from>
    <xdr:ext cx="531299" cy="259045"/>
    <xdr:sp macro="" textlink="">
      <xdr:nvSpPr>
        <xdr:cNvPr id="88" name="テキスト ボックス 87"/>
        <xdr:cNvSpPr txBox="1"/>
      </xdr:nvSpPr>
      <xdr:spPr>
        <a:xfrm>
          <a:off x="6072701" y="719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41</xdr:row>
      <xdr:rowOff>19050</xdr:rowOff>
    </xdr:from>
    <xdr:to>
      <xdr:col>16</xdr:col>
      <xdr:colOff>307975</xdr:colOff>
      <xdr:row>41</xdr:row>
      <xdr:rowOff>19050</xdr:rowOff>
    </xdr:to>
    <xdr:cxnSp macro="">
      <xdr:nvCxnSpPr>
        <xdr:cNvPr id="89" name="直線コネクタ 88"/>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48277</xdr:rowOff>
    </xdr:from>
    <xdr:ext cx="531299" cy="259045"/>
    <xdr:sp macro="" textlink="">
      <xdr:nvSpPr>
        <xdr:cNvPr id="90" name="テキスト ボックス 89"/>
        <xdr:cNvSpPr txBox="1"/>
      </xdr:nvSpPr>
      <xdr:spPr>
        <a:xfrm>
          <a:off x="6072701"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76200</xdr:rowOff>
    </xdr:from>
    <xdr:to>
      <xdr:col>16</xdr:col>
      <xdr:colOff>307975</xdr:colOff>
      <xdr:row>39</xdr:row>
      <xdr:rowOff>76200</xdr:rowOff>
    </xdr:to>
    <xdr:cxnSp macro="">
      <xdr:nvCxnSpPr>
        <xdr:cNvPr id="91" name="直線コネクタ 90"/>
        <xdr:cNvCxnSpPr/>
      </xdr:nvCxnSpPr>
      <xdr:spPr>
        <a:xfrm>
          <a:off x="6604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105427</xdr:rowOff>
    </xdr:from>
    <xdr:ext cx="531299" cy="259045"/>
    <xdr:sp macro="" textlink="">
      <xdr:nvSpPr>
        <xdr:cNvPr id="92" name="テキスト ボックス 91"/>
        <xdr:cNvSpPr txBox="1"/>
      </xdr:nvSpPr>
      <xdr:spPr>
        <a:xfrm>
          <a:off x="6072701"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36</xdr:row>
      <xdr:rowOff>19050</xdr:rowOff>
    </xdr:from>
    <xdr:to>
      <xdr:col>16</xdr:col>
      <xdr:colOff>307975</xdr:colOff>
      <xdr:row>36</xdr:row>
      <xdr:rowOff>19050</xdr:rowOff>
    </xdr:to>
    <xdr:cxnSp macro="">
      <xdr:nvCxnSpPr>
        <xdr:cNvPr id="95" name="直線コネクタ 94"/>
        <xdr:cNvCxnSpPr/>
      </xdr:nvCxnSpPr>
      <xdr:spPr>
        <a:xfrm>
          <a:off x="6604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48277</xdr:rowOff>
    </xdr:from>
    <xdr:ext cx="531299" cy="259045"/>
    <xdr:sp macro="" textlink="">
      <xdr:nvSpPr>
        <xdr:cNvPr id="96" name="テキスト ボックス 95"/>
        <xdr:cNvSpPr txBox="1"/>
      </xdr:nvSpPr>
      <xdr:spPr>
        <a:xfrm>
          <a:off x="6072701"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76200</xdr:rowOff>
    </xdr:from>
    <xdr:to>
      <xdr:col>16</xdr:col>
      <xdr:colOff>307975</xdr:colOff>
      <xdr:row>34</xdr:row>
      <xdr:rowOff>76200</xdr:rowOff>
    </xdr:to>
    <xdr:cxnSp macro="">
      <xdr:nvCxnSpPr>
        <xdr:cNvPr id="97" name="直線コネクタ 96"/>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105427</xdr:rowOff>
    </xdr:from>
    <xdr:ext cx="531299" cy="259045"/>
    <xdr:sp macro="" textlink="">
      <xdr:nvSpPr>
        <xdr:cNvPr id="98" name="テキスト ボックス 97"/>
        <xdr:cNvSpPr txBox="1"/>
      </xdr:nvSpPr>
      <xdr:spPr>
        <a:xfrm>
          <a:off x="6072701"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133350</xdr:rowOff>
    </xdr:from>
    <xdr:to>
      <xdr:col>16</xdr:col>
      <xdr:colOff>307975</xdr:colOff>
      <xdr:row>32</xdr:row>
      <xdr:rowOff>133350</xdr:rowOff>
    </xdr:to>
    <xdr:cxnSp macro="">
      <xdr:nvCxnSpPr>
        <xdr:cNvPr id="99" name="直線コネクタ 98"/>
        <xdr:cNvCxnSpPr/>
      </xdr:nvCxnSpPr>
      <xdr:spPr>
        <a:xfrm>
          <a:off x="6604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162577</xdr:rowOff>
    </xdr:from>
    <xdr:ext cx="531299" cy="259045"/>
    <xdr:sp macro="" textlink="">
      <xdr:nvSpPr>
        <xdr:cNvPr id="100" name="テキスト ボックス 99"/>
        <xdr:cNvSpPr txBox="1"/>
      </xdr:nvSpPr>
      <xdr:spPr>
        <a:xfrm>
          <a:off x="6072701"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102" name="テキスト ボックス 10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134550</xdr:rowOff>
    </xdr:from>
    <xdr:to>
      <xdr:col>15</xdr:col>
      <xdr:colOff>180340</xdr:colOff>
      <xdr:row>42</xdr:row>
      <xdr:rowOff>17650</xdr:rowOff>
    </xdr:to>
    <xdr:cxnSp macro="">
      <xdr:nvCxnSpPr>
        <xdr:cNvPr id="104" name="直線コネクタ 103"/>
        <xdr:cNvCxnSpPr/>
      </xdr:nvCxnSpPr>
      <xdr:spPr>
        <a:xfrm flipV="1">
          <a:off x="10476865" y="5792400"/>
          <a:ext cx="0" cy="1426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21477</xdr:rowOff>
    </xdr:from>
    <xdr:ext cx="534377" cy="259045"/>
    <xdr:sp macro="" textlink="">
      <xdr:nvSpPr>
        <xdr:cNvPr id="105" name="【道路】&#10;一人当たり延長最小値テキスト"/>
        <xdr:cNvSpPr txBox="1"/>
      </xdr:nvSpPr>
      <xdr:spPr>
        <a:xfrm>
          <a:off x="10566400" y="7222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14.049</a:t>
          </a:r>
          <a:endParaRPr kumimoji="1" lang="ja-JP" altLang="en-US" sz="1000" b="1">
            <a:latin typeface="ＭＳ Ｐゴシック"/>
          </a:endParaRPr>
        </a:p>
      </xdr:txBody>
    </xdr:sp>
    <xdr:clientData/>
  </xdr:oneCellAnchor>
  <xdr:twoCellAnchor>
    <xdr:from>
      <xdr:col>15</xdr:col>
      <xdr:colOff>92075</xdr:colOff>
      <xdr:row>42</xdr:row>
      <xdr:rowOff>17650</xdr:rowOff>
    </xdr:from>
    <xdr:to>
      <xdr:col>15</xdr:col>
      <xdr:colOff>269875</xdr:colOff>
      <xdr:row>42</xdr:row>
      <xdr:rowOff>17650</xdr:rowOff>
    </xdr:to>
    <xdr:cxnSp macro="">
      <xdr:nvCxnSpPr>
        <xdr:cNvPr id="106" name="直線コネクタ 105"/>
        <xdr:cNvCxnSpPr/>
      </xdr:nvCxnSpPr>
      <xdr:spPr>
        <a:xfrm>
          <a:off x="10388600" y="7218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81227</xdr:rowOff>
    </xdr:from>
    <xdr:ext cx="534377" cy="259045"/>
    <xdr:sp macro="" textlink="">
      <xdr:nvSpPr>
        <xdr:cNvPr id="107" name="【道路】&#10;一人当たり延長最大値テキスト"/>
        <xdr:cNvSpPr txBox="1"/>
      </xdr:nvSpPr>
      <xdr:spPr>
        <a:xfrm>
          <a:off x="10566400" y="556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63.958</a:t>
          </a:r>
          <a:endParaRPr kumimoji="1" lang="ja-JP" altLang="en-US" sz="1000" b="1">
            <a:latin typeface="ＭＳ Ｐゴシック"/>
          </a:endParaRPr>
        </a:p>
      </xdr:txBody>
    </xdr:sp>
    <xdr:clientData/>
  </xdr:oneCellAnchor>
  <xdr:twoCellAnchor>
    <xdr:from>
      <xdr:col>15</xdr:col>
      <xdr:colOff>92075</xdr:colOff>
      <xdr:row>33</xdr:row>
      <xdr:rowOff>134550</xdr:rowOff>
    </xdr:from>
    <xdr:to>
      <xdr:col>15</xdr:col>
      <xdr:colOff>269875</xdr:colOff>
      <xdr:row>33</xdr:row>
      <xdr:rowOff>134550</xdr:rowOff>
    </xdr:to>
    <xdr:cxnSp macro="">
      <xdr:nvCxnSpPr>
        <xdr:cNvPr id="108" name="直線コネクタ 107"/>
        <xdr:cNvCxnSpPr/>
      </xdr:nvCxnSpPr>
      <xdr:spPr>
        <a:xfrm>
          <a:off x="10388600" y="579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153903</xdr:rowOff>
    </xdr:from>
    <xdr:ext cx="534377" cy="259045"/>
    <xdr:sp macro="" textlink="">
      <xdr:nvSpPr>
        <xdr:cNvPr id="109" name="【道路】&#10;一人当たり延長平均値テキスト"/>
        <xdr:cNvSpPr txBox="1"/>
      </xdr:nvSpPr>
      <xdr:spPr>
        <a:xfrm>
          <a:off x="10566400" y="6669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30.748</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4026</xdr:rowOff>
    </xdr:from>
    <xdr:to>
      <xdr:col>15</xdr:col>
      <xdr:colOff>231775</xdr:colOff>
      <xdr:row>39</xdr:row>
      <xdr:rowOff>105626</xdr:rowOff>
    </xdr:to>
    <xdr:sp macro="" textlink="">
      <xdr:nvSpPr>
        <xdr:cNvPr id="110" name="フローチャート : 判断 109"/>
        <xdr:cNvSpPr/>
      </xdr:nvSpPr>
      <xdr:spPr>
        <a:xfrm>
          <a:off x="10426700" y="669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153730</xdr:rowOff>
    </xdr:from>
    <xdr:to>
      <xdr:col>14</xdr:col>
      <xdr:colOff>79375</xdr:colOff>
      <xdr:row>40</xdr:row>
      <xdr:rowOff>83880</xdr:rowOff>
    </xdr:to>
    <xdr:sp macro="" textlink="">
      <xdr:nvSpPr>
        <xdr:cNvPr id="111" name="フローチャート : 判断 110"/>
        <xdr:cNvSpPr/>
      </xdr:nvSpPr>
      <xdr:spPr>
        <a:xfrm>
          <a:off x="9588500" y="68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54832</xdr:rowOff>
    </xdr:from>
    <xdr:to>
      <xdr:col>15</xdr:col>
      <xdr:colOff>231775</xdr:colOff>
      <xdr:row>37</xdr:row>
      <xdr:rowOff>156432</xdr:rowOff>
    </xdr:to>
    <xdr:sp macro="" textlink="">
      <xdr:nvSpPr>
        <xdr:cNvPr id="117" name="円/楕円 116"/>
        <xdr:cNvSpPr/>
      </xdr:nvSpPr>
      <xdr:spPr>
        <a:xfrm>
          <a:off x="10426700" y="639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77709</xdr:rowOff>
    </xdr:from>
    <xdr:ext cx="534377" cy="259045"/>
    <xdr:sp macro="" textlink="">
      <xdr:nvSpPr>
        <xdr:cNvPr id="118" name="【道路】&#10;一人当たり延長該当値テキスト"/>
        <xdr:cNvSpPr txBox="1"/>
      </xdr:nvSpPr>
      <xdr:spPr>
        <a:xfrm>
          <a:off x="10566400" y="624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40.970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77207</xdr:rowOff>
    </xdr:from>
    <xdr:to>
      <xdr:col>14</xdr:col>
      <xdr:colOff>79375</xdr:colOff>
      <xdr:row>38</xdr:row>
      <xdr:rowOff>7356</xdr:rowOff>
    </xdr:to>
    <xdr:sp macro="" textlink="">
      <xdr:nvSpPr>
        <xdr:cNvPr id="119" name="円/楕円 118"/>
        <xdr:cNvSpPr/>
      </xdr:nvSpPr>
      <xdr:spPr>
        <a:xfrm>
          <a:off x="9588500" y="64208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37</xdr:row>
      <xdr:rowOff>105632</xdr:rowOff>
    </xdr:from>
    <xdr:to>
      <xdr:col>15</xdr:col>
      <xdr:colOff>180975</xdr:colOff>
      <xdr:row>37</xdr:row>
      <xdr:rowOff>128007</xdr:rowOff>
    </xdr:to>
    <xdr:cxnSp macro="">
      <xdr:nvCxnSpPr>
        <xdr:cNvPr id="120" name="直線コネクタ 119"/>
        <xdr:cNvCxnSpPr/>
      </xdr:nvCxnSpPr>
      <xdr:spPr>
        <a:xfrm flipV="1">
          <a:off x="9639300" y="6449282"/>
          <a:ext cx="838200" cy="2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40</xdr:row>
      <xdr:rowOff>75007</xdr:rowOff>
    </xdr:from>
    <xdr:ext cx="534377" cy="259045"/>
    <xdr:sp macro="" textlink="">
      <xdr:nvSpPr>
        <xdr:cNvPr id="121" name="n_1aveValue【道路】&#10;一人当たり延長"/>
        <xdr:cNvSpPr txBox="1"/>
      </xdr:nvSpPr>
      <xdr:spPr>
        <a:xfrm>
          <a:off x="9359410" y="693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25.509</a:t>
          </a:r>
          <a:endParaRPr kumimoji="1" lang="ja-JP" altLang="en-US" sz="1000" b="1">
            <a:solidFill>
              <a:srgbClr val="000080"/>
            </a:solidFill>
            <a:latin typeface="ＭＳ Ｐゴシック"/>
          </a:endParaRPr>
        </a:p>
      </xdr:txBody>
    </xdr:sp>
    <xdr:clientData/>
  </xdr:oneCellAnchor>
  <xdr:oneCellAnchor>
    <xdr:from>
      <xdr:col>13</xdr:col>
      <xdr:colOff>434485</xdr:colOff>
      <xdr:row>36</xdr:row>
      <xdr:rowOff>23884</xdr:rowOff>
    </xdr:from>
    <xdr:ext cx="534377" cy="259045"/>
    <xdr:sp macro="" textlink="">
      <xdr:nvSpPr>
        <xdr:cNvPr id="122" name="n_1mainValue【道路】&#10;一人当たり延長"/>
        <xdr:cNvSpPr txBox="1"/>
      </xdr:nvSpPr>
      <xdr:spPr>
        <a:xfrm>
          <a:off x="9359410" y="619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33" name="テキスト ボックス 13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34" name="直線コネクタ 13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35" name="テキスト ボックス 13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36" name="直線コネクタ 13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37" name="テキスト ボックス 13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38" name="直線コネクタ 13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9" name="テキスト ボックス 13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40" name="直線コネクタ 13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41" name="テキスト ボックス 140"/>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75438</xdr:rowOff>
    </xdr:from>
    <xdr:to>
      <xdr:col>6</xdr:col>
      <xdr:colOff>510540</xdr:colOff>
      <xdr:row>63</xdr:row>
      <xdr:rowOff>54864</xdr:rowOff>
    </xdr:to>
    <xdr:cxnSp macro="">
      <xdr:nvCxnSpPr>
        <xdr:cNvPr id="145" name="直線コネクタ 144"/>
        <xdr:cNvCxnSpPr/>
      </xdr:nvCxnSpPr>
      <xdr:spPr>
        <a:xfrm flipV="1">
          <a:off x="4634865" y="950518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58691</xdr:rowOff>
    </xdr:from>
    <xdr:ext cx="405111" cy="259045"/>
    <xdr:sp macro="" textlink="">
      <xdr:nvSpPr>
        <xdr:cNvPr id="146" name="【橋りょう・トンネル】&#10;有形固定資産減価償却率最小値テキスト"/>
        <xdr:cNvSpPr txBox="1"/>
      </xdr:nvSpPr>
      <xdr:spPr>
        <a:xfrm>
          <a:off x="4724400" y="1086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6</xdr:col>
      <xdr:colOff>422275</xdr:colOff>
      <xdr:row>63</xdr:row>
      <xdr:rowOff>54864</xdr:rowOff>
    </xdr:from>
    <xdr:to>
      <xdr:col>6</xdr:col>
      <xdr:colOff>600075</xdr:colOff>
      <xdr:row>63</xdr:row>
      <xdr:rowOff>54864</xdr:rowOff>
    </xdr:to>
    <xdr:cxnSp macro="">
      <xdr:nvCxnSpPr>
        <xdr:cNvPr id="147" name="直線コネクタ 146"/>
        <xdr:cNvCxnSpPr/>
      </xdr:nvCxnSpPr>
      <xdr:spPr>
        <a:xfrm>
          <a:off x="4546600" y="1085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22115</xdr:rowOff>
    </xdr:from>
    <xdr:ext cx="405111" cy="259045"/>
    <xdr:sp macro="" textlink="">
      <xdr:nvSpPr>
        <xdr:cNvPr id="148" name="【橋りょう・トンネル】&#10;有形固定資産減価償却率最大値テキスト"/>
        <xdr:cNvSpPr txBox="1"/>
      </xdr:nvSpPr>
      <xdr:spPr>
        <a:xfrm>
          <a:off x="4724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55</xdr:row>
      <xdr:rowOff>75438</xdr:rowOff>
    </xdr:from>
    <xdr:to>
      <xdr:col>6</xdr:col>
      <xdr:colOff>600075</xdr:colOff>
      <xdr:row>55</xdr:row>
      <xdr:rowOff>75438</xdr:rowOff>
    </xdr:to>
    <xdr:cxnSp macro="">
      <xdr:nvCxnSpPr>
        <xdr:cNvPr id="149" name="直線コネクタ 148"/>
        <xdr:cNvCxnSpPr/>
      </xdr:nvCxnSpPr>
      <xdr:spPr>
        <a:xfrm>
          <a:off x="4546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32783</xdr:rowOff>
    </xdr:from>
    <xdr:ext cx="405111" cy="259045"/>
    <xdr:sp macro="" textlink="">
      <xdr:nvSpPr>
        <xdr:cNvPr id="150" name="【橋りょう・トンネル】&#10;有形固定資産減価償却率平均値テキスト"/>
        <xdr:cNvSpPr txBox="1"/>
      </xdr:nvSpPr>
      <xdr:spPr>
        <a:xfrm>
          <a:off x="4724400" y="9976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54356</xdr:rowOff>
    </xdr:from>
    <xdr:to>
      <xdr:col>6</xdr:col>
      <xdr:colOff>561975</xdr:colOff>
      <xdr:row>58</xdr:row>
      <xdr:rowOff>155956</xdr:rowOff>
    </xdr:to>
    <xdr:sp macro="" textlink="">
      <xdr:nvSpPr>
        <xdr:cNvPr id="151" name="フローチャート : 判断 150"/>
        <xdr:cNvSpPr/>
      </xdr:nvSpPr>
      <xdr:spPr>
        <a:xfrm>
          <a:off x="45847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138938</xdr:rowOff>
    </xdr:from>
    <xdr:to>
      <xdr:col>5</xdr:col>
      <xdr:colOff>409575</xdr:colOff>
      <xdr:row>59</xdr:row>
      <xdr:rowOff>69088</xdr:rowOff>
    </xdr:to>
    <xdr:sp macro="" textlink="">
      <xdr:nvSpPr>
        <xdr:cNvPr id="152" name="フローチャート : 判断 151"/>
        <xdr:cNvSpPr/>
      </xdr:nvSpPr>
      <xdr:spPr>
        <a:xfrm>
          <a:off x="3746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8636</xdr:rowOff>
    </xdr:from>
    <xdr:to>
      <xdr:col>6</xdr:col>
      <xdr:colOff>561975</xdr:colOff>
      <xdr:row>57</xdr:row>
      <xdr:rowOff>110236</xdr:rowOff>
    </xdr:to>
    <xdr:sp macro="" textlink="">
      <xdr:nvSpPr>
        <xdr:cNvPr id="158" name="円/楕円 157"/>
        <xdr:cNvSpPr/>
      </xdr:nvSpPr>
      <xdr:spPr>
        <a:xfrm>
          <a:off x="4584700" y="978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31513</xdr:rowOff>
    </xdr:from>
    <xdr:ext cx="405111" cy="259045"/>
    <xdr:sp macro="" textlink="">
      <xdr:nvSpPr>
        <xdr:cNvPr id="159" name="【橋りょう・トンネル】&#10;有形固定資産減価償却率該当値テキスト"/>
        <xdr:cNvSpPr txBox="1"/>
      </xdr:nvSpPr>
      <xdr:spPr>
        <a:xfrm>
          <a:off x="4724400" y="963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22352</xdr:rowOff>
    </xdr:from>
    <xdr:to>
      <xdr:col>5</xdr:col>
      <xdr:colOff>409575</xdr:colOff>
      <xdr:row>57</xdr:row>
      <xdr:rowOff>123952</xdr:rowOff>
    </xdr:to>
    <xdr:sp macro="" textlink="">
      <xdr:nvSpPr>
        <xdr:cNvPr id="160" name="円/楕円 159"/>
        <xdr:cNvSpPr/>
      </xdr:nvSpPr>
      <xdr:spPr>
        <a:xfrm>
          <a:off x="3746500" y="979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59436</xdr:rowOff>
    </xdr:from>
    <xdr:to>
      <xdr:col>6</xdr:col>
      <xdr:colOff>511175</xdr:colOff>
      <xdr:row>57</xdr:row>
      <xdr:rowOff>73152</xdr:rowOff>
    </xdr:to>
    <xdr:cxnSp macro="">
      <xdr:nvCxnSpPr>
        <xdr:cNvPr id="161" name="直線コネクタ 160"/>
        <xdr:cNvCxnSpPr/>
      </xdr:nvCxnSpPr>
      <xdr:spPr>
        <a:xfrm flipV="1">
          <a:off x="3797300" y="983208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60215</xdr:rowOff>
    </xdr:from>
    <xdr:ext cx="405111" cy="259045"/>
    <xdr:sp macro="" textlink="">
      <xdr:nvSpPr>
        <xdr:cNvPr id="162" name="n_1aveValue【橋りょう・トンネル】&#10;有形固定資産減価償却率"/>
        <xdr:cNvSpPr txBox="1"/>
      </xdr:nvSpPr>
      <xdr:spPr>
        <a:xfrm>
          <a:off x="3582043" y="10175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140479</xdr:rowOff>
    </xdr:from>
    <xdr:ext cx="405111" cy="259045"/>
    <xdr:sp macro="" textlink="">
      <xdr:nvSpPr>
        <xdr:cNvPr id="163" name="n_1mainValue【橋りょう・トンネル】&#10;有形固定資産減価償却率"/>
        <xdr:cNvSpPr txBox="1"/>
      </xdr:nvSpPr>
      <xdr:spPr>
        <a:xfrm>
          <a:off x="3582043"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4" name="正方形/長方形 16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5" name="正方形/長方形 16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6" name="正方形/長方形 16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7" name="正方形/長方形 16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8" name="正方形/長方形 16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9" name="正方形/長方形 16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0" name="正方形/長方形 16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1" name="正方形/長方形 17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2" name="テキスト ボックス 17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3" name="直線コネクタ 17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74" name="直線コネクタ 173"/>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75" name="テキスト ボックス 174"/>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6" name="直線コネクタ 175"/>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77" name="テキスト ボックス 176"/>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8" name="直線コネクタ 177"/>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79" name="テキスト ボックス 178"/>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80" name="直線コネクタ 179"/>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81" name="テキスト ボックス 180"/>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2" name="直線コネクタ 181"/>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83" name="テキスト ボックス 182"/>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4" name="直線コネクタ 183"/>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85" name="テキスト ボックス 184"/>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87380</xdr:rowOff>
    </xdr:from>
    <xdr:to>
      <xdr:col>15</xdr:col>
      <xdr:colOff>180340</xdr:colOff>
      <xdr:row>64</xdr:row>
      <xdr:rowOff>78830</xdr:rowOff>
    </xdr:to>
    <xdr:cxnSp macro="">
      <xdr:nvCxnSpPr>
        <xdr:cNvPr id="189" name="直線コネクタ 188"/>
        <xdr:cNvCxnSpPr/>
      </xdr:nvCxnSpPr>
      <xdr:spPr>
        <a:xfrm flipV="1">
          <a:off x="10476865" y="9517130"/>
          <a:ext cx="0" cy="153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82657</xdr:rowOff>
    </xdr:from>
    <xdr:ext cx="534377" cy="259045"/>
    <xdr:sp macro="" textlink="">
      <xdr:nvSpPr>
        <xdr:cNvPr id="190" name="【橋りょう・トンネル】&#10;一人当たり有形固定資産（償却資産）額最小値テキスト"/>
        <xdr:cNvSpPr txBox="1"/>
      </xdr:nvSpPr>
      <xdr:spPr>
        <a:xfrm>
          <a:off x="10566400" y="110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47,584</a:t>
          </a:r>
          <a:endParaRPr kumimoji="1" lang="ja-JP" altLang="en-US" sz="1000" b="1">
            <a:latin typeface="ＭＳ Ｐゴシック"/>
          </a:endParaRPr>
        </a:p>
      </xdr:txBody>
    </xdr:sp>
    <xdr:clientData/>
  </xdr:oneCellAnchor>
  <xdr:twoCellAnchor>
    <xdr:from>
      <xdr:col>15</xdr:col>
      <xdr:colOff>92075</xdr:colOff>
      <xdr:row>64</xdr:row>
      <xdr:rowOff>78830</xdr:rowOff>
    </xdr:from>
    <xdr:to>
      <xdr:col>15</xdr:col>
      <xdr:colOff>269875</xdr:colOff>
      <xdr:row>64</xdr:row>
      <xdr:rowOff>78830</xdr:rowOff>
    </xdr:to>
    <xdr:cxnSp macro="">
      <xdr:nvCxnSpPr>
        <xdr:cNvPr id="191" name="直線コネクタ 190"/>
        <xdr:cNvCxnSpPr/>
      </xdr:nvCxnSpPr>
      <xdr:spPr>
        <a:xfrm>
          <a:off x="10388600" y="1105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34057</xdr:rowOff>
    </xdr:from>
    <xdr:ext cx="690189" cy="259045"/>
    <xdr:sp macro="" textlink="">
      <xdr:nvSpPr>
        <xdr:cNvPr id="192" name="【橋りょう・トンネル】&#10;一人当たり有形固定資産（償却資産）額最大値テキスト"/>
        <xdr:cNvSpPr txBox="1"/>
      </xdr:nvSpPr>
      <xdr:spPr>
        <a:xfrm>
          <a:off x="10566400" y="9292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1,457,230</a:t>
          </a:r>
          <a:endParaRPr kumimoji="1" lang="ja-JP" altLang="en-US" sz="1000" b="1">
            <a:latin typeface="ＭＳ Ｐゴシック"/>
          </a:endParaRPr>
        </a:p>
      </xdr:txBody>
    </xdr:sp>
    <xdr:clientData/>
  </xdr:oneCellAnchor>
  <xdr:twoCellAnchor>
    <xdr:from>
      <xdr:col>15</xdr:col>
      <xdr:colOff>92075</xdr:colOff>
      <xdr:row>55</xdr:row>
      <xdr:rowOff>87380</xdr:rowOff>
    </xdr:from>
    <xdr:to>
      <xdr:col>15</xdr:col>
      <xdr:colOff>269875</xdr:colOff>
      <xdr:row>55</xdr:row>
      <xdr:rowOff>87380</xdr:rowOff>
    </xdr:to>
    <xdr:cxnSp macro="">
      <xdr:nvCxnSpPr>
        <xdr:cNvPr id="193" name="直線コネクタ 192"/>
        <xdr:cNvCxnSpPr/>
      </xdr:nvCxnSpPr>
      <xdr:spPr>
        <a:xfrm>
          <a:off x="10388600" y="951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160628</xdr:rowOff>
    </xdr:from>
    <xdr:ext cx="599010" cy="259045"/>
    <xdr:sp macro="" textlink="">
      <xdr:nvSpPr>
        <xdr:cNvPr id="194" name="【橋りょう・トンネル】&#10;一人当たり有形固定資産（償却資産）額平均値テキスト"/>
        <xdr:cNvSpPr txBox="1"/>
      </xdr:nvSpPr>
      <xdr:spPr>
        <a:xfrm>
          <a:off x="10566400" y="10447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419,290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137751</xdr:rowOff>
    </xdr:from>
    <xdr:to>
      <xdr:col>15</xdr:col>
      <xdr:colOff>231775</xdr:colOff>
      <xdr:row>62</xdr:row>
      <xdr:rowOff>67901</xdr:rowOff>
    </xdr:to>
    <xdr:sp macro="" textlink="">
      <xdr:nvSpPr>
        <xdr:cNvPr id="195" name="フローチャート : 判断 194"/>
        <xdr:cNvSpPr/>
      </xdr:nvSpPr>
      <xdr:spPr>
        <a:xfrm>
          <a:off x="10426700" y="1059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105142</xdr:rowOff>
    </xdr:from>
    <xdr:to>
      <xdr:col>14</xdr:col>
      <xdr:colOff>79375</xdr:colOff>
      <xdr:row>63</xdr:row>
      <xdr:rowOff>35292</xdr:rowOff>
    </xdr:to>
    <xdr:sp macro="" textlink="">
      <xdr:nvSpPr>
        <xdr:cNvPr id="196" name="フローチャート : 判断 195"/>
        <xdr:cNvSpPr/>
      </xdr:nvSpPr>
      <xdr:spPr>
        <a:xfrm>
          <a:off x="9588500" y="1073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92306</xdr:rowOff>
    </xdr:from>
    <xdr:to>
      <xdr:col>15</xdr:col>
      <xdr:colOff>231775</xdr:colOff>
      <xdr:row>63</xdr:row>
      <xdr:rowOff>22456</xdr:rowOff>
    </xdr:to>
    <xdr:sp macro="" textlink="">
      <xdr:nvSpPr>
        <xdr:cNvPr id="202" name="円/楕円 201"/>
        <xdr:cNvSpPr/>
      </xdr:nvSpPr>
      <xdr:spPr>
        <a:xfrm>
          <a:off x="10426700" y="1072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70733</xdr:rowOff>
    </xdr:from>
    <xdr:ext cx="599010" cy="259045"/>
    <xdr:sp macro="" textlink="">
      <xdr:nvSpPr>
        <xdr:cNvPr id="203" name="【橋りょう・トンネル】&#10;一人当たり有形固定資産（償却資産）額該当値テキスト"/>
        <xdr:cNvSpPr txBox="1"/>
      </xdr:nvSpPr>
      <xdr:spPr>
        <a:xfrm>
          <a:off x="10566400" y="1070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303,538</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100960</xdr:rowOff>
    </xdr:from>
    <xdr:to>
      <xdr:col>14</xdr:col>
      <xdr:colOff>79375</xdr:colOff>
      <xdr:row>63</xdr:row>
      <xdr:rowOff>31110</xdr:rowOff>
    </xdr:to>
    <xdr:sp macro="" textlink="">
      <xdr:nvSpPr>
        <xdr:cNvPr id="204" name="円/楕円 203"/>
        <xdr:cNvSpPr/>
      </xdr:nvSpPr>
      <xdr:spPr>
        <a:xfrm>
          <a:off x="9588500" y="1073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143106</xdr:rowOff>
    </xdr:from>
    <xdr:to>
      <xdr:col>15</xdr:col>
      <xdr:colOff>180975</xdr:colOff>
      <xdr:row>62</xdr:row>
      <xdr:rowOff>151760</xdr:rowOff>
    </xdr:to>
    <xdr:cxnSp macro="">
      <xdr:nvCxnSpPr>
        <xdr:cNvPr id="205" name="直線コネクタ 204"/>
        <xdr:cNvCxnSpPr/>
      </xdr:nvCxnSpPr>
      <xdr:spPr>
        <a:xfrm flipV="1">
          <a:off x="9639300" y="10773006"/>
          <a:ext cx="8382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63</xdr:row>
      <xdr:rowOff>26419</xdr:rowOff>
    </xdr:from>
    <xdr:ext cx="599010" cy="259045"/>
    <xdr:sp macro="" textlink="">
      <xdr:nvSpPr>
        <xdr:cNvPr id="206" name="n_1aveValue【橋りょう・トンネル】&#10;一人当たり有形固定資産（償却資産）額"/>
        <xdr:cNvSpPr txBox="1"/>
      </xdr:nvSpPr>
      <xdr:spPr>
        <a:xfrm>
          <a:off x="9327094" y="1082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291,746</a:t>
          </a:r>
          <a:endParaRPr kumimoji="1" lang="ja-JP" altLang="en-US" sz="1000" b="1">
            <a:solidFill>
              <a:srgbClr val="000080"/>
            </a:solidFill>
            <a:latin typeface="ＭＳ Ｐゴシック"/>
          </a:endParaRPr>
        </a:p>
      </xdr:txBody>
    </xdr:sp>
    <xdr:clientData/>
  </xdr:oneCellAnchor>
  <xdr:oneCellAnchor>
    <xdr:from>
      <xdr:col>13</xdr:col>
      <xdr:colOff>402169</xdr:colOff>
      <xdr:row>61</xdr:row>
      <xdr:rowOff>47637</xdr:rowOff>
    </xdr:from>
    <xdr:ext cx="599010" cy="259045"/>
    <xdr:sp macro="" textlink="">
      <xdr:nvSpPr>
        <xdr:cNvPr id="207" name="n_1mainValue【橋りょう・トンネル】&#10;一人当たり有形固定資産（償却資産）額"/>
        <xdr:cNvSpPr txBox="1"/>
      </xdr:nvSpPr>
      <xdr:spPr>
        <a:xfrm>
          <a:off x="9327094" y="1050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295,588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66.3</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5" name="正方形/長方形 21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16" name="正方形/長方形 2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17" name="正方形/長方形 21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18" name="正方形/長方形 21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19" name="正方形/長方形 21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0" name="正方形/長方形 21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1" name="正方形/長方形 22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2" name="正方形/長方形 22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23" name="正方形/長方形 22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24" name="正方形/長方形 2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25" name="正方形/長方形 224"/>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26" name="正方形/長方形 225"/>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27" name="正方形/長方形 226"/>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28" name="正方形/長方形 227"/>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9" name="正方形/長方形 22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30" name="正方形/長方形 22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31" name="正方形/長方形 230"/>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32" name="正方形/長方形 231"/>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33" name="正方形/長方形 232"/>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34" name="正方形/長方形 233"/>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5" name="正方形/長方形 23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6" name="正方形/長方形 23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7" name="正方形/長方形 23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8" name="正方形/長方形 23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9" name="正方形/長方形 23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40" name="正方形/長方形 23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41" name="正方形/長方形 24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42" name="正方形/長方形 24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3" name="正方形/長方形 24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44" name="テキスト ボックス 24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45" name="直線コネクタ 24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46" name="テキスト ボックス 24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47" name="直線コネクタ 24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48" name="テキスト ボックス 24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49" name="直線コネクタ 24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50" name="テキスト ボックス 24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51" name="直線コネクタ 25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52" name="テキスト ボックス 25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53" name="直線コネクタ 25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54" name="テキスト ボックス 25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55" name="直線コネクタ 25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56" name="テキスト ボックス 25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57" name="直線コネクタ 25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58" name="テキスト ボックス 25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5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1905</xdr:rowOff>
    </xdr:to>
    <xdr:cxnSp macro="">
      <xdr:nvCxnSpPr>
        <xdr:cNvPr id="260" name="直線コネクタ 259"/>
        <xdr:cNvCxnSpPr/>
      </xdr:nvCxnSpPr>
      <xdr:spPr>
        <a:xfrm flipV="1">
          <a:off x="16318864" y="571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5732</xdr:rowOff>
    </xdr:from>
    <xdr:ext cx="405111" cy="259045"/>
    <xdr:sp macro="" textlink="">
      <xdr:nvSpPr>
        <xdr:cNvPr id="261" name="【認定こども園・幼稚園・保育所】&#10;有形固定資産減価償却率最小値テキスト"/>
        <xdr:cNvSpPr txBox="1"/>
      </xdr:nvSpPr>
      <xdr:spPr>
        <a:xfrm>
          <a:off x="164084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41</xdr:row>
      <xdr:rowOff>1905</xdr:rowOff>
    </xdr:from>
    <xdr:to>
      <xdr:col>23</xdr:col>
      <xdr:colOff>606425</xdr:colOff>
      <xdr:row>41</xdr:row>
      <xdr:rowOff>1905</xdr:rowOff>
    </xdr:to>
    <xdr:cxnSp macro="">
      <xdr:nvCxnSpPr>
        <xdr:cNvPr id="262" name="直線コネクタ 261"/>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63" name="【認定こども園・幼稚園・保育所】&#10;有形固定資産減価償却率最大値テキスト"/>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64" name="直線コネクタ 263"/>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17797</xdr:rowOff>
    </xdr:from>
    <xdr:ext cx="405111" cy="259045"/>
    <xdr:sp macro="" textlink="">
      <xdr:nvSpPr>
        <xdr:cNvPr id="265" name="【認定こども園・幼稚園・保育所】&#10;有形固定資産減価償却率平均値テキスト"/>
        <xdr:cNvSpPr txBox="1"/>
      </xdr:nvSpPr>
      <xdr:spPr>
        <a:xfrm>
          <a:off x="16408400" y="6189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166370</xdr:rowOff>
    </xdr:from>
    <xdr:to>
      <xdr:col>23</xdr:col>
      <xdr:colOff>568325</xdr:colOff>
      <xdr:row>37</xdr:row>
      <xdr:rowOff>96520</xdr:rowOff>
    </xdr:to>
    <xdr:sp macro="" textlink="">
      <xdr:nvSpPr>
        <xdr:cNvPr id="266" name="フローチャート : 判断 265"/>
        <xdr:cNvSpPr/>
      </xdr:nvSpPr>
      <xdr:spPr>
        <a:xfrm>
          <a:off x="162687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44450</xdr:rowOff>
    </xdr:from>
    <xdr:to>
      <xdr:col>22</xdr:col>
      <xdr:colOff>415925</xdr:colOff>
      <xdr:row>38</xdr:row>
      <xdr:rowOff>146050</xdr:rowOff>
    </xdr:to>
    <xdr:sp macro="" textlink="">
      <xdr:nvSpPr>
        <xdr:cNvPr id="267" name="フローチャート : 判断 266"/>
        <xdr:cNvSpPr/>
      </xdr:nvSpPr>
      <xdr:spPr>
        <a:xfrm>
          <a:off x="15430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68" name="テキスト ボックス 26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69" name="テキスト ボックス 26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70" name="テキスト ボックス 26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71" name="テキスト ボックス 27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72" name="テキスト ボックス 27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122555</xdr:rowOff>
    </xdr:from>
    <xdr:to>
      <xdr:col>23</xdr:col>
      <xdr:colOff>568325</xdr:colOff>
      <xdr:row>41</xdr:row>
      <xdr:rowOff>52705</xdr:rowOff>
    </xdr:to>
    <xdr:sp macro="" textlink="">
      <xdr:nvSpPr>
        <xdr:cNvPr id="273" name="円/楕円 272"/>
        <xdr:cNvSpPr/>
      </xdr:nvSpPr>
      <xdr:spPr>
        <a:xfrm>
          <a:off x="162687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37482</xdr:rowOff>
    </xdr:from>
    <xdr:ext cx="405111" cy="259045"/>
    <xdr:sp macro="" textlink="">
      <xdr:nvSpPr>
        <xdr:cNvPr id="274" name="【認定こども園・幼稚園・保育所】&#10;有形固定資産減価償却率該当値テキスト"/>
        <xdr:cNvSpPr txBox="1"/>
      </xdr:nvSpPr>
      <xdr:spPr>
        <a:xfrm>
          <a:off x="16408400" y="689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22</xdr:col>
      <xdr:colOff>314325</xdr:colOff>
      <xdr:row>40</xdr:row>
      <xdr:rowOff>162560</xdr:rowOff>
    </xdr:from>
    <xdr:to>
      <xdr:col>22</xdr:col>
      <xdr:colOff>415925</xdr:colOff>
      <xdr:row>41</xdr:row>
      <xdr:rowOff>92710</xdr:rowOff>
    </xdr:to>
    <xdr:sp macro="" textlink="">
      <xdr:nvSpPr>
        <xdr:cNvPr id="275" name="円/楕円 274"/>
        <xdr:cNvSpPr/>
      </xdr:nvSpPr>
      <xdr:spPr>
        <a:xfrm>
          <a:off x="15430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41</xdr:row>
      <xdr:rowOff>1905</xdr:rowOff>
    </xdr:from>
    <xdr:to>
      <xdr:col>23</xdr:col>
      <xdr:colOff>517525</xdr:colOff>
      <xdr:row>41</xdr:row>
      <xdr:rowOff>41910</xdr:rowOff>
    </xdr:to>
    <xdr:cxnSp macro="">
      <xdr:nvCxnSpPr>
        <xdr:cNvPr id="276" name="直線コネクタ 275"/>
        <xdr:cNvCxnSpPr/>
      </xdr:nvCxnSpPr>
      <xdr:spPr>
        <a:xfrm flipV="1">
          <a:off x="15481300" y="703135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162577</xdr:rowOff>
    </xdr:from>
    <xdr:ext cx="405111" cy="259045"/>
    <xdr:sp macro="" textlink="">
      <xdr:nvSpPr>
        <xdr:cNvPr id="277" name="n_1aveValue【認定こども園・幼稚園・保育所】&#10;有形固定資産減価償却率"/>
        <xdr:cNvSpPr txBox="1"/>
      </xdr:nvSpPr>
      <xdr:spPr>
        <a:xfrm>
          <a:off x="15266043"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a:t>
          </a:r>
          <a:endParaRPr kumimoji="1" lang="ja-JP" altLang="en-US" sz="1000" b="1">
            <a:solidFill>
              <a:srgbClr val="000080"/>
            </a:solidFill>
            <a:latin typeface="ＭＳ Ｐゴシック"/>
          </a:endParaRPr>
        </a:p>
      </xdr:txBody>
    </xdr:sp>
    <xdr:clientData/>
  </xdr:oneCellAnchor>
  <xdr:oneCellAnchor>
    <xdr:from>
      <xdr:col>22</xdr:col>
      <xdr:colOff>149868</xdr:colOff>
      <xdr:row>41</xdr:row>
      <xdr:rowOff>83837</xdr:rowOff>
    </xdr:from>
    <xdr:ext cx="405111" cy="259045"/>
    <xdr:sp macro="" textlink="">
      <xdr:nvSpPr>
        <xdr:cNvPr id="278" name="n_1mainValue【認定こども園・幼稚園・保育所】&#10;有形固定資産減価償却率"/>
        <xdr:cNvSpPr txBox="1"/>
      </xdr:nvSpPr>
      <xdr:spPr>
        <a:xfrm>
          <a:off x="15266043" y="711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79" name="正方形/長方形 27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80" name="正方形/長方形 27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81" name="正方形/長方形 28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82" name="正方形/長方形 28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83" name="正方形/長方形 28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84" name="正方形/長方形 28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85" name="正方形/長方形 28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86" name="正方形/長方形 28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87" name="テキスト ボックス 28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88" name="直線コネクタ 28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89" name="直線コネクタ 28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90" name="テキスト ボックス 28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91" name="直線コネクタ 29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92" name="テキスト ボックス 29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93" name="直線コネクタ 29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94" name="テキスト ボックス 29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95" name="直線コネクタ 29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96" name="テキスト ボックス 29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97" name="直線コネクタ 29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98" name="テキスト ボックス 29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99" name="直線コネクタ 2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00" name="テキスト ボックス 2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144780</xdr:rowOff>
    </xdr:from>
    <xdr:to>
      <xdr:col>32</xdr:col>
      <xdr:colOff>186689</xdr:colOff>
      <xdr:row>40</xdr:row>
      <xdr:rowOff>118110</xdr:rowOff>
    </xdr:to>
    <xdr:cxnSp macro="">
      <xdr:nvCxnSpPr>
        <xdr:cNvPr id="302" name="直線コネクタ 301"/>
        <xdr:cNvCxnSpPr/>
      </xdr:nvCxnSpPr>
      <xdr:spPr>
        <a:xfrm flipV="1">
          <a:off x="22160864" y="563118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121937</xdr:rowOff>
    </xdr:from>
    <xdr:ext cx="469744" cy="259045"/>
    <xdr:sp macro="" textlink="">
      <xdr:nvSpPr>
        <xdr:cNvPr id="303" name="【認定こども園・幼稚園・保育所】&#10;一人当たり面積最小値テキスト"/>
        <xdr:cNvSpPr txBox="1"/>
      </xdr:nvSpPr>
      <xdr:spPr>
        <a:xfrm>
          <a:off x="222504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40</xdr:row>
      <xdr:rowOff>118110</xdr:rowOff>
    </xdr:from>
    <xdr:to>
      <xdr:col>32</xdr:col>
      <xdr:colOff>276225</xdr:colOff>
      <xdr:row>40</xdr:row>
      <xdr:rowOff>118110</xdr:rowOff>
    </xdr:to>
    <xdr:cxnSp macro="">
      <xdr:nvCxnSpPr>
        <xdr:cNvPr id="304" name="直線コネクタ 303"/>
        <xdr:cNvCxnSpPr/>
      </xdr:nvCxnSpPr>
      <xdr:spPr>
        <a:xfrm>
          <a:off x="22072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91457</xdr:rowOff>
    </xdr:from>
    <xdr:ext cx="469744" cy="259045"/>
    <xdr:sp macro="" textlink="">
      <xdr:nvSpPr>
        <xdr:cNvPr id="305" name="【認定こども園・幼稚園・保育所】&#10;一人当たり面積最大値テキスト"/>
        <xdr:cNvSpPr txBox="1"/>
      </xdr:nvSpPr>
      <xdr:spPr>
        <a:xfrm>
          <a:off x="222504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0.422</a:t>
          </a:r>
          <a:endParaRPr kumimoji="1" lang="ja-JP" altLang="en-US" sz="1000" b="1">
            <a:latin typeface="ＭＳ Ｐゴシック"/>
          </a:endParaRPr>
        </a:p>
      </xdr:txBody>
    </xdr:sp>
    <xdr:clientData/>
  </xdr:oneCellAnchor>
  <xdr:twoCellAnchor>
    <xdr:from>
      <xdr:col>32</xdr:col>
      <xdr:colOff>98425</xdr:colOff>
      <xdr:row>32</xdr:row>
      <xdr:rowOff>144780</xdr:rowOff>
    </xdr:from>
    <xdr:to>
      <xdr:col>32</xdr:col>
      <xdr:colOff>276225</xdr:colOff>
      <xdr:row>32</xdr:row>
      <xdr:rowOff>144780</xdr:rowOff>
    </xdr:to>
    <xdr:cxnSp macro="">
      <xdr:nvCxnSpPr>
        <xdr:cNvPr id="306" name="直線コネクタ 305"/>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67327</xdr:rowOff>
    </xdr:from>
    <xdr:ext cx="469744" cy="259045"/>
    <xdr:sp macro="" textlink="">
      <xdr:nvSpPr>
        <xdr:cNvPr id="307" name="【認定こども園・幼稚園・保育所】&#10;一人当たり面積平均値テキスト"/>
        <xdr:cNvSpPr txBox="1"/>
      </xdr:nvSpPr>
      <xdr:spPr>
        <a:xfrm>
          <a:off x="22250400" y="6068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44450</xdr:rowOff>
    </xdr:from>
    <xdr:to>
      <xdr:col>32</xdr:col>
      <xdr:colOff>238125</xdr:colOff>
      <xdr:row>36</xdr:row>
      <xdr:rowOff>146050</xdr:rowOff>
    </xdr:to>
    <xdr:sp macro="" textlink="">
      <xdr:nvSpPr>
        <xdr:cNvPr id="308" name="フローチャート : 判断 307"/>
        <xdr:cNvSpPr/>
      </xdr:nvSpPr>
      <xdr:spPr>
        <a:xfrm>
          <a:off x="22110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09" name="フローチャート : 判断 308"/>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10" name="テキスト ボックス 3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11" name="テキスト ボックス 3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12" name="テキスト ボックス 3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13" name="テキスト ボックス 3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14" name="テキスト ボックス 3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101600</xdr:rowOff>
    </xdr:from>
    <xdr:to>
      <xdr:col>32</xdr:col>
      <xdr:colOff>238125</xdr:colOff>
      <xdr:row>39</xdr:row>
      <xdr:rowOff>31750</xdr:rowOff>
    </xdr:to>
    <xdr:sp macro="" textlink="">
      <xdr:nvSpPr>
        <xdr:cNvPr id="315" name="円/楕円 314"/>
        <xdr:cNvSpPr/>
      </xdr:nvSpPr>
      <xdr:spPr>
        <a:xfrm>
          <a:off x="22110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38</xdr:row>
      <xdr:rowOff>80027</xdr:rowOff>
    </xdr:from>
    <xdr:ext cx="469744" cy="259045"/>
    <xdr:sp macro="" textlink="">
      <xdr:nvSpPr>
        <xdr:cNvPr id="316" name="【認定こども園・幼稚園・保育所】&#10;一人当たり面積該当値テキスト"/>
        <xdr:cNvSpPr txBox="1"/>
      </xdr:nvSpPr>
      <xdr:spPr>
        <a:xfrm>
          <a:off x="22250400"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0.150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113030</xdr:rowOff>
    </xdr:from>
    <xdr:to>
      <xdr:col>31</xdr:col>
      <xdr:colOff>85725</xdr:colOff>
      <xdr:row>39</xdr:row>
      <xdr:rowOff>43180</xdr:rowOff>
    </xdr:to>
    <xdr:sp macro="" textlink="">
      <xdr:nvSpPr>
        <xdr:cNvPr id="317" name="円/楕円 316"/>
        <xdr:cNvSpPr/>
      </xdr:nvSpPr>
      <xdr:spPr>
        <a:xfrm>
          <a:off x="21272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38</xdr:row>
      <xdr:rowOff>152400</xdr:rowOff>
    </xdr:from>
    <xdr:to>
      <xdr:col>32</xdr:col>
      <xdr:colOff>187325</xdr:colOff>
      <xdr:row>38</xdr:row>
      <xdr:rowOff>163830</xdr:rowOff>
    </xdr:to>
    <xdr:cxnSp macro="">
      <xdr:nvCxnSpPr>
        <xdr:cNvPr id="318" name="直線コネクタ 317"/>
        <xdr:cNvCxnSpPr/>
      </xdr:nvCxnSpPr>
      <xdr:spPr>
        <a:xfrm flipV="1">
          <a:off x="21323300" y="66675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35</xdr:row>
      <xdr:rowOff>101617</xdr:rowOff>
    </xdr:from>
    <xdr:ext cx="469744" cy="259045"/>
    <xdr:sp macro="" textlink="">
      <xdr:nvSpPr>
        <xdr:cNvPr id="319" name="n_1aveValue【認定こども園・幼稚園・保育所】&#10;一人当たり面積"/>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34307</xdr:rowOff>
    </xdr:from>
    <xdr:ext cx="469744" cy="259045"/>
    <xdr:sp macro="" textlink="">
      <xdr:nvSpPr>
        <xdr:cNvPr id="320" name="n_1main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21" name="正方形/長方形 32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22" name="正方形/長方形 32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23" name="正方形/長方形 32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24" name="正方形/長方形 32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25" name="正方形/長方形 32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26" name="正方形/長方形 32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27" name="正方形/長方形 32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28" name="正方形/長方形 32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29" name="テキスト ボックス 32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30" name="直線コネクタ 32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31" name="テキスト ボックス 33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32" name="直線コネクタ 33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33" name="テキスト ボックス 33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34" name="直線コネクタ 33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35" name="テキスト ボックス 33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36" name="直線コネクタ 33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37" name="テキスト ボックス 33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38" name="直線コネクタ 33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39" name="テキスト ボックス 33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40" name="直線コネクタ 33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41" name="テキスト ボックス 34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42" name="直線コネクタ 34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43" name="テキスト ボックス 34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44" name="直線コネクタ 3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45" name="テキスト ボックス 34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4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89807</xdr:rowOff>
    </xdr:from>
    <xdr:to>
      <xdr:col>23</xdr:col>
      <xdr:colOff>516889</xdr:colOff>
      <xdr:row>64</xdr:row>
      <xdr:rowOff>0</xdr:rowOff>
    </xdr:to>
    <xdr:cxnSp macro="">
      <xdr:nvCxnSpPr>
        <xdr:cNvPr id="347" name="直線コネクタ 346"/>
        <xdr:cNvCxnSpPr/>
      </xdr:nvCxnSpPr>
      <xdr:spPr>
        <a:xfrm flipV="1">
          <a:off x="16318864" y="951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48" name="【学校施設】&#10;有形固定資産減価償却率最小値テキスト"/>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49" name="直線コネクタ 348"/>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36484</xdr:rowOff>
    </xdr:from>
    <xdr:ext cx="405111" cy="259045"/>
    <xdr:sp macro="" textlink="">
      <xdr:nvSpPr>
        <xdr:cNvPr id="350" name="【学校施設】&#10;有形固定資産減価償却率最大値テキスト"/>
        <xdr:cNvSpPr txBox="1"/>
      </xdr:nvSpPr>
      <xdr:spPr>
        <a:xfrm>
          <a:off x="16408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23</xdr:col>
      <xdr:colOff>428625</xdr:colOff>
      <xdr:row>55</xdr:row>
      <xdr:rowOff>89807</xdr:rowOff>
    </xdr:from>
    <xdr:to>
      <xdr:col>23</xdr:col>
      <xdr:colOff>606425</xdr:colOff>
      <xdr:row>55</xdr:row>
      <xdr:rowOff>89807</xdr:rowOff>
    </xdr:to>
    <xdr:cxnSp macro="">
      <xdr:nvCxnSpPr>
        <xdr:cNvPr id="351" name="直線コネクタ 350"/>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50092</xdr:rowOff>
    </xdr:from>
    <xdr:ext cx="405111" cy="259045"/>
    <xdr:sp macro="" textlink="">
      <xdr:nvSpPr>
        <xdr:cNvPr id="352" name="【学校施設】&#10;有形固定資産減価償却率平均値テキスト"/>
        <xdr:cNvSpPr txBox="1"/>
      </xdr:nvSpPr>
      <xdr:spPr>
        <a:xfrm>
          <a:off x="16408400" y="10165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71665</xdr:rowOff>
    </xdr:from>
    <xdr:to>
      <xdr:col>23</xdr:col>
      <xdr:colOff>568325</xdr:colOff>
      <xdr:row>60</xdr:row>
      <xdr:rowOff>1815</xdr:rowOff>
    </xdr:to>
    <xdr:sp macro="" textlink="">
      <xdr:nvSpPr>
        <xdr:cNvPr id="353" name="フローチャート : 判断 352"/>
        <xdr:cNvSpPr/>
      </xdr:nvSpPr>
      <xdr:spPr>
        <a:xfrm>
          <a:off x="162687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104322</xdr:rowOff>
    </xdr:from>
    <xdr:to>
      <xdr:col>22</xdr:col>
      <xdr:colOff>415925</xdr:colOff>
      <xdr:row>60</xdr:row>
      <xdr:rowOff>34472</xdr:rowOff>
    </xdr:to>
    <xdr:sp macro="" textlink="">
      <xdr:nvSpPr>
        <xdr:cNvPr id="354" name="フローチャート : 判断 353"/>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55" name="テキスト ボックス 35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56" name="テキスト ボックス 35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57" name="テキスト ボックス 35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58" name="テキスト ボックス 35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59" name="テキスト ボックス 35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66766</xdr:rowOff>
    </xdr:from>
    <xdr:to>
      <xdr:col>23</xdr:col>
      <xdr:colOff>568325</xdr:colOff>
      <xdr:row>58</xdr:row>
      <xdr:rowOff>168366</xdr:rowOff>
    </xdr:to>
    <xdr:sp macro="" textlink="">
      <xdr:nvSpPr>
        <xdr:cNvPr id="360" name="円/楕円 359"/>
        <xdr:cNvSpPr/>
      </xdr:nvSpPr>
      <xdr:spPr>
        <a:xfrm>
          <a:off x="162687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57</xdr:row>
      <xdr:rowOff>89643</xdr:rowOff>
    </xdr:from>
    <xdr:ext cx="405111" cy="259045"/>
    <xdr:sp macro="" textlink="">
      <xdr:nvSpPr>
        <xdr:cNvPr id="361" name="【学校施設】&#10;有形固定資産減価償却率該当値テキスト"/>
        <xdr:cNvSpPr txBox="1"/>
      </xdr:nvSpPr>
      <xdr:spPr>
        <a:xfrm>
          <a:off x="16408400" y="9862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115751</xdr:rowOff>
    </xdr:from>
    <xdr:to>
      <xdr:col>22</xdr:col>
      <xdr:colOff>415925</xdr:colOff>
      <xdr:row>59</xdr:row>
      <xdr:rowOff>45901</xdr:rowOff>
    </xdr:to>
    <xdr:sp macro="" textlink="">
      <xdr:nvSpPr>
        <xdr:cNvPr id="362" name="円/楕円 361"/>
        <xdr:cNvSpPr/>
      </xdr:nvSpPr>
      <xdr:spPr>
        <a:xfrm>
          <a:off x="15430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58</xdr:row>
      <xdr:rowOff>117566</xdr:rowOff>
    </xdr:from>
    <xdr:to>
      <xdr:col>23</xdr:col>
      <xdr:colOff>517525</xdr:colOff>
      <xdr:row>58</xdr:row>
      <xdr:rowOff>166551</xdr:rowOff>
    </xdr:to>
    <xdr:cxnSp macro="">
      <xdr:nvCxnSpPr>
        <xdr:cNvPr id="363" name="直線コネクタ 362"/>
        <xdr:cNvCxnSpPr/>
      </xdr:nvCxnSpPr>
      <xdr:spPr>
        <a:xfrm flipV="1">
          <a:off x="15481300" y="10061666"/>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25599</xdr:rowOff>
    </xdr:from>
    <xdr:ext cx="405111" cy="259045"/>
    <xdr:sp macro="" textlink="">
      <xdr:nvSpPr>
        <xdr:cNvPr id="364" name="n_1aveValue【学校施設】&#10;有形固定資産減価償却率"/>
        <xdr:cNvSpPr txBox="1"/>
      </xdr:nvSpPr>
      <xdr:spPr>
        <a:xfrm>
          <a:off x="15266043"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57</xdr:row>
      <xdr:rowOff>62428</xdr:rowOff>
    </xdr:from>
    <xdr:ext cx="405111" cy="259045"/>
    <xdr:sp macro="" textlink="">
      <xdr:nvSpPr>
        <xdr:cNvPr id="365" name="n_1mainValue【学校施設】&#10;有形固定資産減価償却率"/>
        <xdr:cNvSpPr txBox="1"/>
      </xdr:nvSpPr>
      <xdr:spPr>
        <a:xfrm>
          <a:off x="15266043"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66" name="正方形/長方形 3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67" name="正方形/長方形 3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68" name="正方形/長方形 3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69" name="正方形/長方形 3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70" name="正方形/長方形 3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71" name="正方形/長方形 3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72" name="正方形/長方形 3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73" name="正方形/長方形 3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74" name="テキスト ボックス 3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75" name="直線コネクタ 3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76" name="テキスト ボックス 3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77" name="直線コネクタ 37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78" name="テキスト ボックス 37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79" name="直線コネクタ 37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80" name="テキスト ボックス 37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81" name="直線コネクタ 38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82" name="テキスト ボックス 38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83" name="直線コネクタ 38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84" name="テキスト ボックス 38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85" name="直線コネクタ 38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86" name="テキスト ボックス 38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87" name="直線コネクタ 38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88" name="テキスト ボックス 38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89" name="直線コネクタ 3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90" name="テキスト ボックス 3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35378</xdr:rowOff>
    </xdr:from>
    <xdr:to>
      <xdr:col>32</xdr:col>
      <xdr:colOff>186689</xdr:colOff>
      <xdr:row>64</xdr:row>
      <xdr:rowOff>91440</xdr:rowOff>
    </xdr:to>
    <xdr:cxnSp macro="">
      <xdr:nvCxnSpPr>
        <xdr:cNvPr id="392" name="直線コネクタ 391"/>
        <xdr:cNvCxnSpPr/>
      </xdr:nvCxnSpPr>
      <xdr:spPr>
        <a:xfrm flipV="1">
          <a:off x="22160864" y="9465128"/>
          <a:ext cx="0" cy="159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95267</xdr:rowOff>
    </xdr:from>
    <xdr:ext cx="469744" cy="259045"/>
    <xdr:sp macro="" textlink="">
      <xdr:nvSpPr>
        <xdr:cNvPr id="393" name="【学校施設】&#10;一人当たり面積最小値テキスト"/>
        <xdr:cNvSpPr txBox="1"/>
      </xdr:nvSpPr>
      <xdr:spPr>
        <a:xfrm>
          <a:off x="222504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a:t>
          </a:r>
          <a:endParaRPr kumimoji="1" lang="ja-JP" altLang="en-US" sz="1000" b="1">
            <a:latin typeface="ＭＳ Ｐゴシック"/>
          </a:endParaRPr>
        </a:p>
      </xdr:txBody>
    </xdr:sp>
    <xdr:clientData/>
  </xdr:oneCellAnchor>
  <xdr:twoCellAnchor>
    <xdr:from>
      <xdr:col>32</xdr:col>
      <xdr:colOff>98425</xdr:colOff>
      <xdr:row>64</xdr:row>
      <xdr:rowOff>91440</xdr:rowOff>
    </xdr:from>
    <xdr:to>
      <xdr:col>32</xdr:col>
      <xdr:colOff>276225</xdr:colOff>
      <xdr:row>64</xdr:row>
      <xdr:rowOff>91440</xdr:rowOff>
    </xdr:to>
    <xdr:cxnSp macro="">
      <xdr:nvCxnSpPr>
        <xdr:cNvPr id="394" name="直線コネクタ 393"/>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153505</xdr:rowOff>
    </xdr:from>
    <xdr:ext cx="469744" cy="259045"/>
    <xdr:sp macro="" textlink="">
      <xdr:nvSpPr>
        <xdr:cNvPr id="395" name="【学校施設】&#10;一人当たり面積最大値テキスト"/>
        <xdr:cNvSpPr txBox="1"/>
      </xdr:nvSpPr>
      <xdr:spPr>
        <a:xfrm>
          <a:off x="222504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dr:col>32</xdr:col>
      <xdr:colOff>98425</xdr:colOff>
      <xdr:row>55</xdr:row>
      <xdr:rowOff>35378</xdr:rowOff>
    </xdr:from>
    <xdr:to>
      <xdr:col>32</xdr:col>
      <xdr:colOff>276225</xdr:colOff>
      <xdr:row>55</xdr:row>
      <xdr:rowOff>35378</xdr:rowOff>
    </xdr:to>
    <xdr:cxnSp macro="">
      <xdr:nvCxnSpPr>
        <xdr:cNvPr id="396" name="直線コネクタ 395"/>
        <xdr:cNvCxnSpPr/>
      </xdr:nvCxnSpPr>
      <xdr:spPr>
        <a:xfrm>
          <a:off x="22072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170197</xdr:rowOff>
    </xdr:from>
    <xdr:ext cx="469744" cy="259045"/>
    <xdr:sp macro="" textlink="">
      <xdr:nvSpPr>
        <xdr:cNvPr id="397" name="【学校施設】&#10;一人当たり面積平均値テキスト"/>
        <xdr:cNvSpPr txBox="1"/>
      </xdr:nvSpPr>
      <xdr:spPr>
        <a:xfrm>
          <a:off x="22250400" y="102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147320</xdr:rowOff>
    </xdr:from>
    <xdr:to>
      <xdr:col>32</xdr:col>
      <xdr:colOff>238125</xdr:colOff>
      <xdr:row>61</xdr:row>
      <xdr:rowOff>77470</xdr:rowOff>
    </xdr:to>
    <xdr:sp macro="" textlink="">
      <xdr:nvSpPr>
        <xdr:cNvPr id="398" name="フローチャート : 判断 397"/>
        <xdr:cNvSpPr/>
      </xdr:nvSpPr>
      <xdr:spPr>
        <a:xfrm>
          <a:off x="22110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23767</xdr:rowOff>
    </xdr:from>
    <xdr:to>
      <xdr:col>31</xdr:col>
      <xdr:colOff>85725</xdr:colOff>
      <xdr:row>61</xdr:row>
      <xdr:rowOff>125367</xdr:rowOff>
    </xdr:to>
    <xdr:sp macro="" textlink="">
      <xdr:nvSpPr>
        <xdr:cNvPr id="399" name="フローチャート : 判断 398"/>
        <xdr:cNvSpPr/>
      </xdr:nvSpPr>
      <xdr:spPr>
        <a:xfrm>
          <a:off x="212725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00" name="テキスト ボックス 3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01" name="テキスト ボックス 4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02" name="テキスト ボックス 4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03" name="テキスト ボックス 4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04" name="テキスト ボックス 4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145687</xdr:rowOff>
    </xdr:from>
    <xdr:to>
      <xdr:col>32</xdr:col>
      <xdr:colOff>238125</xdr:colOff>
      <xdr:row>62</xdr:row>
      <xdr:rowOff>75837</xdr:rowOff>
    </xdr:to>
    <xdr:sp macro="" textlink="">
      <xdr:nvSpPr>
        <xdr:cNvPr id="405" name="円/楕円 404"/>
        <xdr:cNvSpPr/>
      </xdr:nvSpPr>
      <xdr:spPr>
        <a:xfrm>
          <a:off x="22110700" y="1060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124114</xdr:rowOff>
    </xdr:from>
    <xdr:ext cx="469744" cy="259045"/>
    <xdr:sp macro="" textlink="">
      <xdr:nvSpPr>
        <xdr:cNvPr id="406" name="【学校施設】&#10;一人当たり面積該当値テキスト"/>
        <xdr:cNvSpPr txBox="1"/>
      </xdr:nvSpPr>
      <xdr:spPr>
        <a:xfrm>
          <a:off x="22250400" y="1058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1.912</a:t>
          </a:r>
          <a:endParaRPr kumimoji="1" lang="ja-JP" altLang="en-US" sz="1000" b="1">
            <a:solidFill>
              <a:srgbClr val="FF0000"/>
            </a:solidFill>
            <a:latin typeface="ＭＳ Ｐゴシック"/>
          </a:endParaRPr>
        </a:p>
      </xdr:txBody>
    </xdr:sp>
    <xdr:clientData/>
  </xdr:oneCellAnchor>
  <xdr:twoCellAnchor>
    <xdr:from>
      <xdr:col>30</xdr:col>
      <xdr:colOff>669925</xdr:colOff>
      <xdr:row>62</xdr:row>
      <xdr:rowOff>11249</xdr:rowOff>
    </xdr:from>
    <xdr:to>
      <xdr:col>31</xdr:col>
      <xdr:colOff>85725</xdr:colOff>
      <xdr:row>62</xdr:row>
      <xdr:rowOff>112849</xdr:rowOff>
    </xdr:to>
    <xdr:sp macro="" textlink="">
      <xdr:nvSpPr>
        <xdr:cNvPr id="407" name="円/楕円 406"/>
        <xdr:cNvSpPr/>
      </xdr:nvSpPr>
      <xdr:spPr>
        <a:xfrm>
          <a:off x="21272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62</xdr:row>
      <xdr:rowOff>25037</xdr:rowOff>
    </xdr:from>
    <xdr:to>
      <xdr:col>32</xdr:col>
      <xdr:colOff>187325</xdr:colOff>
      <xdr:row>62</xdr:row>
      <xdr:rowOff>62049</xdr:rowOff>
    </xdr:to>
    <xdr:cxnSp macro="">
      <xdr:nvCxnSpPr>
        <xdr:cNvPr id="408" name="直線コネクタ 407"/>
        <xdr:cNvCxnSpPr/>
      </xdr:nvCxnSpPr>
      <xdr:spPr>
        <a:xfrm flipV="1">
          <a:off x="21323300" y="10654937"/>
          <a:ext cx="838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141894</xdr:rowOff>
    </xdr:from>
    <xdr:ext cx="469744" cy="259045"/>
    <xdr:sp macro="" textlink="">
      <xdr:nvSpPr>
        <xdr:cNvPr id="409" name="n_1aveValue【学校施設】&#10;一人当たり面積"/>
        <xdr:cNvSpPr txBox="1"/>
      </xdr:nvSpPr>
      <xdr:spPr>
        <a:xfrm>
          <a:off x="21075727" y="10257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103976</xdr:rowOff>
    </xdr:from>
    <xdr:ext cx="469744" cy="259045"/>
    <xdr:sp macro="" textlink="">
      <xdr:nvSpPr>
        <xdr:cNvPr id="410" name="n_1mainValue【学校施設】&#10;一人当たり面積"/>
        <xdr:cNvSpPr txBox="1"/>
      </xdr:nvSpPr>
      <xdr:spPr>
        <a:xfrm>
          <a:off x="21075727" y="1073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11" name="正方形/長方形 41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2" name="正方形/長方形 41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3" name="正方形/長方形 41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4" name="正方形/長方形 41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5" name="正方形/長方形 41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6" name="正方形/長方形 41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17" name="正方形/長方形 41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18" name="正方形/長方形 41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19" name="正方形/長方形 4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0" name="正方形/長方形 4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1" name="正方形/長方形 4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2" name="正方形/長方形 4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3" name="正方形/長方形 4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4" name="正方形/長方形 4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5" name="正方形/長方形 4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6" name="正方形/長方形 42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27" name="正方形/長方形 42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28" name="正方形/長方形 42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9" name="正方形/長方形 42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30" name="正方形/長方形 42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31" name="正方形/長方形 43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32" name="正方形/長方形 43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33" name="正方形/長方形 43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34" name="正方形/長方形 43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35" name="テキスト ボックス 43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36" name="直線コネクタ 43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37" name="テキスト ボックス 43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38" name="直線コネクタ 437"/>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39" name="テキスト ボックス 438"/>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40" name="直線コネクタ 439"/>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41" name="テキスト ボックス 440"/>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42" name="直線コネクタ 441"/>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43" name="テキスト ボックス 442"/>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44" name="直線コネクタ 443"/>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45" name="テキスト ボックス 444"/>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46" name="直線コネクタ 4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47" name="テキスト ボックス 44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4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107</xdr:row>
      <xdr:rowOff>147065</xdr:rowOff>
    </xdr:to>
    <xdr:cxnSp macro="">
      <xdr:nvCxnSpPr>
        <xdr:cNvPr id="449" name="直線コネクタ 448"/>
        <xdr:cNvCxnSpPr/>
      </xdr:nvCxnSpPr>
      <xdr:spPr>
        <a:xfrm flipV="1">
          <a:off x="16318864" y="17221200"/>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150892</xdr:rowOff>
    </xdr:from>
    <xdr:ext cx="405111" cy="259045"/>
    <xdr:sp macro="" textlink="">
      <xdr:nvSpPr>
        <xdr:cNvPr id="450" name="【公民館】&#10;有形固定資産減価償却率最小値テキスト"/>
        <xdr:cNvSpPr txBox="1"/>
      </xdr:nvSpPr>
      <xdr:spPr>
        <a:xfrm>
          <a:off x="16408400" y="184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107</xdr:row>
      <xdr:rowOff>147065</xdr:rowOff>
    </xdr:from>
    <xdr:to>
      <xdr:col>23</xdr:col>
      <xdr:colOff>606425</xdr:colOff>
      <xdr:row>107</xdr:row>
      <xdr:rowOff>147065</xdr:rowOff>
    </xdr:to>
    <xdr:cxnSp macro="">
      <xdr:nvCxnSpPr>
        <xdr:cNvPr id="451" name="直線コネクタ 450"/>
        <xdr:cNvCxnSpPr/>
      </xdr:nvCxnSpPr>
      <xdr:spPr>
        <a:xfrm>
          <a:off x="16230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52" name="【公民館】&#10;有形固定資産減価償却率最大値テキスト"/>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53" name="直線コネクタ 452"/>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103140</xdr:rowOff>
    </xdr:from>
    <xdr:ext cx="405111" cy="259045"/>
    <xdr:sp macro="" textlink="">
      <xdr:nvSpPr>
        <xdr:cNvPr id="454" name="【公民館】&#10;有形固定資産減価償却率平均値テキスト"/>
        <xdr:cNvSpPr txBox="1"/>
      </xdr:nvSpPr>
      <xdr:spPr>
        <a:xfrm>
          <a:off x="16408400" y="17933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80263</xdr:rowOff>
    </xdr:from>
    <xdr:to>
      <xdr:col>23</xdr:col>
      <xdr:colOff>568325</xdr:colOff>
      <xdr:row>106</xdr:row>
      <xdr:rowOff>10413</xdr:rowOff>
    </xdr:to>
    <xdr:sp macro="" textlink="">
      <xdr:nvSpPr>
        <xdr:cNvPr id="455" name="フローチャート : 判断 454"/>
        <xdr:cNvSpPr/>
      </xdr:nvSpPr>
      <xdr:spPr>
        <a:xfrm>
          <a:off x="16268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20828</xdr:rowOff>
    </xdr:from>
    <xdr:to>
      <xdr:col>22</xdr:col>
      <xdr:colOff>415925</xdr:colOff>
      <xdr:row>105</xdr:row>
      <xdr:rowOff>122428</xdr:rowOff>
    </xdr:to>
    <xdr:sp macro="" textlink="">
      <xdr:nvSpPr>
        <xdr:cNvPr id="456" name="フローチャート : 判断 455"/>
        <xdr:cNvSpPr/>
      </xdr:nvSpPr>
      <xdr:spPr>
        <a:xfrm>
          <a:off x="15430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57" name="テキスト ボックス 4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58" name="テキスト ボックス 4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9" name="テキスト ボックス 4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60" name="テキスト ボックス 4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61" name="テキスト ボックス 4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96265</xdr:rowOff>
    </xdr:from>
    <xdr:to>
      <xdr:col>23</xdr:col>
      <xdr:colOff>568325</xdr:colOff>
      <xdr:row>108</xdr:row>
      <xdr:rowOff>26415</xdr:rowOff>
    </xdr:to>
    <xdr:sp macro="" textlink="">
      <xdr:nvSpPr>
        <xdr:cNvPr id="462" name="円/楕円 461"/>
        <xdr:cNvSpPr/>
      </xdr:nvSpPr>
      <xdr:spPr>
        <a:xfrm>
          <a:off x="16268700" y="184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11192</xdr:rowOff>
    </xdr:from>
    <xdr:ext cx="405111" cy="259045"/>
    <xdr:sp macro="" textlink="">
      <xdr:nvSpPr>
        <xdr:cNvPr id="463" name="【公民館】&#10;有形固定資産減価償却率該当値テキスト"/>
        <xdr:cNvSpPr txBox="1"/>
      </xdr:nvSpPr>
      <xdr:spPr>
        <a:xfrm>
          <a:off x="16408400" y="18356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137413</xdr:rowOff>
    </xdr:from>
    <xdr:to>
      <xdr:col>22</xdr:col>
      <xdr:colOff>415925</xdr:colOff>
      <xdr:row>108</xdr:row>
      <xdr:rowOff>67563</xdr:rowOff>
    </xdr:to>
    <xdr:sp macro="" textlink="">
      <xdr:nvSpPr>
        <xdr:cNvPr id="464" name="円/楕円 463"/>
        <xdr:cNvSpPr/>
      </xdr:nvSpPr>
      <xdr:spPr>
        <a:xfrm>
          <a:off x="15430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147065</xdr:rowOff>
    </xdr:from>
    <xdr:to>
      <xdr:col>23</xdr:col>
      <xdr:colOff>517525</xdr:colOff>
      <xdr:row>108</xdr:row>
      <xdr:rowOff>16763</xdr:rowOff>
    </xdr:to>
    <xdr:cxnSp macro="">
      <xdr:nvCxnSpPr>
        <xdr:cNvPr id="465" name="直線コネクタ 464"/>
        <xdr:cNvCxnSpPr/>
      </xdr:nvCxnSpPr>
      <xdr:spPr>
        <a:xfrm flipV="1">
          <a:off x="15481300" y="18492215"/>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138955</xdr:rowOff>
    </xdr:from>
    <xdr:ext cx="405111" cy="259045"/>
    <xdr:sp macro="" textlink="">
      <xdr:nvSpPr>
        <xdr:cNvPr id="466" name="n_1aveValue【公民館】&#10;有形固定資産減価償却率"/>
        <xdr:cNvSpPr txBox="1"/>
      </xdr:nvSpPr>
      <xdr:spPr>
        <a:xfrm>
          <a:off x="15266043"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108</xdr:row>
      <xdr:rowOff>58690</xdr:rowOff>
    </xdr:from>
    <xdr:ext cx="405111" cy="259045"/>
    <xdr:sp macro="" textlink="">
      <xdr:nvSpPr>
        <xdr:cNvPr id="467" name="n_1mainValue【公民館】&#10;有形固定資産減価償却率"/>
        <xdr:cNvSpPr txBox="1"/>
      </xdr:nvSpPr>
      <xdr:spPr>
        <a:xfrm>
          <a:off x="15266043" y="1857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68" name="正方形/長方形 4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9" name="正方形/長方形 4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0" name="正方形/長方形 4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1" name="正方形/長方形 4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2" name="正方形/長方形 4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3" name="正方形/長方形 4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74" name="正方形/長方形 4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75" name="正方形/長方形 4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76" name="テキスト ボックス 4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77" name="直線コネクタ 4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478" name="直線コネクタ 47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79" name="テキスト ボックス 47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80" name="直線コネクタ 47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81" name="テキスト ボックス 48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82" name="直線コネクタ 48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83" name="テキスト ボックス 48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84" name="直線コネクタ 48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85" name="テキスト ボックス 48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86" name="直線コネクタ 48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87" name="テキスト ボックス 48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88" name="直線コネクタ 48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89" name="テキスト ボックス 48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0" name="直線コネクタ 48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1" name="テキスト ボックス 49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9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63137</xdr:rowOff>
    </xdr:from>
    <xdr:to>
      <xdr:col>32</xdr:col>
      <xdr:colOff>186689</xdr:colOff>
      <xdr:row>109</xdr:row>
      <xdr:rowOff>12519</xdr:rowOff>
    </xdr:to>
    <xdr:cxnSp macro="">
      <xdr:nvCxnSpPr>
        <xdr:cNvPr id="493" name="直線コネクタ 492"/>
        <xdr:cNvCxnSpPr/>
      </xdr:nvCxnSpPr>
      <xdr:spPr>
        <a:xfrm flipV="1">
          <a:off x="22160864" y="17208137"/>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494" name="【公民館】&#10;一人当たり面積最小値テキスト"/>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495" name="直線コネクタ 494"/>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9814</xdr:rowOff>
    </xdr:from>
    <xdr:ext cx="469744" cy="259045"/>
    <xdr:sp macro="" textlink="">
      <xdr:nvSpPr>
        <xdr:cNvPr id="496" name="【公民館】&#10;一人当たり面積最大値テキスト"/>
        <xdr:cNvSpPr txBox="1"/>
      </xdr:nvSpPr>
      <xdr:spPr>
        <a:xfrm>
          <a:off x="222504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0.928</a:t>
          </a:r>
          <a:endParaRPr kumimoji="1" lang="ja-JP" altLang="en-US" sz="1000" b="1">
            <a:latin typeface="ＭＳ Ｐゴシック"/>
          </a:endParaRPr>
        </a:p>
      </xdr:txBody>
    </xdr:sp>
    <xdr:clientData/>
  </xdr:oneCellAnchor>
  <xdr:twoCellAnchor>
    <xdr:from>
      <xdr:col>32</xdr:col>
      <xdr:colOff>98425</xdr:colOff>
      <xdr:row>100</xdr:row>
      <xdr:rowOff>63137</xdr:rowOff>
    </xdr:from>
    <xdr:to>
      <xdr:col>32</xdr:col>
      <xdr:colOff>276225</xdr:colOff>
      <xdr:row>100</xdr:row>
      <xdr:rowOff>63137</xdr:rowOff>
    </xdr:to>
    <xdr:cxnSp macro="">
      <xdr:nvCxnSpPr>
        <xdr:cNvPr id="497" name="直線コネクタ 496"/>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53176</xdr:rowOff>
    </xdr:from>
    <xdr:ext cx="469744" cy="259045"/>
    <xdr:sp macro="" textlink="">
      <xdr:nvSpPr>
        <xdr:cNvPr id="498" name="【公民館】&#10;一人当たり面積平均値テキスト"/>
        <xdr:cNvSpPr txBox="1"/>
      </xdr:nvSpPr>
      <xdr:spPr>
        <a:xfrm>
          <a:off x="22250400" y="1788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30299</xdr:rowOff>
    </xdr:from>
    <xdr:to>
      <xdr:col>32</xdr:col>
      <xdr:colOff>238125</xdr:colOff>
      <xdr:row>105</xdr:row>
      <xdr:rowOff>131899</xdr:rowOff>
    </xdr:to>
    <xdr:sp macro="" textlink="">
      <xdr:nvSpPr>
        <xdr:cNvPr id="499" name="フローチャート : 判断 498"/>
        <xdr:cNvSpPr/>
      </xdr:nvSpPr>
      <xdr:spPr>
        <a:xfrm>
          <a:off x="22110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54792</xdr:rowOff>
    </xdr:from>
    <xdr:to>
      <xdr:col>31</xdr:col>
      <xdr:colOff>85725</xdr:colOff>
      <xdr:row>106</xdr:row>
      <xdr:rowOff>156392</xdr:rowOff>
    </xdr:to>
    <xdr:sp macro="" textlink="">
      <xdr:nvSpPr>
        <xdr:cNvPr id="500" name="フローチャート : 判断 499"/>
        <xdr:cNvSpPr/>
      </xdr:nvSpPr>
      <xdr:spPr>
        <a:xfrm>
          <a:off x="21272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01" name="テキスト ボックス 5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02" name="テキスト ボックス 5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03" name="テキスト ボックス 5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04" name="テキスト ボックス 5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05" name="テキスト ボックス 5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162561</xdr:rowOff>
    </xdr:from>
    <xdr:to>
      <xdr:col>32</xdr:col>
      <xdr:colOff>238125</xdr:colOff>
      <xdr:row>107</xdr:row>
      <xdr:rowOff>92711</xdr:rowOff>
    </xdr:to>
    <xdr:sp macro="" textlink="">
      <xdr:nvSpPr>
        <xdr:cNvPr id="506" name="円/楕円 505"/>
        <xdr:cNvSpPr/>
      </xdr:nvSpPr>
      <xdr:spPr>
        <a:xfrm>
          <a:off x="221107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140988</xdr:rowOff>
    </xdr:from>
    <xdr:ext cx="469744" cy="259045"/>
    <xdr:sp macro="" textlink="">
      <xdr:nvSpPr>
        <xdr:cNvPr id="507" name="【公民館】&#10;一人当たり面積該当値テキスト"/>
        <xdr:cNvSpPr txBox="1"/>
      </xdr:nvSpPr>
      <xdr:spPr>
        <a:xfrm>
          <a:off x="22250400"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0.206</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167458</xdr:rowOff>
    </xdr:from>
    <xdr:to>
      <xdr:col>31</xdr:col>
      <xdr:colOff>85725</xdr:colOff>
      <xdr:row>107</xdr:row>
      <xdr:rowOff>97608</xdr:rowOff>
    </xdr:to>
    <xdr:sp macro="" textlink="">
      <xdr:nvSpPr>
        <xdr:cNvPr id="508" name="円/楕円 507"/>
        <xdr:cNvSpPr/>
      </xdr:nvSpPr>
      <xdr:spPr>
        <a:xfrm>
          <a:off x="21272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41911</xdr:rowOff>
    </xdr:from>
    <xdr:to>
      <xdr:col>32</xdr:col>
      <xdr:colOff>187325</xdr:colOff>
      <xdr:row>107</xdr:row>
      <xdr:rowOff>46808</xdr:rowOff>
    </xdr:to>
    <xdr:cxnSp macro="">
      <xdr:nvCxnSpPr>
        <xdr:cNvPr id="509" name="直線コネクタ 508"/>
        <xdr:cNvCxnSpPr/>
      </xdr:nvCxnSpPr>
      <xdr:spPr>
        <a:xfrm flipV="1">
          <a:off x="21323300" y="18387061"/>
          <a:ext cx="838200"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1469</xdr:rowOff>
    </xdr:from>
    <xdr:ext cx="469744" cy="259045"/>
    <xdr:sp macro="" textlink="">
      <xdr:nvSpPr>
        <xdr:cNvPr id="510" name="n_1aveValue【公民館】&#10;一人当たり面積"/>
        <xdr:cNvSpPr txBox="1"/>
      </xdr:nvSpPr>
      <xdr:spPr>
        <a:xfrm>
          <a:off x="210757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88735</xdr:rowOff>
    </xdr:from>
    <xdr:ext cx="469744" cy="259045"/>
    <xdr:sp macro="" textlink="">
      <xdr:nvSpPr>
        <xdr:cNvPr id="511" name="n_1mainValue【公民館】&#10;一人当たり面積"/>
        <xdr:cNvSpPr txBox="1"/>
      </xdr:nvSpPr>
      <xdr:spPr>
        <a:xfrm>
          <a:off x="21075727" y="1843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0.203</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12" name="正方形/長方形 5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13" name="正方形/長方形 5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14" name="テキスト ボックス 5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平成</a:t>
          </a:r>
          <a:r>
            <a:rPr kumimoji="1" lang="ja-JP" altLang="en-US" sz="1200">
              <a:solidFill>
                <a:schemeClr val="dk1"/>
              </a:solidFill>
              <a:effectLst/>
              <a:latin typeface="+mn-lt"/>
              <a:ea typeface="+mn-ea"/>
              <a:cs typeface="+mn-cs"/>
            </a:rPr>
            <a:t>１８</a:t>
          </a:r>
          <a:r>
            <a:rPr kumimoji="1" lang="ja-JP" altLang="ja-JP" sz="1200">
              <a:solidFill>
                <a:schemeClr val="dk1"/>
              </a:solidFill>
              <a:effectLst/>
              <a:latin typeface="+mn-lt"/>
              <a:ea typeface="+mn-ea"/>
              <a:cs typeface="+mn-cs"/>
            </a:rPr>
            <a:t>年の合併以降、合併特例債を活用して施設の大規模改修を進め、長寿命化を図った結果、減価償却率は相対的に低い数値となっている。</a:t>
          </a:r>
          <a:endParaRPr lang="ja-JP" altLang="ja-JP" sz="1600">
            <a:effectLst/>
          </a:endParaRPr>
        </a:p>
        <a:p>
          <a:r>
            <a:rPr kumimoji="1" lang="ja-JP" altLang="ja-JP" sz="1200">
              <a:solidFill>
                <a:schemeClr val="dk1"/>
              </a:solidFill>
              <a:effectLst/>
              <a:latin typeface="+mn-lt"/>
              <a:ea typeface="+mn-ea"/>
              <a:cs typeface="+mn-cs"/>
            </a:rPr>
            <a:t>町域が広い中に住居が点在しているため道路延長が長くなっており、</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人当たりの延長が長くなっている。</a:t>
          </a:r>
          <a:endParaRPr lang="ja-JP" altLang="ja-JP" sz="1600">
            <a:effectLst/>
          </a:endParaRPr>
        </a:p>
        <a:p>
          <a:r>
            <a:rPr kumimoji="1" lang="ja-JP" altLang="ja-JP" sz="1200">
              <a:solidFill>
                <a:schemeClr val="dk1"/>
              </a:solidFill>
              <a:effectLst/>
              <a:latin typeface="+mn-lt"/>
              <a:ea typeface="+mn-ea"/>
              <a:cs typeface="+mn-cs"/>
            </a:rPr>
            <a:t>学校施設は校舎・体育館は改修により長寿命化が図られているが、その他の施設が古いため減価償却率が高くなっている。</a:t>
          </a:r>
          <a:endParaRPr lang="ja-JP" altLang="ja-JP" sz="1600">
            <a:effectLst/>
          </a:endParaRPr>
        </a:p>
        <a:p>
          <a:r>
            <a:rPr kumimoji="1" lang="ja-JP" altLang="ja-JP" sz="1200">
              <a:solidFill>
                <a:schemeClr val="dk1"/>
              </a:solidFill>
              <a:effectLst/>
              <a:latin typeface="+mn-lt"/>
              <a:ea typeface="+mn-ea"/>
              <a:cs typeface="+mn-cs"/>
            </a:rPr>
            <a:t>平成２８年度に公共施設等総合管理計画を策定したところであり、今後同計画に基づき老朽化対策に取り組んでいくこととしている。</a:t>
          </a:r>
          <a:endParaRPr lang="ja-JP" altLang="ja-JP" sz="16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埼玉県ときがわ町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11,640
11,516
55.90
5,810,398
5,587,769
198,039
3,792,584
7,974,260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57.9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2722</xdr:rowOff>
    </xdr:from>
    <xdr:to>
      <xdr:col>6</xdr:col>
      <xdr:colOff>510540</xdr:colOff>
      <xdr:row>41</xdr:row>
      <xdr:rowOff>85997</xdr:rowOff>
    </xdr:to>
    <xdr:cxnSp macro="">
      <xdr:nvCxnSpPr>
        <xdr:cNvPr id="58" name="直線コネクタ 57"/>
        <xdr:cNvCxnSpPr/>
      </xdr:nvCxnSpPr>
      <xdr:spPr>
        <a:xfrm flipV="1">
          <a:off x="4634865" y="566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89824</xdr:rowOff>
    </xdr:from>
    <xdr:ext cx="405111" cy="259045"/>
    <xdr:sp macro="" textlink="">
      <xdr:nvSpPr>
        <xdr:cNvPr id="59" name="【図書館】&#10;有形固定資産減価償却率最小値テキスト"/>
        <xdr:cNvSpPr txBox="1"/>
      </xdr:nvSpPr>
      <xdr:spPr>
        <a:xfrm>
          <a:off x="4724400" y="711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6</xdr:col>
      <xdr:colOff>422275</xdr:colOff>
      <xdr:row>41</xdr:row>
      <xdr:rowOff>85997</xdr:rowOff>
    </xdr:from>
    <xdr:to>
      <xdr:col>6</xdr:col>
      <xdr:colOff>600075</xdr:colOff>
      <xdr:row>41</xdr:row>
      <xdr:rowOff>85997</xdr:rowOff>
    </xdr:to>
    <xdr:cxnSp macro="">
      <xdr:nvCxnSpPr>
        <xdr:cNvPr id="60" name="直線コネクタ 59"/>
        <xdr:cNvCxnSpPr/>
      </xdr:nvCxnSpPr>
      <xdr:spPr>
        <a:xfrm>
          <a:off x="4546600" y="711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120849</xdr:rowOff>
    </xdr:from>
    <xdr:ext cx="469744" cy="259045"/>
    <xdr:sp macro="" textlink="">
      <xdr:nvSpPr>
        <xdr:cNvPr id="61" name="【図書館】&#10;有形固定資産減価償却率最大値テキスト"/>
        <xdr:cNvSpPr txBox="1"/>
      </xdr:nvSpPr>
      <xdr:spPr>
        <a:xfrm>
          <a:off x="47244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33</xdr:row>
      <xdr:rowOff>2722</xdr:rowOff>
    </xdr:from>
    <xdr:to>
      <xdr:col>6</xdr:col>
      <xdr:colOff>600075</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39</xdr:row>
      <xdr:rowOff>16890</xdr:rowOff>
    </xdr:from>
    <xdr:ext cx="405111" cy="259045"/>
    <xdr:sp macro="" textlink="">
      <xdr:nvSpPr>
        <xdr:cNvPr id="63" name="【図書館】&#10;有形固定資産減価償却率平均値テキスト"/>
        <xdr:cNvSpPr txBox="1"/>
      </xdr:nvSpPr>
      <xdr:spPr>
        <a:xfrm>
          <a:off x="4724400" y="6703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38463</xdr:rowOff>
    </xdr:from>
    <xdr:to>
      <xdr:col>6</xdr:col>
      <xdr:colOff>561975</xdr:colOff>
      <xdr:row>39</xdr:row>
      <xdr:rowOff>140063</xdr:rowOff>
    </xdr:to>
    <xdr:sp macro="" textlink="">
      <xdr:nvSpPr>
        <xdr:cNvPr id="64" name="フローチャート : 判断 63"/>
        <xdr:cNvSpPr/>
      </xdr:nvSpPr>
      <xdr:spPr>
        <a:xfrm>
          <a:off x="4584700" y="672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2540</xdr:rowOff>
    </xdr:from>
    <xdr:to>
      <xdr:col>5</xdr:col>
      <xdr:colOff>409575</xdr:colOff>
      <xdr:row>39</xdr:row>
      <xdr:rowOff>104140</xdr:rowOff>
    </xdr:to>
    <xdr:sp macro="" textlink="">
      <xdr:nvSpPr>
        <xdr:cNvPr id="65" name="フローチャート : 判断 64"/>
        <xdr:cNvSpPr/>
      </xdr:nvSpPr>
      <xdr:spPr>
        <a:xfrm>
          <a:off x="3746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111942</xdr:rowOff>
    </xdr:from>
    <xdr:to>
      <xdr:col>6</xdr:col>
      <xdr:colOff>561975</xdr:colOff>
      <xdr:row>38</xdr:row>
      <xdr:rowOff>42092</xdr:rowOff>
    </xdr:to>
    <xdr:sp macro="" textlink="">
      <xdr:nvSpPr>
        <xdr:cNvPr id="71" name="円/楕円 70"/>
        <xdr:cNvSpPr/>
      </xdr:nvSpPr>
      <xdr:spPr>
        <a:xfrm>
          <a:off x="45847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134819</xdr:rowOff>
    </xdr:from>
    <xdr:ext cx="405111" cy="259045"/>
    <xdr:sp macro="" textlink="">
      <xdr:nvSpPr>
        <xdr:cNvPr id="72" name="【図書館】&#10;有形固定資産減価償却率該当値テキスト"/>
        <xdr:cNvSpPr txBox="1"/>
      </xdr:nvSpPr>
      <xdr:spPr>
        <a:xfrm>
          <a:off x="4724400" y="630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146231</xdr:rowOff>
    </xdr:from>
    <xdr:to>
      <xdr:col>5</xdr:col>
      <xdr:colOff>409575</xdr:colOff>
      <xdr:row>38</xdr:row>
      <xdr:rowOff>76381</xdr:rowOff>
    </xdr:to>
    <xdr:sp macro="" textlink="">
      <xdr:nvSpPr>
        <xdr:cNvPr id="73" name="円/楕円 72"/>
        <xdr:cNvSpPr/>
      </xdr:nvSpPr>
      <xdr:spPr>
        <a:xfrm>
          <a:off x="3746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37</xdr:row>
      <xdr:rowOff>162741</xdr:rowOff>
    </xdr:from>
    <xdr:to>
      <xdr:col>6</xdr:col>
      <xdr:colOff>511175</xdr:colOff>
      <xdr:row>38</xdr:row>
      <xdr:rowOff>25581</xdr:rowOff>
    </xdr:to>
    <xdr:cxnSp macro="">
      <xdr:nvCxnSpPr>
        <xdr:cNvPr id="74" name="直線コネクタ 73"/>
        <xdr:cNvCxnSpPr/>
      </xdr:nvCxnSpPr>
      <xdr:spPr>
        <a:xfrm flipV="1">
          <a:off x="3797300" y="650639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39</xdr:row>
      <xdr:rowOff>95267</xdr:rowOff>
    </xdr:from>
    <xdr:ext cx="405111" cy="259045"/>
    <xdr:sp macro="" textlink="">
      <xdr:nvSpPr>
        <xdr:cNvPr id="75" name="n_1aveValue【図書館】&#10;有形固定資産減価償却率"/>
        <xdr:cNvSpPr txBox="1"/>
      </xdr:nvSpPr>
      <xdr:spPr>
        <a:xfrm>
          <a:off x="3582043"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a:t>
          </a:r>
          <a:endParaRPr kumimoji="1" lang="ja-JP" altLang="en-US" sz="1000" b="1">
            <a:solidFill>
              <a:srgbClr val="000080"/>
            </a:solidFill>
            <a:latin typeface="ＭＳ Ｐゴシック"/>
          </a:endParaRPr>
        </a:p>
      </xdr:txBody>
    </xdr:sp>
    <xdr:clientData/>
  </xdr:oneCellAnchor>
  <xdr:oneCellAnchor>
    <xdr:from>
      <xdr:col>5</xdr:col>
      <xdr:colOff>143518</xdr:colOff>
      <xdr:row>36</xdr:row>
      <xdr:rowOff>92908</xdr:rowOff>
    </xdr:from>
    <xdr:ext cx="405111" cy="259045"/>
    <xdr:sp macro="" textlink="">
      <xdr:nvSpPr>
        <xdr:cNvPr id="76" name="n_1mainValue【図書館】&#10;有形固定資産減価償却率"/>
        <xdr:cNvSpPr txBox="1"/>
      </xdr:nvSpPr>
      <xdr:spPr>
        <a:xfrm>
          <a:off x="3582043"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87" name="直線コネクタ 86"/>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8" name="テキスト ボックス 87"/>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9" name="直線コネクタ 88"/>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38</xdr:row>
      <xdr:rowOff>48277</xdr:rowOff>
    </xdr:from>
    <xdr:ext cx="467179" cy="259045"/>
    <xdr:sp macro="" textlink="">
      <xdr:nvSpPr>
        <xdr:cNvPr id="90" name="テキスト ボックス 89"/>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91" name="直線コネクタ 90"/>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105427</xdr:rowOff>
    </xdr:from>
    <xdr:ext cx="467179" cy="259045"/>
    <xdr:sp macro="" textlink="">
      <xdr:nvSpPr>
        <xdr:cNvPr id="92" name="テキスト ボックス 91"/>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3" name="直線コネクタ 92"/>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162577</xdr:rowOff>
    </xdr:from>
    <xdr:ext cx="467179" cy="259045"/>
    <xdr:sp macro="" textlink="">
      <xdr:nvSpPr>
        <xdr:cNvPr id="94" name="テキスト ボックス 93"/>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3048</xdr:rowOff>
    </xdr:from>
    <xdr:to>
      <xdr:col>15</xdr:col>
      <xdr:colOff>180340</xdr:colOff>
      <xdr:row>41</xdr:row>
      <xdr:rowOff>96774</xdr:rowOff>
    </xdr:to>
    <xdr:cxnSp macro="">
      <xdr:nvCxnSpPr>
        <xdr:cNvPr id="98" name="直線コネクタ 97"/>
        <xdr:cNvCxnSpPr/>
      </xdr:nvCxnSpPr>
      <xdr:spPr>
        <a:xfrm flipV="1">
          <a:off x="10476865" y="583234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100601</xdr:rowOff>
    </xdr:from>
    <xdr:ext cx="469744" cy="259045"/>
    <xdr:sp macro="" textlink="">
      <xdr:nvSpPr>
        <xdr:cNvPr id="99" name="【図書館】&#10;一人当たり面積最小値テキスト"/>
        <xdr:cNvSpPr txBox="1"/>
      </xdr:nvSpPr>
      <xdr:spPr>
        <a:xfrm>
          <a:off x="105664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15</xdr:col>
      <xdr:colOff>92075</xdr:colOff>
      <xdr:row>41</xdr:row>
      <xdr:rowOff>96774</xdr:rowOff>
    </xdr:from>
    <xdr:to>
      <xdr:col>15</xdr:col>
      <xdr:colOff>269875</xdr:colOff>
      <xdr:row>41</xdr:row>
      <xdr:rowOff>96774</xdr:rowOff>
    </xdr:to>
    <xdr:cxnSp macro="">
      <xdr:nvCxnSpPr>
        <xdr:cNvPr id="100" name="直線コネクタ 99"/>
        <xdr:cNvCxnSpPr/>
      </xdr:nvCxnSpPr>
      <xdr:spPr>
        <a:xfrm>
          <a:off x="10388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121175</xdr:rowOff>
    </xdr:from>
    <xdr:ext cx="469744" cy="259045"/>
    <xdr:sp macro="" textlink="">
      <xdr:nvSpPr>
        <xdr:cNvPr id="101" name="【図書館】&#10;一人当たり面積最大値テキスト"/>
        <xdr:cNvSpPr txBox="1"/>
      </xdr:nvSpPr>
      <xdr:spPr>
        <a:xfrm>
          <a:off x="10566400" y="560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15</xdr:col>
      <xdr:colOff>92075</xdr:colOff>
      <xdr:row>34</xdr:row>
      <xdr:rowOff>3048</xdr:rowOff>
    </xdr:from>
    <xdr:to>
      <xdr:col>15</xdr:col>
      <xdr:colOff>269875</xdr:colOff>
      <xdr:row>34</xdr:row>
      <xdr:rowOff>3048</xdr:rowOff>
    </xdr:to>
    <xdr:cxnSp macro="">
      <xdr:nvCxnSpPr>
        <xdr:cNvPr id="102" name="直線コネクタ 101"/>
        <xdr:cNvCxnSpPr/>
      </xdr:nvCxnSpPr>
      <xdr:spPr>
        <a:xfrm>
          <a:off x="10388600" y="583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109999</xdr:rowOff>
    </xdr:from>
    <xdr:ext cx="469744" cy="259045"/>
    <xdr:sp macro="" textlink="">
      <xdr:nvSpPr>
        <xdr:cNvPr id="103" name="【図書館】&#10;一人当たり面積平均値テキスト"/>
        <xdr:cNvSpPr txBox="1"/>
      </xdr:nvSpPr>
      <xdr:spPr>
        <a:xfrm>
          <a:off x="10566400" y="6282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87122</xdr:rowOff>
    </xdr:from>
    <xdr:to>
      <xdr:col>15</xdr:col>
      <xdr:colOff>231775</xdr:colOff>
      <xdr:row>38</xdr:row>
      <xdr:rowOff>17272</xdr:rowOff>
    </xdr:to>
    <xdr:sp macro="" textlink="">
      <xdr:nvSpPr>
        <xdr:cNvPr id="104" name="フローチャート : 判断 103"/>
        <xdr:cNvSpPr/>
      </xdr:nvSpPr>
      <xdr:spPr>
        <a:xfrm>
          <a:off x="10426700" y="643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4826</xdr:rowOff>
    </xdr:from>
    <xdr:to>
      <xdr:col>14</xdr:col>
      <xdr:colOff>79375</xdr:colOff>
      <xdr:row>39</xdr:row>
      <xdr:rowOff>106426</xdr:rowOff>
    </xdr:to>
    <xdr:sp macro="" textlink="">
      <xdr:nvSpPr>
        <xdr:cNvPr id="105" name="フローチャート : 判断 104"/>
        <xdr:cNvSpPr/>
      </xdr:nvSpPr>
      <xdr:spPr>
        <a:xfrm>
          <a:off x="9588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16256</xdr:rowOff>
    </xdr:from>
    <xdr:to>
      <xdr:col>15</xdr:col>
      <xdr:colOff>231775</xdr:colOff>
      <xdr:row>38</xdr:row>
      <xdr:rowOff>117856</xdr:rowOff>
    </xdr:to>
    <xdr:sp macro="" textlink="">
      <xdr:nvSpPr>
        <xdr:cNvPr id="111" name="円/楕円 110"/>
        <xdr:cNvSpPr/>
      </xdr:nvSpPr>
      <xdr:spPr>
        <a:xfrm>
          <a:off x="10426700" y="65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37</xdr:row>
      <xdr:rowOff>166133</xdr:rowOff>
    </xdr:from>
    <xdr:ext cx="469744" cy="259045"/>
    <xdr:sp macro="" textlink="">
      <xdr:nvSpPr>
        <xdr:cNvPr id="112" name="【図書館】&#10;一人当たり面積該当値テキスト"/>
        <xdr:cNvSpPr txBox="1"/>
      </xdr:nvSpPr>
      <xdr:spPr>
        <a:xfrm>
          <a:off x="10566400" y="6509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25400</xdr:rowOff>
    </xdr:from>
    <xdr:to>
      <xdr:col>14</xdr:col>
      <xdr:colOff>79375</xdr:colOff>
      <xdr:row>38</xdr:row>
      <xdr:rowOff>127000</xdr:rowOff>
    </xdr:to>
    <xdr:sp macro="" textlink="">
      <xdr:nvSpPr>
        <xdr:cNvPr id="113" name="円/楕円 112"/>
        <xdr:cNvSpPr/>
      </xdr:nvSpPr>
      <xdr:spPr>
        <a:xfrm>
          <a:off x="958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67056</xdr:rowOff>
    </xdr:from>
    <xdr:to>
      <xdr:col>15</xdr:col>
      <xdr:colOff>180975</xdr:colOff>
      <xdr:row>38</xdr:row>
      <xdr:rowOff>76200</xdr:rowOff>
    </xdr:to>
    <xdr:cxnSp macro="">
      <xdr:nvCxnSpPr>
        <xdr:cNvPr id="114" name="直線コネクタ 113"/>
        <xdr:cNvCxnSpPr/>
      </xdr:nvCxnSpPr>
      <xdr:spPr>
        <a:xfrm flipV="1">
          <a:off x="9639300" y="65821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97553</xdr:rowOff>
    </xdr:from>
    <xdr:ext cx="469744" cy="259045"/>
    <xdr:sp macro="" textlink="">
      <xdr:nvSpPr>
        <xdr:cNvPr id="115" name="n_1aveValue【図書館】&#10;一人当たり面積"/>
        <xdr:cNvSpPr txBox="1"/>
      </xdr:nvSpPr>
      <xdr:spPr>
        <a:xfrm>
          <a:off x="93917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0.092</a:t>
          </a:r>
          <a:endParaRPr kumimoji="1" lang="ja-JP" altLang="en-US" sz="1000" b="1">
            <a:solidFill>
              <a:srgbClr val="000080"/>
            </a:solidFill>
            <a:latin typeface="ＭＳ Ｐゴシック"/>
          </a:endParaRPr>
        </a:p>
      </xdr:txBody>
    </xdr:sp>
    <xdr:clientData/>
  </xdr:oneCellAnchor>
  <xdr:oneCellAnchor>
    <xdr:from>
      <xdr:col>13</xdr:col>
      <xdr:colOff>466802</xdr:colOff>
      <xdr:row>36</xdr:row>
      <xdr:rowOff>143527</xdr:rowOff>
    </xdr:from>
    <xdr:ext cx="469744" cy="259045"/>
    <xdr:sp macro="" textlink="">
      <xdr:nvSpPr>
        <xdr:cNvPr id="116" name="n_1mainValue【図書館】&#10;一人当たり面積"/>
        <xdr:cNvSpPr txBox="1"/>
      </xdr:nvSpPr>
      <xdr:spPr>
        <a:xfrm>
          <a:off x="9391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139" name="テキスト ボックス 13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1" name="テキスト ボックス 14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47353</xdr:rowOff>
    </xdr:from>
    <xdr:to>
      <xdr:col>6</xdr:col>
      <xdr:colOff>510540</xdr:colOff>
      <xdr:row>63</xdr:row>
      <xdr:rowOff>86541</xdr:rowOff>
    </xdr:to>
    <xdr:cxnSp macro="">
      <xdr:nvCxnSpPr>
        <xdr:cNvPr id="143" name="直線コネクタ 142"/>
        <xdr:cNvCxnSpPr/>
      </xdr:nvCxnSpPr>
      <xdr:spPr>
        <a:xfrm flipV="1">
          <a:off x="4634865" y="9477103"/>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144" name="【体育館・プール】&#10;有形固定資産減価償却率最小値テキスト"/>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145" name="直線コネクタ 144"/>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165480</xdr:rowOff>
    </xdr:from>
    <xdr:ext cx="405111" cy="259045"/>
    <xdr:sp macro="" textlink="">
      <xdr:nvSpPr>
        <xdr:cNvPr id="146" name="【体育館・プール】&#10;有形固定資産減価償却率最大値テキスト"/>
        <xdr:cNvSpPr txBox="1"/>
      </xdr:nvSpPr>
      <xdr:spPr>
        <a:xfrm>
          <a:off x="4724400" y="925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55</xdr:row>
      <xdr:rowOff>47353</xdr:rowOff>
    </xdr:from>
    <xdr:to>
      <xdr:col>6</xdr:col>
      <xdr:colOff>600075</xdr:colOff>
      <xdr:row>55</xdr:row>
      <xdr:rowOff>47353</xdr:rowOff>
    </xdr:to>
    <xdr:cxnSp macro="">
      <xdr:nvCxnSpPr>
        <xdr:cNvPr id="147" name="直線コネクタ 146"/>
        <xdr:cNvCxnSpPr/>
      </xdr:nvCxnSpPr>
      <xdr:spPr>
        <a:xfrm>
          <a:off x="4546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47189</xdr:rowOff>
    </xdr:from>
    <xdr:ext cx="405111" cy="259045"/>
    <xdr:sp macro="" textlink="">
      <xdr:nvSpPr>
        <xdr:cNvPr id="148" name="【体育館・プール】&#10;有形固定資産減価償却率平均値テキスト"/>
        <xdr:cNvSpPr txBox="1"/>
      </xdr:nvSpPr>
      <xdr:spPr>
        <a:xfrm>
          <a:off x="4724400" y="1016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24312</xdr:rowOff>
    </xdr:from>
    <xdr:to>
      <xdr:col>6</xdr:col>
      <xdr:colOff>561975</xdr:colOff>
      <xdr:row>60</xdr:row>
      <xdr:rowOff>125912</xdr:rowOff>
    </xdr:to>
    <xdr:sp macro="" textlink="">
      <xdr:nvSpPr>
        <xdr:cNvPr id="149" name="フローチャート : 判断 148"/>
        <xdr:cNvSpPr/>
      </xdr:nvSpPr>
      <xdr:spPr>
        <a:xfrm>
          <a:off x="4584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127181</xdr:rowOff>
    </xdr:from>
    <xdr:to>
      <xdr:col>5</xdr:col>
      <xdr:colOff>409575</xdr:colOff>
      <xdr:row>62</xdr:row>
      <xdr:rowOff>57331</xdr:rowOff>
    </xdr:to>
    <xdr:sp macro="" textlink="">
      <xdr:nvSpPr>
        <xdr:cNvPr id="150" name="フローチャート : 判断 149"/>
        <xdr:cNvSpPr/>
      </xdr:nvSpPr>
      <xdr:spPr>
        <a:xfrm>
          <a:off x="37465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63</xdr:row>
      <xdr:rowOff>35741</xdr:rowOff>
    </xdr:from>
    <xdr:to>
      <xdr:col>6</xdr:col>
      <xdr:colOff>561975</xdr:colOff>
      <xdr:row>63</xdr:row>
      <xdr:rowOff>137341</xdr:rowOff>
    </xdr:to>
    <xdr:sp macro="" textlink="">
      <xdr:nvSpPr>
        <xdr:cNvPr id="156" name="円/楕円 155"/>
        <xdr:cNvSpPr/>
      </xdr:nvSpPr>
      <xdr:spPr>
        <a:xfrm>
          <a:off x="4584700" y="1083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122118</xdr:rowOff>
    </xdr:from>
    <xdr:ext cx="405111" cy="259045"/>
    <xdr:sp macro="" textlink="">
      <xdr:nvSpPr>
        <xdr:cNvPr id="157" name="【体育館・プール】&#10;有形固定資産減価償却率該当値テキスト"/>
        <xdr:cNvSpPr txBox="1"/>
      </xdr:nvSpPr>
      <xdr:spPr>
        <a:xfrm>
          <a:off x="4724400" y="10752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5</xdr:col>
      <xdr:colOff>307975</xdr:colOff>
      <xdr:row>63</xdr:row>
      <xdr:rowOff>107587</xdr:rowOff>
    </xdr:from>
    <xdr:to>
      <xdr:col>5</xdr:col>
      <xdr:colOff>409575</xdr:colOff>
      <xdr:row>64</xdr:row>
      <xdr:rowOff>37737</xdr:rowOff>
    </xdr:to>
    <xdr:sp macro="" textlink="">
      <xdr:nvSpPr>
        <xdr:cNvPr id="158" name="円/楕円 157"/>
        <xdr:cNvSpPr/>
      </xdr:nvSpPr>
      <xdr:spPr>
        <a:xfrm>
          <a:off x="3746500" y="1090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63</xdr:row>
      <xdr:rowOff>86541</xdr:rowOff>
    </xdr:from>
    <xdr:to>
      <xdr:col>6</xdr:col>
      <xdr:colOff>511175</xdr:colOff>
      <xdr:row>63</xdr:row>
      <xdr:rowOff>158387</xdr:rowOff>
    </xdr:to>
    <xdr:cxnSp macro="">
      <xdr:nvCxnSpPr>
        <xdr:cNvPr id="159" name="直線コネクタ 158"/>
        <xdr:cNvCxnSpPr/>
      </xdr:nvCxnSpPr>
      <xdr:spPr>
        <a:xfrm flipV="1">
          <a:off x="3797300" y="10887891"/>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73858</xdr:rowOff>
    </xdr:from>
    <xdr:ext cx="405111" cy="259045"/>
    <xdr:sp macro="" textlink="">
      <xdr:nvSpPr>
        <xdr:cNvPr id="160" name="n_1aveValue【体育館・プール】&#10;有形固定資産減価償却率"/>
        <xdr:cNvSpPr txBox="1"/>
      </xdr:nvSpPr>
      <xdr:spPr>
        <a:xfrm>
          <a:off x="3582043" y="1036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5</xdr:col>
      <xdr:colOff>143518</xdr:colOff>
      <xdr:row>64</xdr:row>
      <xdr:rowOff>28864</xdr:rowOff>
    </xdr:from>
    <xdr:ext cx="405111" cy="259045"/>
    <xdr:sp macro="" textlink="">
      <xdr:nvSpPr>
        <xdr:cNvPr id="161" name="n_1mainValue【体育館・プール】&#10;有形固定資産減価償却率"/>
        <xdr:cNvSpPr txBox="1"/>
      </xdr:nvSpPr>
      <xdr:spPr>
        <a:xfrm>
          <a:off x="3582043" y="11001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2" name="直線コネクタ 17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73" name="テキスト ボックス 17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4" name="直線コネクタ 17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75" name="テキスト ボックス 17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6" name="直線コネクタ 17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77" name="テキスト ボックス 17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8" name="直線コネクタ 17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9" name="テキスト ボックス 17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80" name="直線コネクタ 17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81" name="テキスト ボックス 18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2" name="直線コネクタ 18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3" name="テキスト ボックス 18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167640</xdr:rowOff>
    </xdr:from>
    <xdr:to>
      <xdr:col>15</xdr:col>
      <xdr:colOff>180340</xdr:colOff>
      <xdr:row>63</xdr:row>
      <xdr:rowOff>70485</xdr:rowOff>
    </xdr:to>
    <xdr:cxnSp macro="">
      <xdr:nvCxnSpPr>
        <xdr:cNvPr id="185" name="直線コネクタ 184"/>
        <xdr:cNvCxnSpPr/>
      </xdr:nvCxnSpPr>
      <xdr:spPr>
        <a:xfrm flipV="1">
          <a:off x="10476865" y="959739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74312</xdr:rowOff>
    </xdr:from>
    <xdr:ext cx="469744" cy="259045"/>
    <xdr:sp macro="" textlink="">
      <xdr:nvSpPr>
        <xdr:cNvPr id="186" name="【体育館・プール】&#10;一人当たり面積最小値テキスト"/>
        <xdr:cNvSpPr txBox="1"/>
      </xdr:nvSpPr>
      <xdr:spPr>
        <a:xfrm>
          <a:off x="10566400"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0.093</a:t>
          </a:r>
          <a:endParaRPr kumimoji="1" lang="ja-JP" altLang="en-US" sz="1000" b="1">
            <a:latin typeface="ＭＳ Ｐゴシック"/>
          </a:endParaRPr>
        </a:p>
      </xdr:txBody>
    </xdr:sp>
    <xdr:clientData/>
  </xdr:oneCellAnchor>
  <xdr:twoCellAnchor>
    <xdr:from>
      <xdr:col>15</xdr:col>
      <xdr:colOff>92075</xdr:colOff>
      <xdr:row>63</xdr:row>
      <xdr:rowOff>70485</xdr:rowOff>
    </xdr:from>
    <xdr:to>
      <xdr:col>15</xdr:col>
      <xdr:colOff>269875</xdr:colOff>
      <xdr:row>63</xdr:row>
      <xdr:rowOff>70485</xdr:rowOff>
    </xdr:to>
    <xdr:cxnSp macro="">
      <xdr:nvCxnSpPr>
        <xdr:cNvPr id="187" name="直線コネクタ 186"/>
        <xdr:cNvCxnSpPr/>
      </xdr:nvCxnSpPr>
      <xdr:spPr>
        <a:xfrm>
          <a:off x="10388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114317</xdr:rowOff>
    </xdr:from>
    <xdr:ext cx="469744" cy="259045"/>
    <xdr:sp macro="" textlink="">
      <xdr:nvSpPr>
        <xdr:cNvPr id="188" name="【体育館・プール】&#10;一人当たり面積最大値テキスト"/>
        <xdr:cNvSpPr txBox="1"/>
      </xdr:nvSpPr>
      <xdr:spPr>
        <a:xfrm>
          <a:off x="10566400" y="937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0.762</a:t>
          </a:r>
          <a:endParaRPr kumimoji="1" lang="ja-JP" altLang="en-US" sz="1000" b="1">
            <a:latin typeface="ＭＳ Ｐゴシック"/>
          </a:endParaRPr>
        </a:p>
      </xdr:txBody>
    </xdr:sp>
    <xdr:clientData/>
  </xdr:oneCellAnchor>
  <xdr:twoCellAnchor>
    <xdr:from>
      <xdr:col>15</xdr:col>
      <xdr:colOff>92075</xdr:colOff>
      <xdr:row>55</xdr:row>
      <xdr:rowOff>167640</xdr:rowOff>
    </xdr:from>
    <xdr:to>
      <xdr:col>15</xdr:col>
      <xdr:colOff>269875</xdr:colOff>
      <xdr:row>55</xdr:row>
      <xdr:rowOff>167640</xdr:rowOff>
    </xdr:to>
    <xdr:cxnSp macro="">
      <xdr:nvCxnSpPr>
        <xdr:cNvPr id="189" name="直線コネクタ 188"/>
        <xdr:cNvCxnSpPr/>
      </xdr:nvCxnSpPr>
      <xdr:spPr>
        <a:xfrm>
          <a:off x="10388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142892</xdr:rowOff>
    </xdr:from>
    <xdr:ext cx="469744" cy="259045"/>
    <xdr:sp macro="" textlink="">
      <xdr:nvSpPr>
        <xdr:cNvPr id="190" name="【体育館・プール】&#10;一人当たり面積平均値テキスト"/>
        <xdr:cNvSpPr txBox="1"/>
      </xdr:nvSpPr>
      <xdr:spPr>
        <a:xfrm>
          <a:off x="10566400" y="1025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164465</xdr:rowOff>
    </xdr:from>
    <xdr:to>
      <xdr:col>15</xdr:col>
      <xdr:colOff>231775</xdr:colOff>
      <xdr:row>60</xdr:row>
      <xdr:rowOff>94615</xdr:rowOff>
    </xdr:to>
    <xdr:sp macro="" textlink="">
      <xdr:nvSpPr>
        <xdr:cNvPr id="191" name="フローチャート : 判断 190"/>
        <xdr:cNvSpPr/>
      </xdr:nvSpPr>
      <xdr:spPr>
        <a:xfrm>
          <a:off x="10426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31115</xdr:rowOff>
    </xdr:from>
    <xdr:to>
      <xdr:col>14</xdr:col>
      <xdr:colOff>79375</xdr:colOff>
      <xdr:row>60</xdr:row>
      <xdr:rowOff>132715</xdr:rowOff>
    </xdr:to>
    <xdr:sp macro="" textlink="">
      <xdr:nvSpPr>
        <xdr:cNvPr id="192" name="フローチャート : 判断 191"/>
        <xdr:cNvSpPr/>
      </xdr:nvSpPr>
      <xdr:spPr>
        <a:xfrm>
          <a:off x="958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3" name="テキスト ボックス 19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4" name="テキスト ボックス 19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5" name="テキスト ボックス 19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6" name="テキスト ボックス 19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7" name="テキスト ボックス 19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116840</xdr:rowOff>
    </xdr:from>
    <xdr:to>
      <xdr:col>15</xdr:col>
      <xdr:colOff>231775</xdr:colOff>
      <xdr:row>56</xdr:row>
      <xdr:rowOff>46990</xdr:rowOff>
    </xdr:to>
    <xdr:sp macro="" textlink="">
      <xdr:nvSpPr>
        <xdr:cNvPr id="198" name="円/楕円 197"/>
        <xdr:cNvSpPr/>
      </xdr:nvSpPr>
      <xdr:spPr>
        <a:xfrm>
          <a:off x="10426700" y="954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69867</xdr:rowOff>
    </xdr:from>
    <xdr:ext cx="469744" cy="259045"/>
    <xdr:sp macro="" textlink="">
      <xdr:nvSpPr>
        <xdr:cNvPr id="199" name="【体育館・プール】&#10;一人当たり面積該当値テキスト"/>
        <xdr:cNvSpPr txBox="1"/>
      </xdr:nvSpPr>
      <xdr:spPr>
        <a:xfrm>
          <a:off x="10566400" y="949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0.762</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143510</xdr:rowOff>
    </xdr:from>
    <xdr:to>
      <xdr:col>14</xdr:col>
      <xdr:colOff>79375</xdr:colOff>
      <xdr:row>56</xdr:row>
      <xdr:rowOff>73660</xdr:rowOff>
    </xdr:to>
    <xdr:sp macro="" textlink="">
      <xdr:nvSpPr>
        <xdr:cNvPr id="200" name="円/楕円 199"/>
        <xdr:cNvSpPr/>
      </xdr:nvSpPr>
      <xdr:spPr>
        <a:xfrm>
          <a:off x="9588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55</xdr:row>
      <xdr:rowOff>167640</xdr:rowOff>
    </xdr:from>
    <xdr:to>
      <xdr:col>15</xdr:col>
      <xdr:colOff>180975</xdr:colOff>
      <xdr:row>56</xdr:row>
      <xdr:rowOff>22860</xdr:rowOff>
    </xdr:to>
    <xdr:cxnSp macro="">
      <xdr:nvCxnSpPr>
        <xdr:cNvPr id="201" name="直線コネクタ 200"/>
        <xdr:cNvCxnSpPr/>
      </xdr:nvCxnSpPr>
      <xdr:spPr>
        <a:xfrm flipV="1">
          <a:off x="9639300" y="95973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60</xdr:row>
      <xdr:rowOff>123842</xdr:rowOff>
    </xdr:from>
    <xdr:ext cx="469744" cy="259045"/>
    <xdr:sp macro="" textlink="">
      <xdr:nvSpPr>
        <xdr:cNvPr id="202" name="n_1aveValue【体育館・プール】&#10;一人当たり面積"/>
        <xdr:cNvSpPr txBox="1"/>
      </xdr:nvSpPr>
      <xdr:spPr>
        <a:xfrm>
          <a:off x="9391727" y="1041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13</xdr:col>
      <xdr:colOff>466802</xdr:colOff>
      <xdr:row>54</xdr:row>
      <xdr:rowOff>90187</xdr:rowOff>
    </xdr:from>
    <xdr:ext cx="469744" cy="259045"/>
    <xdr:sp macro="" textlink="">
      <xdr:nvSpPr>
        <xdr:cNvPr id="203" name="n_1mainValue【体育館・プール】&#10;一人当たり面積"/>
        <xdr:cNvSpPr txBox="1"/>
      </xdr:nvSpPr>
      <xdr:spPr>
        <a:xfrm>
          <a:off x="9391727" y="934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0.748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4" name="正方形/長方形 20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5" name="正方形/長方形 20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6" name="正方形/長方形 20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7" name="正方形/長方形 20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8" name="正方形/長方形 20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9" name="正方形/長方形 20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0" name="正方形/長方形 20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1" name="正方形/長方形 21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2" name="テキスト ボックス 21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3" name="直線コネクタ 21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14" name="テキスト ボックス 21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15" name="直線コネクタ 21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16" name="テキスト ボックス 21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17" name="直線コネクタ 21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18" name="テキスト ボックス 21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19" name="直線コネクタ 21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20" name="テキスト ボックス 21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21" name="直線コネクタ 22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22" name="テキスト ボックス 22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23" name="直線コネクタ 22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24" name="テキスト ボックス 22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5" name="直線コネクタ 22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6" name="テキスト ボックス 22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24764</xdr:rowOff>
    </xdr:from>
    <xdr:to>
      <xdr:col>6</xdr:col>
      <xdr:colOff>510540</xdr:colOff>
      <xdr:row>85</xdr:row>
      <xdr:rowOff>64770</xdr:rowOff>
    </xdr:to>
    <xdr:cxnSp macro="">
      <xdr:nvCxnSpPr>
        <xdr:cNvPr id="228" name="直線コネクタ 227"/>
        <xdr:cNvCxnSpPr/>
      </xdr:nvCxnSpPr>
      <xdr:spPr>
        <a:xfrm flipV="1">
          <a:off x="4634865" y="13397864"/>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68597</xdr:rowOff>
    </xdr:from>
    <xdr:ext cx="405111" cy="259045"/>
    <xdr:sp macro="" textlink="">
      <xdr:nvSpPr>
        <xdr:cNvPr id="229" name="【福祉施設】&#10;有形固定資産減価償却率最小値テキスト"/>
        <xdr:cNvSpPr txBox="1"/>
      </xdr:nvSpPr>
      <xdr:spPr>
        <a:xfrm>
          <a:off x="47244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85</xdr:row>
      <xdr:rowOff>64770</xdr:rowOff>
    </xdr:from>
    <xdr:to>
      <xdr:col>6</xdr:col>
      <xdr:colOff>600075</xdr:colOff>
      <xdr:row>85</xdr:row>
      <xdr:rowOff>64770</xdr:rowOff>
    </xdr:to>
    <xdr:cxnSp macro="">
      <xdr:nvCxnSpPr>
        <xdr:cNvPr id="230" name="直線コネクタ 229"/>
        <xdr:cNvCxnSpPr/>
      </xdr:nvCxnSpPr>
      <xdr:spPr>
        <a:xfrm>
          <a:off x="4546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142891</xdr:rowOff>
    </xdr:from>
    <xdr:ext cx="405111" cy="259045"/>
    <xdr:sp macro="" textlink="">
      <xdr:nvSpPr>
        <xdr:cNvPr id="231" name="【福祉施設】&#10;有形固定資産減価償却率最大値テキスト"/>
        <xdr:cNvSpPr txBox="1"/>
      </xdr:nvSpPr>
      <xdr:spPr>
        <a:xfrm>
          <a:off x="47244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78</xdr:row>
      <xdr:rowOff>24764</xdr:rowOff>
    </xdr:from>
    <xdr:to>
      <xdr:col>6</xdr:col>
      <xdr:colOff>600075</xdr:colOff>
      <xdr:row>78</xdr:row>
      <xdr:rowOff>24764</xdr:rowOff>
    </xdr:to>
    <xdr:cxnSp macro="">
      <xdr:nvCxnSpPr>
        <xdr:cNvPr id="232" name="直線コネクタ 231"/>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133366</xdr:rowOff>
    </xdr:from>
    <xdr:ext cx="405111" cy="259045"/>
    <xdr:sp macro="" textlink="">
      <xdr:nvSpPr>
        <xdr:cNvPr id="233" name="【福祉施設】&#10;有形固定資産減価償却率平均値テキスト"/>
        <xdr:cNvSpPr txBox="1"/>
      </xdr:nvSpPr>
      <xdr:spPr>
        <a:xfrm>
          <a:off x="4724400" y="1419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154939</xdr:rowOff>
    </xdr:from>
    <xdr:to>
      <xdr:col>6</xdr:col>
      <xdr:colOff>561975</xdr:colOff>
      <xdr:row>83</xdr:row>
      <xdr:rowOff>85089</xdr:rowOff>
    </xdr:to>
    <xdr:sp macro="" textlink="">
      <xdr:nvSpPr>
        <xdr:cNvPr id="234" name="フローチャート : 判断 233"/>
        <xdr:cNvSpPr/>
      </xdr:nvSpPr>
      <xdr:spPr>
        <a:xfrm>
          <a:off x="4584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135889</xdr:rowOff>
    </xdr:from>
    <xdr:to>
      <xdr:col>5</xdr:col>
      <xdr:colOff>409575</xdr:colOff>
      <xdr:row>83</xdr:row>
      <xdr:rowOff>66039</xdr:rowOff>
    </xdr:to>
    <xdr:sp macro="" textlink="">
      <xdr:nvSpPr>
        <xdr:cNvPr id="235" name="フローチャート : 判断 234"/>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6" name="テキスト ボックス 23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7" name="テキスト ボックス 23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8" name="テキスト ボックス 23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9" name="テキスト ボックス 23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0" name="テキスト ボックス 23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29211</xdr:rowOff>
    </xdr:from>
    <xdr:to>
      <xdr:col>6</xdr:col>
      <xdr:colOff>561975</xdr:colOff>
      <xdr:row>78</xdr:row>
      <xdr:rowOff>130811</xdr:rowOff>
    </xdr:to>
    <xdr:sp macro="" textlink="">
      <xdr:nvSpPr>
        <xdr:cNvPr id="241" name="円/楕円 240"/>
        <xdr:cNvSpPr/>
      </xdr:nvSpPr>
      <xdr:spPr>
        <a:xfrm>
          <a:off x="4584700" y="13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77</xdr:row>
      <xdr:rowOff>115588</xdr:rowOff>
    </xdr:from>
    <xdr:ext cx="405111" cy="259045"/>
    <xdr:sp macro="" textlink="">
      <xdr:nvSpPr>
        <xdr:cNvPr id="242" name="【福祉施設】&#10;有形固定資産減価償却率該当値テキスト"/>
        <xdr:cNvSpPr txBox="1"/>
      </xdr:nvSpPr>
      <xdr:spPr>
        <a:xfrm>
          <a:off x="4724400" y="13317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156845</xdr:rowOff>
    </xdr:from>
    <xdr:to>
      <xdr:col>5</xdr:col>
      <xdr:colOff>409575</xdr:colOff>
      <xdr:row>79</xdr:row>
      <xdr:rowOff>86995</xdr:rowOff>
    </xdr:to>
    <xdr:sp macro="" textlink="">
      <xdr:nvSpPr>
        <xdr:cNvPr id="243" name="円/楕円 242"/>
        <xdr:cNvSpPr/>
      </xdr:nvSpPr>
      <xdr:spPr>
        <a:xfrm>
          <a:off x="3746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78</xdr:row>
      <xdr:rowOff>80011</xdr:rowOff>
    </xdr:from>
    <xdr:to>
      <xdr:col>6</xdr:col>
      <xdr:colOff>511175</xdr:colOff>
      <xdr:row>79</xdr:row>
      <xdr:rowOff>36195</xdr:rowOff>
    </xdr:to>
    <xdr:cxnSp macro="">
      <xdr:nvCxnSpPr>
        <xdr:cNvPr id="244" name="直線コネクタ 243"/>
        <xdr:cNvCxnSpPr/>
      </xdr:nvCxnSpPr>
      <xdr:spPr>
        <a:xfrm flipV="1">
          <a:off x="3797300" y="13453111"/>
          <a:ext cx="838200" cy="12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83</xdr:row>
      <xdr:rowOff>57166</xdr:rowOff>
    </xdr:from>
    <xdr:ext cx="405111" cy="259045"/>
    <xdr:sp macro="" textlink="">
      <xdr:nvSpPr>
        <xdr:cNvPr id="245" name="n_1aveValue【福祉施設】&#10;有形固定資産減価償却率"/>
        <xdr:cNvSpPr txBox="1"/>
      </xdr:nvSpPr>
      <xdr:spPr>
        <a:xfrm>
          <a:off x="3582043"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5</xdr:col>
      <xdr:colOff>143518</xdr:colOff>
      <xdr:row>77</xdr:row>
      <xdr:rowOff>103522</xdr:rowOff>
    </xdr:from>
    <xdr:ext cx="405111" cy="259045"/>
    <xdr:sp macro="" textlink="">
      <xdr:nvSpPr>
        <xdr:cNvPr id="246" name="n_1mainValue【福祉施設】&#10;有形固定資産減価償却率"/>
        <xdr:cNvSpPr txBox="1"/>
      </xdr:nvSpPr>
      <xdr:spPr>
        <a:xfrm>
          <a:off x="3582043"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7" name="正方形/長方形 24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8" name="正方形/長方形 24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9" name="正方形/長方形 24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0" name="正方形/長方形 24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1" name="正方形/長方形 25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2" name="正方形/長方形 25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3" name="正方形/長方形 25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4" name="正方形/長方形 25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5" name="テキスト ボックス 25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6" name="直線コネクタ 25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57" name="直線コネクタ 25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58" name="テキスト ボックス 25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59" name="直線コネクタ 25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60" name="テキスト ボックス 25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61" name="直線コネクタ 26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62" name="テキスト ボックス 26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63" name="直線コネクタ 26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64" name="テキスト ボックス 26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5" name="直線コネクタ 26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6" name="テキスト ボックス 26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22098</xdr:rowOff>
    </xdr:from>
    <xdr:to>
      <xdr:col>15</xdr:col>
      <xdr:colOff>180340</xdr:colOff>
      <xdr:row>85</xdr:row>
      <xdr:rowOff>152400</xdr:rowOff>
    </xdr:to>
    <xdr:cxnSp macro="">
      <xdr:nvCxnSpPr>
        <xdr:cNvPr id="268" name="直線コネクタ 267"/>
        <xdr:cNvCxnSpPr/>
      </xdr:nvCxnSpPr>
      <xdr:spPr>
        <a:xfrm flipV="1">
          <a:off x="10476865" y="1339519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156227</xdr:rowOff>
    </xdr:from>
    <xdr:ext cx="469744" cy="259045"/>
    <xdr:sp macro="" textlink="">
      <xdr:nvSpPr>
        <xdr:cNvPr id="269" name="【福祉施設】&#10;一人当たり面積最小値テキスト"/>
        <xdr:cNvSpPr txBox="1"/>
      </xdr:nvSpPr>
      <xdr:spPr>
        <a:xfrm>
          <a:off x="105664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85</xdr:row>
      <xdr:rowOff>152400</xdr:rowOff>
    </xdr:from>
    <xdr:to>
      <xdr:col>15</xdr:col>
      <xdr:colOff>269875</xdr:colOff>
      <xdr:row>85</xdr:row>
      <xdr:rowOff>152400</xdr:rowOff>
    </xdr:to>
    <xdr:cxnSp macro="">
      <xdr:nvCxnSpPr>
        <xdr:cNvPr id="270" name="直線コネクタ 269"/>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140225</xdr:rowOff>
    </xdr:from>
    <xdr:ext cx="469744" cy="259045"/>
    <xdr:sp macro="" textlink="">
      <xdr:nvSpPr>
        <xdr:cNvPr id="271" name="【福祉施設】&#10;一人当たり面積最大値テキスト"/>
        <xdr:cNvSpPr txBox="1"/>
      </xdr:nvSpPr>
      <xdr:spPr>
        <a:xfrm>
          <a:off x="105664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0.607</a:t>
          </a:r>
          <a:endParaRPr kumimoji="1" lang="ja-JP" altLang="en-US" sz="1000" b="1">
            <a:latin typeface="ＭＳ Ｐゴシック"/>
          </a:endParaRPr>
        </a:p>
      </xdr:txBody>
    </xdr:sp>
    <xdr:clientData/>
  </xdr:oneCellAnchor>
  <xdr:twoCellAnchor>
    <xdr:from>
      <xdr:col>15</xdr:col>
      <xdr:colOff>92075</xdr:colOff>
      <xdr:row>78</xdr:row>
      <xdr:rowOff>22098</xdr:rowOff>
    </xdr:from>
    <xdr:to>
      <xdr:col>15</xdr:col>
      <xdr:colOff>269875</xdr:colOff>
      <xdr:row>78</xdr:row>
      <xdr:rowOff>22098</xdr:rowOff>
    </xdr:to>
    <xdr:cxnSp macro="">
      <xdr:nvCxnSpPr>
        <xdr:cNvPr id="272" name="直線コネクタ 271"/>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122190</xdr:rowOff>
    </xdr:from>
    <xdr:ext cx="469744" cy="259045"/>
    <xdr:sp macro="" textlink="">
      <xdr:nvSpPr>
        <xdr:cNvPr id="273" name="【福祉施設】&#10;一人当たり面積平均値テキスト"/>
        <xdr:cNvSpPr txBox="1"/>
      </xdr:nvSpPr>
      <xdr:spPr>
        <a:xfrm>
          <a:off x="10566400" y="14009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99313</xdr:rowOff>
    </xdr:from>
    <xdr:to>
      <xdr:col>15</xdr:col>
      <xdr:colOff>231775</xdr:colOff>
      <xdr:row>83</xdr:row>
      <xdr:rowOff>29463</xdr:rowOff>
    </xdr:to>
    <xdr:sp macro="" textlink="">
      <xdr:nvSpPr>
        <xdr:cNvPr id="274" name="フローチャート : 判断 273"/>
        <xdr:cNvSpPr/>
      </xdr:nvSpPr>
      <xdr:spPr>
        <a:xfrm>
          <a:off x="10426700" y="1415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37592</xdr:rowOff>
    </xdr:from>
    <xdr:to>
      <xdr:col>14</xdr:col>
      <xdr:colOff>79375</xdr:colOff>
      <xdr:row>83</xdr:row>
      <xdr:rowOff>139192</xdr:rowOff>
    </xdr:to>
    <xdr:sp macro="" textlink="">
      <xdr:nvSpPr>
        <xdr:cNvPr id="275" name="フローチャート : 判断 274"/>
        <xdr:cNvSpPr/>
      </xdr:nvSpPr>
      <xdr:spPr>
        <a:xfrm>
          <a:off x="9588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6" name="テキスト ボックス 27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7" name="テキスト ボックス 27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8" name="テキスト ボックス 27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9" name="テキスト ボックス 27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0" name="テキスト ボックス 27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85</xdr:row>
      <xdr:rowOff>101600</xdr:rowOff>
    </xdr:from>
    <xdr:to>
      <xdr:col>15</xdr:col>
      <xdr:colOff>231775</xdr:colOff>
      <xdr:row>86</xdr:row>
      <xdr:rowOff>31750</xdr:rowOff>
    </xdr:to>
    <xdr:sp macro="" textlink="">
      <xdr:nvSpPr>
        <xdr:cNvPr id="281" name="円/楕円 280"/>
        <xdr:cNvSpPr/>
      </xdr:nvSpPr>
      <xdr:spPr>
        <a:xfrm>
          <a:off x="104267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16527</xdr:rowOff>
    </xdr:from>
    <xdr:ext cx="469744" cy="259045"/>
    <xdr:sp macro="" textlink="">
      <xdr:nvSpPr>
        <xdr:cNvPr id="282" name="【福祉施設】&#10;一人当たり面積該当値テキスト"/>
        <xdr:cNvSpPr txBox="1"/>
      </xdr:nvSpPr>
      <xdr:spPr>
        <a:xfrm>
          <a:off x="10566400" y="1458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13</xdr:col>
      <xdr:colOff>663575</xdr:colOff>
      <xdr:row>85</xdr:row>
      <xdr:rowOff>101600</xdr:rowOff>
    </xdr:from>
    <xdr:to>
      <xdr:col>14</xdr:col>
      <xdr:colOff>79375</xdr:colOff>
      <xdr:row>86</xdr:row>
      <xdr:rowOff>31750</xdr:rowOff>
    </xdr:to>
    <xdr:sp macro="" textlink="">
      <xdr:nvSpPr>
        <xdr:cNvPr id="283" name="円/楕円 282"/>
        <xdr:cNvSpPr/>
      </xdr:nvSpPr>
      <xdr:spPr>
        <a:xfrm>
          <a:off x="9588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152400</xdr:rowOff>
    </xdr:from>
    <xdr:to>
      <xdr:col>15</xdr:col>
      <xdr:colOff>180975</xdr:colOff>
      <xdr:row>85</xdr:row>
      <xdr:rowOff>152400</xdr:rowOff>
    </xdr:to>
    <xdr:cxnSp macro="">
      <xdr:nvCxnSpPr>
        <xdr:cNvPr id="284" name="直線コネクタ 283"/>
        <xdr:cNvCxnSpPr/>
      </xdr:nvCxnSpPr>
      <xdr:spPr>
        <a:xfrm>
          <a:off x="96393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81</xdr:row>
      <xdr:rowOff>155719</xdr:rowOff>
    </xdr:from>
    <xdr:ext cx="469744" cy="259045"/>
    <xdr:sp macro="" textlink="">
      <xdr:nvSpPr>
        <xdr:cNvPr id="285" name="n_1aveValue【福祉施設】&#10;一人当たり面積"/>
        <xdr:cNvSpPr txBox="1"/>
      </xdr:nvSpPr>
      <xdr:spPr>
        <a:xfrm>
          <a:off x="939172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22877</xdr:rowOff>
    </xdr:from>
    <xdr:ext cx="469744" cy="259045"/>
    <xdr:sp macro="" textlink="">
      <xdr:nvSpPr>
        <xdr:cNvPr id="286" name="n_1mainValue【福祉施設】&#10;一人当たり面積"/>
        <xdr:cNvSpPr txBox="1"/>
      </xdr:nvSpPr>
      <xdr:spPr>
        <a:xfrm>
          <a:off x="93917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7" name="正方形/長方形 28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8" name="正方形/長方形 28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89" name="正方形/長方形 28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0" name="正方形/長方形 28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1" name="正方形/長方形 29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2" name="正方形/長方形 29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3" name="正方形/長方形 29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4" name="正方形/長方形 29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95" name="テキスト ボックス 29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96" name="直線コネクタ 29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97" name="テキスト ボックス 29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98" name="直線コネクタ 29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99" name="テキスト ボックス 298"/>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300" name="直線コネクタ 29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301" name="テキスト ボックス 30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302" name="直線コネクタ 30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303" name="テキスト ボックス 30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304" name="直線コネクタ 30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305" name="テキスト ボックス 30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306" name="直線コネクタ 30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307" name="テキスト ボックス 30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308" name="直線コネクタ 30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309" name="テキスト ボックス 308"/>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0" name="直線コネクタ 30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11" name="テキスト ボックス 31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115388</xdr:rowOff>
    </xdr:from>
    <xdr:to>
      <xdr:col>6</xdr:col>
      <xdr:colOff>510540</xdr:colOff>
      <xdr:row>108</xdr:row>
      <xdr:rowOff>10886</xdr:rowOff>
    </xdr:to>
    <xdr:cxnSp macro="">
      <xdr:nvCxnSpPr>
        <xdr:cNvPr id="313" name="直線コネクタ 312"/>
        <xdr:cNvCxnSpPr/>
      </xdr:nvCxnSpPr>
      <xdr:spPr>
        <a:xfrm flipV="1">
          <a:off x="4634865" y="17260388"/>
          <a:ext cx="0" cy="126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14713</xdr:rowOff>
    </xdr:from>
    <xdr:ext cx="405111" cy="259045"/>
    <xdr:sp macro="" textlink="">
      <xdr:nvSpPr>
        <xdr:cNvPr id="314" name="【市民会館】&#10;有形固定資産減価償却率最小値テキスト"/>
        <xdr:cNvSpPr txBox="1"/>
      </xdr:nvSpPr>
      <xdr:spPr>
        <a:xfrm>
          <a:off x="47244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108</xdr:row>
      <xdr:rowOff>10886</xdr:rowOff>
    </xdr:from>
    <xdr:to>
      <xdr:col>6</xdr:col>
      <xdr:colOff>600075</xdr:colOff>
      <xdr:row>108</xdr:row>
      <xdr:rowOff>10886</xdr:rowOff>
    </xdr:to>
    <xdr:cxnSp macro="">
      <xdr:nvCxnSpPr>
        <xdr:cNvPr id="315" name="直線コネクタ 314"/>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62065</xdr:rowOff>
    </xdr:from>
    <xdr:ext cx="405111" cy="259045"/>
    <xdr:sp macro="" textlink="">
      <xdr:nvSpPr>
        <xdr:cNvPr id="316" name="【市民会館】&#10;有形固定資産減価償却率最大値テキスト"/>
        <xdr:cNvSpPr txBox="1"/>
      </xdr:nvSpPr>
      <xdr:spPr>
        <a:xfrm>
          <a:off x="4724400" y="1703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100</xdr:row>
      <xdr:rowOff>115388</xdr:rowOff>
    </xdr:from>
    <xdr:to>
      <xdr:col>6</xdr:col>
      <xdr:colOff>600075</xdr:colOff>
      <xdr:row>100</xdr:row>
      <xdr:rowOff>115388</xdr:rowOff>
    </xdr:to>
    <xdr:cxnSp macro="">
      <xdr:nvCxnSpPr>
        <xdr:cNvPr id="317" name="直線コネクタ 316"/>
        <xdr:cNvCxnSpPr/>
      </xdr:nvCxnSpPr>
      <xdr:spPr>
        <a:xfrm>
          <a:off x="4546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113228</xdr:rowOff>
    </xdr:from>
    <xdr:ext cx="405111" cy="259045"/>
    <xdr:sp macro="" textlink="">
      <xdr:nvSpPr>
        <xdr:cNvPr id="318" name="【市民会館】&#10;有形固定資産減価償却率平均値テキスト"/>
        <xdr:cNvSpPr txBox="1"/>
      </xdr:nvSpPr>
      <xdr:spPr>
        <a:xfrm>
          <a:off x="4724400" y="18115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134801</xdr:rowOff>
    </xdr:from>
    <xdr:to>
      <xdr:col>6</xdr:col>
      <xdr:colOff>561975</xdr:colOff>
      <xdr:row>106</xdr:row>
      <xdr:rowOff>64951</xdr:rowOff>
    </xdr:to>
    <xdr:sp macro="" textlink="">
      <xdr:nvSpPr>
        <xdr:cNvPr id="319" name="フローチャート : 判断 318"/>
        <xdr:cNvSpPr/>
      </xdr:nvSpPr>
      <xdr:spPr>
        <a:xfrm>
          <a:off x="4584700" y="1813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160927</xdr:rowOff>
    </xdr:from>
    <xdr:to>
      <xdr:col>5</xdr:col>
      <xdr:colOff>409575</xdr:colOff>
      <xdr:row>106</xdr:row>
      <xdr:rowOff>91077</xdr:rowOff>
    </xdr:to>
    <xdr:sp macro="" textlink="">
      <xdr:nvSpPr>
        <xdr:cNvPr id="320" name="フローチャート : 判断 319"/>
        <xdr:cNvSpPr/>
      </xdr:nvSpPr>
      <xdr:spPr>
        <a:xfrm>
          <a:off x="3746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321" name="テキスト ボックス 32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2" name="テキスト ボックス 32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3" name="テキスト ボックス 32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4" name="テキスト ボックス 32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5" name="テキスト ボックス 32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105</xdr:row>
      <xdr:rowOff>76019</xdr:rowOff>
    </xdr:from>
    <xdr:to>
      <xdr:col>6</xdr:col>
      <xdr:colOff>561975</xdr:colOff>
      <xdr:row>106</xdr:row>
      <xdr:rowOff>6169</xdr:rowOff>
    </xdr:to>
    <xdr:sp macro="" textlink="">
      <xdr:nvSpPr>
        <xdr:cNvPr id="326" name="円/楕円 325"/>
        <xdr:cNvSpPr/>
      </xdr:nvSpPr>
      <xdr:spPr>
        <a:xfrm>
          <a:off x="45847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104</xdr:row>
      <xdr:rowOff>98896</xdr:rowOff>
    </xdr:from>
    <xdr:ext cx="405111" cy="259045"/>
    <xdr:sp macro="" textlink="">
      <xdr:nvSpPr>
        <xdr:cNvPr id="327" name="【市民会館】&#10;有形固定資産減価償却率該当値テキスト"/>
        <xdr:cNvSpPr txBox="1"/>
      </xdr:nvSpPr>
      <xdr:spPr>
        <a:xfrm>
          <a:off x="4724400" y="17929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5</xdr:col>
      <xdr:colOff>307975</xdr:colOff>
      <xdr:row>105</xdr:row>
      <xdr:rowOff>144599</xdr:rowOff>
    </xdr:from>
    <xdr:to>
      <xdr:col>5</xdr:col>
      <xdr:colOff>409575</xdr:colOff>
      <xdr:row>106</xdr:row>
      <xdr:rowOff>74749</xdr:rowOff>
    </xdr:to>
    <xdr:sp macro="" textlink="">
      <xdr:nvSpPr>
        <xdr:cNvPr id="328" name="円/楕円 327"/>
        <xdr:cNvSpPr/>
      </xdr:nvSpPr>
      <xdr:spPr>
        <a:xfrm>
          <a:off x="3746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105</xdr:row>
      <xdr:rowOff>126819</xdr:rowOff>
    </xdr:from>
    <xdr:to>
      <xdr:col>6</xdr:col>
      <xdr:colOff>511175</xdr:colOff>
      <xdr:row>106</xdr:row>
      <xdr:rowOff>23949</xdr:rowOff>
    </xdr:to>
    <xdr:cxnSp macro="">
      <xdr:nvCxnSpPr>
        <xdr:cNvPr id="329" name="直線コネクタ 328"/>
        <xdr:cNvCxnSpPr/>
      </xdr:nvCxnSpPr>
      <xdr:spPr>
        <a:xfrm flipV="1">
          <a:off x="3797300" y="18129069"/>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106</xdr:row>
      <xdr:rowOff>82204</xdr:rowOff>
    </xdr:from>
    <xdr:ext cx="405111" cy="259045"/>
    <xdr:sp macro="" textlink="">
      <xdr:nvSpPr>
        <xdr:cNvPr id="330" name="n_1aveValue【市民会館】&#10;有形固定資産減価償却率"/>
        <xdr:cNvSpPr txBox="1"/>
      </xdr:nvSpPr>
      <xdr:spPr>
        <a:xfrm>
          <a:off x="3582043"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a:t>
          </a:r>
          <a:endParaRPr kumimoji="1" lang="ja-JP" altLang="en-US" sz="1000" b="1">
            <a:solidFill>
              <a:srgbClr val="000080"/>
            </a:solidFill>
            <a:latin typeface="ＭＳ Ｐゴシック"/>
          </a:endParaRPr>
        </a:p>
      </xdr:txBody>
    </xdr:sp>
    <xdr:clientData/>
  </xdr:oneCellAnchor>
  <xdr:oneCellAnchor>
    <xdr:from>
      <xdr:col>5</xdr:col>
      <xdr:colOff>143518</xdr:colOff>
      <xdr:row>104</xdr:row>
      <xdr:rowOff>91276</xdr:rowOff>
    </xdr:from>
    <xdr:ext cx="405111" cy="259045"/>
    <xdr:sp macro="" textlink="">
      <xdr:nvSpPr>
        <xdr:cNvPr id="331" name="n_1mainValue【市民会館】&#10;有形固定資産減価償却率"/>
        <xdr:cNvSpPr txBox="1"/>
      </xdr:nvSpPr>
      <xdr:spPr>
        <a:xfrm>
          <a:off x="3582043"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2" name="正方形/長方形 33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3" name="正方形/長方形 33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4" name="正方形/長方形 33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5" name="正方形/長方形 33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6" name="正方形/長方形 33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37" name="正方形/長方形 33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38" name="正方形/長方形 33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39" name="正方形/長方形 33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0" name="テキスト ボックス 33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1" name="直線コネクタ 34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42" name="テキスト ボックス 341"/>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43" name="直線コネクタ 342"/>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44" name="テキスト ボックス 343"/>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45" name="直線コネクタ 34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46" name="テキスト ボックス 34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47" name="直線コネクタ 346"/>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48" name="テキスト ボックス 347"/>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49" name="直線コネクタ 3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50" name="テキスト ボックス 3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107</xdr:row>
      <xdr:rowOff>1905</xdr:rowOff>
    </xdr:to>
    <xdr:cxnSp macro="">
      <xdr:nvCxnSpPr>
        <xdr:cNvPr id="352" name="直線コネクタ 351"/>
        <xdr:cNvCxnSpPr/>
      </xdr:nvCxnSpPr>
      <xdr:spPr>
        <a:xfrm flipV="1">
          <a:off x="10476865" y="17175480"/>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107</xdr:row>
      <xdr:rowOff>5732</xdr:rowOff>
    </xdr:from>
    <xdr:ext cx="469744" cy="259045"/>
    <xdr:sp macro="" textlink="">
      <xdr:nvSpPr>
        <xdr:cNvPr id="353" name="【市民会館】&#10;一人当たり面積最小値テキスト"/>
        <xdr:cNvSpPr txBox="1"/>
      </xdr:nvSpPr>
      <xdr:spPr>
        <a:xfrm>
          <a:off x="10566400"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15</xdr:col>
      <xdr:colOff>92075</xdr:colOff>
      <xdr:row>107</xdr:row>
      <xdr:rowOff>1905</xdr:rowOff>
    </xdr:from>
    <xdr:to>
      <xdr:col>15</xdr:col>
      <xdr:colOff>269875</xdr:colOff>
      <xdr:row>107</xdr:row>
      <xdr:rowOff>1905</xdr:rowOff>
    </xdr:to>
    <xdr:cxnSp macro="">
      <xdr:nvCxnSpPr>
        <xdr:cNvPr id="354" name="直線コネクタ 353"/>
        <xdr:cNvCxnSpPr/>
      </xdr:nvCxnSpPr>
      <xdr:spPr>
        <a:xfrm>
          <a:off x="10388600" y="1834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355"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356" name="直線コネクタ 355"/>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135272</xdr:rowOff>
    </xdr:from>
    <xdr:ext cx="469744" cy="259045"/>
    <xdr:sp macro="" textlink="">
      <xdr:nvSpPr>
        <xdr:cNvPr id="357" name="【市民会館】&#10;一人当たり面積平均値テキスト"/>
        <xdr:cNvSpPr txBox="1"/>
      </xdr:nvSpPr>
      <xdr:spPr>
        <a:xfrm>
          <a:off x="10566400" y="17623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0.237</a:t>
          </a:r>
          <a:endParaRPr kumimoji="1" lang="ja-JP" altLang="en-US" sz="1000" b="1">
            <a:solidFill>
              <a:srgbClr val="000080"/>
            </a:solidFill>
            <a:latin typeface="ＭＳ Ｐゴシック"/>
          </a:endParaRPr>
        </a:p>
      </xdr:txBody>
    </xdr:sp>
    <xdr:clientData/>
  </xdr:oneCellAnchor>
  <xdr:twoCellAnchor>
    <xdr:from>
      <xdr:col>15</xdr:col>
      <xdr:colOff>130175</xdr:colOff>
      <xdr:row>102</xdr:row>
      <xdr:rowOff>156845</xdr:rowOff>
    </xdr:from>
    <xdr:to>
      <xdr:col>15</xdr:col>
      <xdr:colOff>231775</xdr:colOff>
      <xdr:row>103</xdr:row>
      <xdr:rowOff>86995</xdr:rowOff>
    </xdr:to>
    <xdr:sp macro="" textlink="">
      <xdr:nvSpPr>
        <xdr:cNvPr id="358" name="フローチャート : 判断 357"/>
        <xdr:cNvSpPr/>
      </xdr:nvSpPr>
      <xdr:spPr>
        <a:xfrm>
          <a:off x="104267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102</xdr:row>
      <xdr:rowOff>122555</xdr:rowOff>
    </xdr:from>
    <xdr:to>
      <xdr:col>14</xdr:col>
      <xdr:colOff>79375</xdr:colOff>
      <xdr:row>103</xdr:row>
      <xdr:rowOff>52705</xdr:rowOff>
    </xdr:to>
    <xdr:sp macro="" textlink="">
      <xdr:nvSpPr>
        <xdr:cNvPr id="359" name="フローチャート : 判断 358"/>
        <xdr:cNvSpPr/>
      </xdr:nvSpPr>
      <xdr:spPr>
        <a:xfrm>
          <a:off x="9588500" y="1761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60" name="テキスト ボックス 35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61" name="テキスト ボックス 36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62" name="テキスト ボックス 36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63" name="テキスト ボックス 36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64" name="テキスト ボックス 36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102</xdr:row>
      <xdr:rowOff>59689</xdr:rowOff>
    </xdr:from>
    <xdr:to>
      <xdr:col>15</xdr:col>
      <xdr:colOff>231775</xdr:colOff>
      <xdr:row>102</xdr:row>
      <xdr:rowOff>161289</xdr:rowOff>
    </xdr:to>
    <xdr:sp macro="" textlink="">
      <xdr:nvSpPr>
        <xdr:cNvPr id="365" name="円/楕円 364"/>
        <xdr:cNvSpPr/>
      </xdr:nvSpPr>
      <xdr:spPr>
        <a:xfrm>
          <a:off x="104267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101</xdr:row>
      <xdr:rowOff>82566</xdr:rowOff>
    </xdr:from>
    <xdr:ext cx="469744" cy="259045"/>
    <xdr:sp macro="" textlink="">
      <xdr:nvSpPr>
        <xdr:cNvPr id="366" name="【市民会館】&#10;一人当たり面積該当値テキスト"/>
        <xdr:cNvSpPr txBox="1"/>
      </xdr:nvSpPr>
      <xdr:spPr>
        <a:xfrm>
          <a:off x="10566400" y="1739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0.254</a:t>
          </a:r>
          <a:endParaRPr kumimoji="1" lang="ja-JP" altLang="en-US" sz="1000" b="1">
            <a:solidFill>
              <a:srgbClr val="FF0000"/>
            </a:solidFill>
            <a:latin typeface="ＭＳ Ｐゴシック"/>
          </a:endParaRPr>
        </a:p>
      </xdr:txBody>
    </xdr:sp>
    <xdr:clientData/>
  </xdr:oneCellAnchor>
  <xdr:twoCellAnchor>
    <xdr:from>
      <xdr:col>13</xdr:col>
      <xdr:colOff>663575</xdr:colOff>
      <xdr:row>102</xdr:row>
      <xdr:rowOff>82550</xdr:rowOff>
    </xdr:from>
    <xdr:to>
      <xdr:col>14</xdr:col>
      <xdr:colOff>79375</xdr:colOff>
      <xdr:row>103</xdr:row>
      <xdr:rowOff>12700</xdr:rowOff>
    </xdr:to>
    <xdr:sp macro="" textlink="">
      <xdr:nvSpPr>
        <xdr:cNvPr id="367" name="円/楕円 366"/>
        <xdr:cNvSpPr/>
      </xdr:nvSpPr>
      <xdr:spPr>
        <a:xfrm>
          <a:off x="9588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102</xdr:row>
      <xdr:rowOff>110489</xdr:rowOff>
    </xdr:from>
    <xdr:to>
      <xdr:col>15</xdr:col>
      <xdr:colOff>180975</xdr:colOff>
      <xdr:row>102</xdr:row>
      <xdr:rowOff>133350</xdr:rowOff>
    </xdr:to>
    <xdr:cxnSp macro="">
      <xdr:nvCxnSpPr>
        <xdr:cNvPr id="368" name="直線コネクタ 367"/>
        <xdr:cNvCxnSpPr/>
      </xdr:nvCxnSpPr>
      <xdr:spPr>
        <a:xfrm flipV="1">
          <a:off x="9639300" y="175983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103</xdr:row>
      <xdr:rowOff>43832</xdr:rowOff>
    </xdr:from>
    <xdr:ext cx="469744" cy="259045"/>
    <xdr:sp macro="" textlink="">
      <xdr:nvSpPr>
        <xdr:cNvPr id="369" name="n_1aveValue【市民会館】&#10;一人当たり面積"/>
        <xdr:cNvSpPr txBox="1"/>
      </xdr:nvSpPr>
      <xdr:spPr>
        <a:xfrm>
          <a:off x="9391727" y="1770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0.243</a:t>
          </a:r>
          <a:endParaRPr kumimoji="1" lang="ja-JP" altLang="en-US" sz="1000" b="1">
            <a:solidFill>
              <a:srgbClr val="000080"/>
            </a:solidFill>
            <a:latin typeface="ＭＳ Ｐゴシック"/>
          </a:endParaRPr>
        </a:p>
      </xdr:txBody>
    </xdr:sp>
    <xdr:clientData/>
  </xdr:oneCellAnchor>
  <xdr:oneCellAnchor>
    <xdr:from>
      <xdr:col>13</xdr:col>
      <xdr:colOff>466802</xdr:colOff>
      <xdr:row>101</xdr:row>
      <xdr:rowOff>29227</xdr:rowOff>
    </xdr:from>
    <xdr:ext cx="469744" cy="259045"/>
    <xdr:sp macro="" textlink="">
      <xdr:nvSpPr>
        <xdr:cNvPr id="370" name="n_1mainValue【市民会館】&#10;一人当たり面積"/>
        <xdr:cNvSpPr txBox="1"/>
      </xdr:nvSpPr>
      <xdr:spPr>
        <a:xfrm>
          <a:off x="9391727" y="1734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71" name="正方形/長方形 37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72" name="正方形/長方形 37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73" name="正方形/長方形 37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74" name="正方形/長方形 37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75" name="正方形/長方形 37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76" name="正方形/長方形 37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77" name="正方形/長方形 37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78" name="正方形/長方形 37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79" name="テキスト ボックス 37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80" name="直線コネクタ 37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81" name="テキスト ボックス 380"/>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51.0</a:t>
          </a:r>
          <a:endParaRPr kumimoji="1" lang="ja-JP" altLang="en-US" sz="1000">
            <a:latin typeface="ＭＳ Ｐゴシック"/>
          </a:endParaRPr>
        </a:p>
      </xdr:txBody>
    </xdr:sp>
    <xdr:clientData/>
  </xdr:oneCellAnchor>
  <xdr:twoCellAnchor>
    <xdr:from>
      <xdr:col>18</xdr:col>
      <xdr:colOff>73025</xdr:colOff>
      <xdr:row>42</xdr:row>
      <xdr:rowOff>133350</xdr:rowOff>
    </xdr:from>
    <xdr:to>
      <xdr:col>24</xdr:col>
      <xdr:colOff>644525</xdr:colOff>
      <xdr:row>42</xdr:row>
      <xdr:rowOff>133350</xdr:rowOff>
    </xdr:to>
    <xdr:cxnSp macro="">
      <xdr:nvCxnSpPr>
        <xdr:cNvPr id="382" name="直線コネクタ 381"/>
        <xdr:cNvCxnSpPr/>
      </xdr:nvCxnSpPr>
      <xdr:spPr>
        <a:xfrm>
          <a:off x="12446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162577</xdr:rowOff>
    </xdr:from>
    <xdr:ext cx="403059" cy="259045"/>
    <xdr:sp macro="" textlink="">
      <xdr:nvSpPr>
        <xdr:cNvPr id="383" name="テキスト ボックス 382"/>
        <xdr:cNvSpPr txBox="1"/>
      </xdr:nvSpPr>
      <xdr:spPr>
        <a:xfrm>
          <a:off x="12042941" y="719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54.0</a:t>
          </a:r>
          <a:endParaRPr kumimoji="1" lang="ja-JP" altLang="en-US" sz="1000">
            <a:latin typeface="ＭＳ Ｐゴシック"/>
          </a:endParaRPr>
        </a:p>
      </xdr:txBody>
    </xdr:sp>
    <xdr:clientData/>
  </xdr:oneCellAnchor>
  <xdr:twoCellAnchor>
    <xdr:from>
      <xdr:col>18</xdr:col>
      <xdr:colOff>73025</xdr:colOff>
      <xdr:row>41</xdr:row>
      <xdr:rowOff>19050</xdr:rowOff>
    </xdr:from>
    <xdr:to>
      <xdr:col>24</xdr:col>
      <xdr:colOff>644525</xdr:colOff>
      <xdr:row>41</xdr:row>
      <xdr:rowOff>19050</xdr:rowOff>
    </xdr:to>
    <xdr:cxnSp macro="">
      <xdr:nvCxnSpPr>
        <xdr:cNvPr id="384" name="直線コネクタ 383"/>
        <xdr:cNvCxnSpPr/>
      </xdr:nvCxnSpPr>
      <xdr:spPr>
        <a:xfrm>
          <a:off x="12446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48277</xdr:rowOff>
    </xdr:from>
    <xdr:ext cx="403059" cy="259045"/>
    <xdr:sp macro="" textlink="">
      <xdr:nvSpPr>
        <xdr:cNvPr id="385" name="テキスト ボックス 384"/>
        <xdr:cNvSpPr txBox="1"/>
      </xdr:nvSpPr>
      <xdr:spPr>
        <a:xfrm>
          <a:off x="12042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57.0</a:t>
          </a:r>
          <a:endParaRPr kumimoji="1" lang="ja-JP" altLang="en-US" sz="1000">
            <a:latin typeface="ＭＳ Ｐゴシック"/>
          </a:endParaRPr>
        </a:p>
      </xdr:txBody>
    </xdr:sp>
    <xdr:clientData/>
  </xdr:oneCellAnchor>
  <xdr:twoCellAnchor>
    <xdr:from>
      <xdr:col>18</xdr:col>
      <xdr:colOff>73025</xdr:colOff>
      <xdr:row>39</xdr:row>
      <xdr:rowOff>76200</xdr:rowOff>
    </xdr:from>
    <xdr:to>
      <xdr:col>24</xdr:col>
      <xdr:colOff>644525</xdr:colOff>
      <xdr:row>39</xdr:row>
      <xdr:rowOff>76200</xdr:rowOff>
    </xdr:to>
    <xdr:cxnSp macro="">
      <xdr:nvCxnSpPr>
        <xdr:cNvPr id="386" name="直線コネクタ 385"/>
        <xdr:cNvCxnSpPr/>
      </xdr:nvCxnSpPr>
      <xdr:spPr>
        <a:xfrm>
          <a:off x="12446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105427</xdr:rowOff>
    </xdr:from>
    <xdr:ext cx="403059" cy="259045"/>
    <xdr:sp macro="" textlink="">
      <xdr:nvSpPr>
        <xdr:cNvPr id="387" name="テキスト ボックス 386"/>
        <xdr:cNvSpPr txBox="1"/>
      </xdr:nvSpPr>
      <xdr:spPr>
        <a:xfrm>
          <a:off x="12042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88" name="直線コネクタ 38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89" name="テキスト ボックス 38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36</xdr:row>
      <xdr:rowOff>19050</xdr:rowOff>
    </xdr:from>
    <xdr:to>
      <xdr:col>24</xdr:col>
      <xdr:colOff>644525</xdr:colOff>
      <xdr:row>36</xdr:row>
      <xdr:rowOff>19050</xdr:rowOff>
    </xdr:to>
    <xdr:cxnSp macro="">
      <xdr:nvCxnSpPr>
        <xdr:cNvPr id="390" name="直線コネクタ 389"/>
        <xdr:cNvCxnSpPr/>
      </xdr:nvCxnSpPr>
      <xdr:spPr>
        <a:xfrm>
          <a:off x="12446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48277</xdr:rowOff>
    </xdr:from>
    <xdr:ext cx="403059" cy="259045"/>
    <xdr:sp macro="" textlink="">
      <xdr:nvSpPr>
        <xdr:cNvPr id="391" name="テキスト ボックス 390"/>
        <xdr:cNvSpPr txBox="1"/>
      </xdr:nvSpPr>
      <xdr:spPr>
        <a:xfrm>
          <a:off x="12042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34</xdr:row>
      <xdr:rowOff>76200</xdr:rowOff>
    </xdr:from>
    <xdr:to>
      <xdr:col>24</xdr:col>
      <xdr:colOff>644525</xdr:colOff>
      <xdr:row>34</xdr:row>
      <xdr:rowOff>76200</xdr:rowOff>
    </xdr:to>
    <xdr:cxnSp macro="">
      <xdr:nvCxnSpPr>
        <xdr:cNvPr id="392" name="直線コネクタ 391"/>
        <xdr:cNvCxnSpPr/>
      </xdr:nvCxnSpPr>
      <xdr:spPr>
        <a:xfrm>
          <a:off x="12446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33</xdr:row>
      <xdr:rowOff>105427</xdr:rowOff>
    </xdr:from>
    <xdr:ext cx="403059" cy="259045"/>
    <xdr:sp macro="" textlink="">
      <xdr:nvSpPr>
        <xdr:cNvPr id="393" name="テキスト ボックス 392"/>
        <xdr:cNvSpPr txBox="1"/>
      </xdr:nvSpPr>
      <xdr:spPr>
        <a:xfrm>
          <a:off x="12042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32</xdr:row>
      <xdr:rowOff>133350</xdr:rowOff>
    </xdr:from>
    <xdr:to>
      <xdr:col>24</xdr:col>
      <xdr:colOff>644525</xdr:colOff>
      <xdr:row>32</xdr:row>
      <xdr:rowOff>133350</xdr:rowOff>
    </xdr:to>
    <xdr:cxnSp macro="">
      <xdr:nvCxnSpPr>
        <xdr:cNvPr id="394" name="直線コネクタ 393"/>
        <xdr:cNvCxnSpPr/>
      </xdr:nvCxnSpPr>
      <xdr:spPr>
        <a:xfrm>
          <a:off x="12446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31</xdr:row>
      <xdr:rowOff>162577</xdr:rowOff>
    </xdr:from>
    <xdr:ext cx="403059" cy="259045"/>
    <xdr:sp macro="" textlink="">
      <xdr:nvSpPr>
        <xdr:cNvPr id="395" name="テキスト ボックス 394"/>
        <xdr:cNvSpPr txBox="1"/>
      </xdr:nvSpPr>
      <xdr:spPr>
        <a:xfrm>
          <a:off x="12042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96" name="直線コネクタ 39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97" name="テキスト ボックス 396"/>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9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41</xdr:row>
      <xdr:rowOff>38100</xdr:rowOff>
    </xdr:from>
    <xdr:to>
      <xdr:col>23</xdr:col>
      <xdr:colOff>516889</xdr:colOff>
      <xdr:row>41</xdr:row>
      <xdr:rowOff>95250</xdr:rowOff>
    </xdr:to>
    <xdr:cxnSp macro="">
      <xdr:nvCxnSpPr>
        <xdr:cNvPr id="399" name="直線コネクタ 398"/>
        <xdr:cNvCxnSpPr/>
      </xdr:nvCxnSpPr>
      <xdr:spPr>
        <a:xfrm flipV="1">
          <a:off x="16318864" y="7067550"/>
          <a:ext cx="0" cy="5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121302</xdr:rowOff>
    </xdr:from>
    <xdr:ext cx="405111" cy="259045"/>
    <xdr:sp macro="" textlink="">
      <xdr:nvSpPr>
        <xdr:cNvPr id="400" name="【一般廃棄物処理施設】&#10;有形固定資産減価償却率最小値テキスト"/>
        <xdr:cNvSpPr txBox="1"/>
      </xdr:nvSpPr>
      <xdr:spPr>
        <a:xfrm>
          <a:off x="16408400" y="7150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428625</xdr:colOff>
      <xdr:row>41</xdr:row>
      <xdr:rowOff>95250</xdr:rowOff>
    </xdr:from>
    <xdr:to>
      <xdr:col>23</xdr:col>
      <xdr:colOff>606425</xdr:colOff>
      <xdr:row>41</xdr:row>
      <xdr:rowOff>95250</xdr:rowOff>
    </xdr:to>
    <xdr:cxnSp macro="">
      <xdr:nvCxnSpPr>
        <xdr:cNvPr id="401" name="直線コネクタ 400"/>
        <xdr:cNvCxnSpPr/>
      </xdr:nvCxnSpPr>
      <xdr:spPr>
        <a:xfrm>
          <a:off x="16230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156227</xdr:rowOff>
    </xdr:from>
    <xdr:ext cx="405111" cy="259045"/>
    <xdr:sp macro="" textlink="">
      <xdr:nvSpPr>
        <xdr:cNvPr id="402" name="【一般廃棄物処理施設】&#10;有形固定資産減価償却率最大値テキスト"/>
        <xdr:cNvSpPr txBox="1"/>
      </xdr:nvSpPr>
      <xdr:spPr>
        <a:xfrm>
          <a:off x="16408400"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428625</xdr:colOff>
      <xdr:row>41</xdr:row>
      <xdr:rowOff>38100</xdr:rowOff>
    </xdr:from>
    <xdr:to>
      <xdr:col>23</xdr:col>
      <xdr:colOff>606425</xdr:colOff>
      <xdr:row>41</xdr:row>
      <xdr:rowOff>38100</xdr:rowOff>
    </xdr:to>
    <xdr:cxnSp macro="">
      <xdr:nvCxnSpPr>
        <xdr:cNvPr id="403" name="直線コネクタ 402"/>
        <xdr:cNvCxnSpPr/>
      </xdr:nvCxnSpPr>
      <xdr:spPr>
        <a:xfrm>
          <a:off x="16230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165752</xdr:rowOff>
    </xdr:from>
    <xdr:ext cx="405111" cy="259045"/>
    <xdr:sp macro="" textlink="">
      <xdr:nvSpPr>
        <xdr:cNvPr id="404" name="【一般廃棄物処理施設】&#10;有形固定資産減価償却率平均値テキスト"/>
        <xdr:cNvSpPr txBox="1"/>
      </xdr:nvSpPr>
      <xdr:spPr>
        <a:xfrm>
          <a:off x="16408400" y="70237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41</xdr:row>
      <xdr:rowOff>15875</xdr:rowOff>
    </xdr:from>
    <xdr:to>
      <xdr:col>23</xdr:col>
      <xdr:colOff>568325</xdr:colOff>
      <xdr:row>41</xdr:row>
      <xdr:rowOff>117475</xdr:rowOff>
    </xdr:to>
    <xdr:sp macro="" textlink="">
      <xdr:nvSpPr>
        <xdr:cNvPr id="405" name="フローチャート : 判断 404"/>
        <xdr:cNvSpPr/>
      </xdr:nvSpPr>
      <xdr:spPr>
        <a:xfrm>
          <a:off x="16268700" y="704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73025</xdr:rowOff>
    </xdr:from>
    <xdr:to>
      <xdr:col>22</xdr:col>
      <xdr:colOff>415925</xdr:colOff>
      <xdr:row>39</xdr:row>
      <xdr:rowOff>3175</xdr:rowOff>
    </xdr:to>
    <xdr:sp macro="" textlink="">
      <xdr:nvSpPr>
        <xdr:cNvPr id="406" name="フローチャート : 判断 405"/>
        <xdr:cNvSpPr/>
      </xdr:nvSpPr>
      <xdr:spPr>
        <a:xfrm>
          <a:off x="15430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407" name="テキスト ボックス 40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408" name="テキスト ボックス 40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409" name="テキスト ボックス 40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410" name="テキスト ボックス 40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411" name="テキスト ボックス 41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92075</xdr:rowOff>
    </xdr:from>
    <xdr:to>
      <xdr:col>22</xdr:col>
      <xdr:colOff>415925</xdr:colOff>
      <xdr:row>34</xdr:row>
      <xdr:rowOff>22225</xdr:rowOff>
    </xdr:to>
    <xdr:sp macro="" textlink="">
      <xdr:nvSpPr>
        <xdr:cNvPr id="412" name="円/楕円 411"/>
        <xdr:cNvSpPr/>
      </xdr:nvSpPr>
      <xdr:spPr>
        <a:xfrm>
          <a:off x="15430500" y="574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165752</xdr:rowOff>
    </xdr:from>
    <xdr:ext cx="405111" cy="259045"/>
    <xdr:sp macro="" textlink="">
      <xdr:nvSpPr>
        <xdr:cNvPr id="413" name="n_1aveValue【一般廃棄物処理施設】&#10;有形固定資産減価償却率"/>
        <xdr:cNvSpPr txBox="1"/>
      </xdr:nvSpPr>
      <xdr:spPr>
        <a:xfrm>
          <a:off x="15266043"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38752</xdr:rowOff>
    </xdr:from>
    <xdr:ext cx="405111" cy="259045"/>
    <xdr:sp macro="" textlink="">
      <xdr:nvSpPr>
        <xdr:cNvPr id="414" name="n_1mainValue【一般廃棄物処理施設】&#10;有形固定資産減価償却率"/>
        <xdr:cNvSpPr txBox="1"/>
      </xdr:nvSpPr>
      <xdr:spPr>
        <a:xfrm>
          <a:off x="15266043" y="55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43</xdr:row>
      <xdr:rowOff>105427</xdr:rowOff>
    </xdr:from>
    <xdr:ext cx="248786" cy="259045"/>
    <xdr:sp macro="" textlink="">
      <xdr:nvSpPr>
        <xdr:cNvPr id="425" name="テキスト ボックス 424"/>
        <xdr:cNvSpPr txBox="1"/>
      </xdr:nvSpPr>
      <xdr:spPr>
        <a:xfrm>
          <a:off x="18039214" y="747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42</xdr:row>
      <xdr:rowOff>38100</xdr:rowOff>
    </xdr:from>
    <xdr:to>
      <xdr:col>33</xdr:col>
      <xdr:colOff>314325</xdr:colOff>
      <xdr:row>42</xdr:row>
      <xdr:rowOff>38100</xdr:rowOff>
    </xdr:to>
    <xdr:cxnSp macro="">
      <xdr:nvCxnSpPr>
        <xdr:cNvPr id="426" name="直線コネクタ 425"/>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41</xdr:row>
      <xdr:rowOff>67327</xdr:rowOff>
    </xdr:from>
    <xdr:ext cx="531299" cy="259045"/>
    <xdr:sp macro="" textlink="">
      <xdr:nvSpPr>
        <xdr:cNvPr id="427" name="テキスト ボックス 426"/>
        <xdr:cNvSpPr txBox="1"/>
      </xdr:nvSpPr>
      <xdr:spPr>
        <a:xfrm>
          <a:off x="17756701" y="709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28" name="直線コネクタ 427"/>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29" name="テキスト ボックス 428"/>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30" name="直線コネクタ 429"/>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162577</xdr:rowOff>
    </xdr:from>
    <xdr:ext cx="531299" cy="259045"/>
    <xdr:sp macro="" textlink="">
      <xdr:nvSpPr>
        <xdr:cNvPr id="431" name="テキスト ボックス 430"/>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32" name="直線コネクタ 431"/>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124477</xdr:rowOff>
    </xdr:from>
    <xdr:ext cx="531299" cy="259045"/>
    <xdr:sp macro="" textlink="">
      <xdr:nvSpPr>
        <xdr:cNvPr id="433" name="テキスト ボックス 432"/>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34" name="直線コネクタ 433"/>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35" name="テキスト ボックス 434"/>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37" name="テキスト ボックス 43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3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41</xdr:row>
      <xdr:rowOff>155753</xdr:rowOff>
    </xdr:from>
    <xdr:to>
      <xdr:col>32</xdr:col>
      <xdr:colOff>186689</xdr:colOff>
      <xdr:row>41</xdr:row>
      <xdr:rowOff>159220</xdr:rowOff>
    </xdr:to>
    <xdr:cxnSp macro="">
      <xdr:nvCxnSpPr>
        <xdr:cNvPr id="439" name="直線コネクタ 438"/>
        <xdr:cNvCxnSpPr/>
      </xdr:nvCxnSpPr>
      <xdr:spPr>
        <a:xfrm flipV="1">
          <a:off x="22160864" y="7185203"/>
          <a:ext cx="0" cy="3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40911</xdr:rowOff>
    </xdr:from>
    <xdr:ext cx="534377" cy="259045"/>
    <xdr:sp macro="" textlink="">
      <xdr:nvSpPr>
        <xdr:cNvPr id="440" name="【一般廃棄物処理施設】&#10;一人当たり有形固定資産（償却資産）額最小値テキスト"/>
        <xdr:cNvSpPr txBox="1"/>
      </xdr:nvSpPr>
      <xdr:spPr>
        <a:xfrm>
          <a:off x="22250400" y="724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22,642</a:t>
          </a:r>
          <a:endParaRPr kumimoji="1" lang="ja-JP" altLang="en-US" sz="1000" b="1">
            <a:latin typeface="ＭＳ Ｐゴシック"/>
          </a:endParaRPr>
        </a:p>
      </xdr:txBody>
    </xdr:sp>
    <xdr:clientData/>
  </xdr:oneCellAnchor>
  <xdr:twoCellAnchor>
    <xdr:from>
      <xdr:col>32</xdr:col>
      <xdr:colOff>98425</xdr:colOff>
      <xdr:row>41</xdr:row>
      <xdr:rowOff>159220</xdr:rowOff>
    </xdr:from>
    <xdr:to>
      <xdr:col>32</xdr:col>
      <xdr:colOff>276225</xdr:colOff>
      <xdr:row>41</xdr:row>
      <xdr:rowOff>159220</xdr:rowOff>
    </xdr:to>
    <xdr:cxnSp macro="">
      <xdr:nvCxnSpPr>
        <xdr:cNvPr id="441" name="直線コネクタ 440"/>
        <xdr:cNvCxnSpPr/>
      </xdr:nvCxnSpPr>
      <xdr:spPr>
        <a:xfrm>
          <a:off x="22072600" y="718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102430</xdr:rowOff>
    </xdr:from>
    <xdr:ext cx="534377" cy="259045"/>
    <xdr:sp macro="" textlink="">
      <xdr:nvSpPr>
        <xdr:cNvPr id="442" name="【一般廃棄物処理施設】&#10;一人当たり有形固定資産（償却資産）額最大値テキスト"/>
        <xdr:cNvSpPr txBox="1"/>
      </xdr:nvSpPr>
      <xdr:spPr>
        <a:xfrm>
          <a:off x="22250400" y="6960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22,824</a:t>
          </a:r>
          <a:endParaRPr kumimoji="1" lang="ja-JP" altLang="en-US" sz="1000" b="1">
            <a:latin typeface="ＭＳ Ｐゴシック"/>
          </a:endParaRPr>
        </a:p>
      </xdr:txBody>
    </xdr:sp>
    <xdr:clientData/>
  </xdr:oneCellAnchor>
  <xdr:twoCellAnchor>
    <xdr:from>
      <xdr:col>32</xdr:col>
      <xdr:colOff>98425</xdr:colOff>
      <xdr:row>41</xdr:row>
      <xdr:rowOff>155753</xdr:rowOff>
    </xdr:from>
    <xdr:to>
      <xdr:col>32</xdr:col>
      <xdr:colOff>276225</xdr:colOff>
      <xdr:row>41</xdr:row>
      <xdr:rowOff>155753</xdr:rowOff>
    </xdr:to>
    <xdr:cxnSp macro="">
      <xdr:nvCxnSpPr>
        <xdr:cNvPr id="443" name="直線コネクタ 442"/>
        <xdr:cNvCxnSpPr/>
      </xdr:nvCxnSpPr>
      <xdr:spPr>
        <a:xfrm>
          <a:off x="22072600" y="718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85361</xdr:rowOff>
    </xdr:from>
    <xdr:ext cx="534377" cy="259045"/>
    <xdr:sp macro="" textlink="">
      <xdr:nvSpPr>
        <xdr:cNvPr id="444" name="【一般廃棄物処理施設】&#10;一人当たり有形固定資産（償却資産）額平均値テキスト"/>
        <xdr:cNvSpPr txBox="1"/>
      </xdr:nvSpPr>
      <xdr:spPr>
        <a:xfrm>
          <a:off x="22250400" y="7114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22,720</a:t>
          </a:r>
          <a:endParaRPr kumimoji="1" lang="ja-JP" altLang="en-US" sz="1000" b="1">
            <a:solidFill>
              <a:srgbClr val="000080"/>
            </a:solidFill>
            <a:latin typeface="ＭＳ Ｐゴシック"/>
          </a:endParaRPr>
        </a:p>
      </xdr:txBody>
    </xdr:sp>
    <xdr:clientData/>
  </xdr:oneCellAnchor>
  <xdr:twoCellAnchor>
    <xdr:from>
      <xdr:col>32</xdr:col>
      <xdr:colOff>136525</xdr:colOff>
      <xdr:row>41</xdr:row>
      <xdr:rowOff>106934</xdr:rowOff>
    </xdr:from>
    <xdr:to>
      <xdr:col>32</xdr:col>
      <xdr:colOff>238125</xdr:colOff>
      <xdr:row>42</xdr:row>
      <xdr:rowOff>37084</xdr:rowOff>
    </xdr:to>
    <xdr:sp macro="" textlink="">
      <xdr:nvSpPr>
        <xdr:cNvPr id="445" name="フローチャート : 判断 444"/>
        <xdr:cNvSpPr/>
      </xdr:nvSpPr>
      <xdr:spPr>
        <a:xfrm>
          <a:off x="22110700" y="7136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32</xdr:row>
      <xdr:rowOff>153321</xdr:rowOff>
    </xdr:from>
    <xdr:to>
      <xdr:col>31</xdr:col>
      <xdr:colOff>85725</xdr:colOff>
      <xdr:row>33</xdr:row>
      <xdr:rowOff>83471</xdr:rowOff>
    </xdr:to>
    <xdr:sp macro="" textlink="">
      <xdr:nvSpPr>
        <xdr:cNvPr id="446" name="フローチャート : 判断 445"/>
        <xdr:cNvSpPr/>
      </xdr:nvSpPr>
      <xdr:spPr>
        <a:xfrm>
          <a:off x="21272500" y="563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47" name="テキスト ボックス 44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48" name="テキスト ボックス 44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49" name="テキスト ボックス 44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50" name="テキスト ボックス 44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51" name="テキスト ボックス 45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67463</xdr:rowOff>
    </xdr:from>
    <xdr:to>
      <xdr:col>31</xdr:col>
      <xdr:colOff>85725</xdr:colOff>
      <xdr:row>36</xdr:row>
      <xdr:rowOff>169063</xdr:rowOff>
    </xdr:to>
    <xdr:sp macro="" textlink="">
      <xdr:nvSpPr>
        <xdr:cNvPr id="452" name="円/楕円 451"/>
        <xdr:cNvSpPr/>
      </xdr:nvSpPr>
      <xdr:spPr>
        <a:xfrm>
          <a:off x="21272500" y="62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31</xdr:row>
      <xdr:rowOff>99998</xdr:rowOff>
    </xdr:from>
    <xdr:ext cx="599010" cy="259045"/>
    <xdr:sp macro="" textlink="">
      <xdr:nvSpPr>
        <xdr:cNvPr id="453" name="n_1aveValue【一般廃棄物処理施設】&#10;一人当たり有形固定資産（償却資産）額"/>
        <xdr:cNvSpPr txBox="1"/>
      </xdr:nvSpPr>
      <xdr:spPr>
        <a:xfrm>
          <a:off x="21011094" y="541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101,285</a:t>
          </a:r>
          <a:endParaRPr kumimoji="1" lang="ja-JP" altLang="en-US" sz="1000" b="1">
            <a:solidFill>
              <a:srgbClr val="000080"/>
            </a:solidFill>
            <a:latin typeface="ＭＳ Ｐゴシック"/>
          </a:endParaRPr>
        </a:p>
      </xdr:txBody>
    </xdr:sp>
    <xdr:clientData/>
  </xdr:oneCellAnchor>
  <xdr:oneCellAnchor>
    <xdr:from>
      <xdr:col>30</xdr:col>
      <xdr:colOff>440836</xdr:colOff>
      <xdr:row>36</xdr:row>
      <xdr:rowOff>160190</xdr:rowOff>
    </xdr:from>
    <xdr:ext cx="534377" cy="259045"/>
    <xdr:sp macro="" textlink="">
      <xdr:nvSpPr>
        <xdr:cNvPr id="454" name="n_1mainValue【一般廃棄物処理施設】&#10;一人当たり有形固定資産（償却資産）額"/>
        <xdr:cNvSpPr txBox="1"/>
      </xdr:nvSpPr>
      <xdr:spPr>
        <a:xfrm>
          <a:off x="21043411" y="633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69,792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55" name="正方形/長方形 45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56" name="正方形/長方形 45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57" name="正方形/長方形 45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58" name="正方形/長方形 45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59" name="正方形/長方形 45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60" name="正方形/長方形 45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61" name="正方形/長方形 46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62" name="正方形/長方形 46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63" name="テキスト ボックス 46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64" name="直線コネクタ 46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65" name="テキスト ボックス 46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66" name="直線コネクタ 46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67" name="テキスト ボックス 46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68" name="直線コネクタ 46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69" name="テキスト ボックス 46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70" name="直線コネクタ 46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71" name="テキスト ボックス 47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72" name="直線コネクタ 47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73" name="テキスト ボックス 47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74" name="直線コネクタ 47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475" name="テキスト ボックス 47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76" name="直線コネクタ 47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77" name="テキスト ボックス 47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7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97155</xdr:rowOff>
    </xdr:from>
    <xdr:to>
      <xdr:col>23</xdr:col>
      <xdr:colOff>516889</xdr:colOff>
      <xdr:row>63</xdr:row>
      <xdr:rowOff>133350</xdr:rowOff>
    </xdr:to>
    <xdr:cxnSp macro="">
      <xdr:nvCxnSpPr>
        <xdr:cNvPr id="479" name="直線コネクタ 478"/>
        <xdr:cNvCxnSpPr/>
      </xdr:nvCxnSpPr>
      <xdr:spPr>
        <a:xfrm flipV="1">
          <a:off x="16318864" y="95269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137177</xdr:rowOff>
    </xdr:from>
    <xdr:ext cx="405111" cy="259045"/>
    <xdr:sp macro="" textlink="">
      <xdr:nvSpPr>
        <xdr:cNvPr id="480" name="【保健センター・保健所】&#10;有形固定資産減価償却率最小値テキスト"/>
        <xdr:cNvSpPr txBox="1"/>
      </xdr:nvSpPr>
      <xdr:spPr>
        <a:xfrm>
          <a:off x="16408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63</xdr:row>
      <xdr:rowOff>133350</xdr:rowOff>
    </xdr:from>
    <xdr:to>
      <xdr:col>23</xdr:col>
      <xdr:colOff>606425</xdr:colOff>
      <xdr:row>63</xdr:row>
      <xdr:rowOff>133350</xdr:rowOff>
    </xdr:to>
    <xdr:cxnSp macro="">
      <xdr:nvCxnSpPr>
        <xdr:cNvPr id="481" name="直線コネクタ 480"/>
        <xdr:cNvCxnSpPr/>
      </xdr:nvCxnSpPr>
      <xdr:spPr>
        <a:xfrm>
          <a:off x="16230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43832</xdr:rowOff>
    </xdr:from>
    <xdr:ext cx="405111" cy="259045"/>
    <xdr:sp macro="" textlink="">
      <xdr:nvSpPr>
        <xdr:cNvPr id="482" name="【保健センター・保健所】&#10;有形固定資産減価償却率最大値テキスト"/>
        <xdr:cNvSpPr txBox="1"/>
      </xdr:nvSpPr>
      <xdr:spPr>
        <a:xfrm>
          <a:off x="164084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23</xdr:col>
      <xdr:colOff>428625</xdr:colOff>
      <xdr:row>55</xdr:row>
      <xdr:rowOff>97155</xdr:rowOff>
    </xdr:from>
    <xdr:to>
      <xdr:col>23</xdr:col>
      <xdr:colOff>606425</xdr:colOff>
      <xdr:row>55</xdr:row>
      <xdr:rowOff>97155</xdr:rowOff>
    </xdr:to>
    <xdr:cxnSp macro="">
      <xdr:nvCxnSpPr>
        <xdr:cNvPr id="483" name="直線コネクタ 482"/>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139082</xdr:rowOff>
    </xdr:from>
    <xdr:ext cx="405111" cy="259045"/>
    <xdr:sp macro="" textlink="">
      <xdr:nvSpPr>
        <xdr:cNvPr id="484" name="【保健センター・保健所】&#10;有形固定資産減価償却率平均値テキスト"/>
        <xdr:cNvSpPr txBox="1"/>
      </xdr:nvSpPr>
      <xdr:spPr>
        <a:xfrm>
          <a:off x="16408400" y="1042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160655</xdr:rowOff>
    </xdr:from>
    <xdr:to>
      <xdr:col>23</xdr:col>
      <xdr:colOff>568325</xdr:colOff>
      <xdr:row>61</xdr:row>
      <xdr:rowOff>90805</xdr:rowOff>
    </xdr:to>
    <xdr:sp macro="" textlink="">
      <xdr:nvSpPr>
        <xdr:cNvPr id="485" name="フローチャート : 判断 484"/>
        <xdr:cNvSpPr/>
      </xdr:nvSpPr>
      <xdr:spPr>
        <a:xfrm>
          <a:off x="16268700" y="104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36830</xdr:rowOff>
    </xdr:from>
    <xdr:to>
      <xdr:col>22</xdr:col>
      <xdr:colOff>415925</xdr:colOff>
      <xdr:row>60</xdr:row>
      <xdr:rowOff>138430</xdr:rowOff>
    </xdr:to>
    <xdr:sp macro="" textlink="">
      <xdr:nvSpPr>
        <xdr:cNvPr id="486" name="フローチャート : 判断 485"/>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87" name="テキスト ボックス 4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88" name="テキスト ボックス 4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89" name="テキスト ボックス 4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90" name="テキスト ボックス 4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91" name="テキスト ボックス 4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71120</xdr:rowOff>
    </xdr:from>
    <xdr:to>
      <xdr:col>23</xdr:col>
      <xdr:colOff>568325</xdr:colOff>
      <xdr:row>57</xdr:row>
      <xdr:rowOff>1270</xdr:rowOff>
    </xdr:to>
    <xdr:sp macro="" textlink="">
      <xdr:nvSpPr>
        <xdr:cNvPr id="492" name="円/楕円 491"/>
        <xdr:cNvSpPr/>
      </xdr:nvSpPr>
      <xdr:spPr>
        <a:xfrm>
          <a:off x="162687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93997</xdr:rowOff>
    </xdr:from>
    <xdr:ext cx="405111" cy="259045"/>
    <xdr:sp macro="" textlink="">
      <xdr:nvSpPr>
        <xdr:cNvPr id="493" name="【保健センター・保健所】&#10;有形固定資産減価償却率該当値テキスト"/>
        <xdr:cNvSpPr txBox="1"/>
      </xdr:nvSpPr>
      <xdr:spPr>
        <a:xfrm>
          <a:off x="16408400"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99695</xdr:rowOff>
    </xdr:from>
    <xdr:to>
      <xdr:col>22</xdr:col>
      <xdr:colOff>415925</xdr:colOff>
      <xdr:row>57</xdr:row>
      <xdr:rowOff>29845</xdr:rowOff>
    </xdr:to>
    <xdr:sp macro="" textlink="">
      <xdr:nvSpPr>
        <xdr:cNvPr id="494" name="円/楕円 493"/>
        <xdr:cNvSpPr/>
      </xdr:nvSpPr>
      <xdr:spPr>
        <a:xfrm>
          <a:off x="15430500" y="970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121920</xdr:rowOff>
    </xdr:from>
    <xdr:to>
      <xdr:col>23</xdr:col>
      <xdr:colOff>517525</xdr:colOff>
      <xdr:row>56</xdr:row>
      <xdr:rowOff>150495</xdr:rowOff>
    </xdr:to>
    <xdr:cxnSp macro="">
      <xdr:nvCxnSpPr>
        <xdr:cNvPr id="495" name="直線コネクタ 494"/>
        <xdr:cNvCxnSpPr/>
      </xdr:nvCxnSpPr>
      <xdr:spPr>
        <a:xfrm flipV="1">
          <a:off x="15481300" y="97231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129557</xdr:rowOff>
    </xdr:from>
    <xdr:ext cx="405111" cy="259045"/>
    <xdr:sp macro="" textlink="">
      <xdr:nvSpPr>
        <xdr:cNvPr id="496" name="n_1aveValue【保健センター・保健所】&#10;有形固定資産減価償却率"/>
        <xdr:cNvSpPr txBox="1"/>
      </xdr:nvSpPr>
      <xdr:spPr>
        <a:xfrm>
          <a:off x="15266043"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46372</xdr:rowOff>
    </xdr:from>
    <xdr:ext cx="405111" cy="259045"/>
    <xdr:sp macro="" textlink="">
      <xdr:nvSpPr>
        <xdr:cNvPr id="497" name="n_1mainValue【保健センター・保健所】&#10;有形固定資産減価償却率"/>
        <xdr:cNvSpPr txBox="1"/>
      </xdr:nvSpPr>
      <xdr:spPr>
        <a:xfrm>
          <a:off x="15266043" y="947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98" name="正方形/長方形 4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99" name="正方形/長方形 4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500" name="正方形/長方形 4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501" name="正方形/長方形 5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502" name="正方形/長方形 5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503" name="正方形/長方形 5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504" name="正方形/長方形 5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505" name="正方形/長方形 5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506" name="テキスト ボックス 5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507" name="直線コネクタ 5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508" name="テキスト ボックス 5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509" name="直線コネクタ 5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510" name="テキスト ボックス 5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511" name="直線コネクタ 5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512" name="テキスト ボックス 5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513" name="直線コネクタ 5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514" name="テキスト ボックス 5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515" name="直線コネクタ 5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516" name="テキスト ボックス 5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517" name="直線コネクタ 5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518" name="テキスト ボックス 5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519" name="直線コネクタ 5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520" name="テキスト ボックス 5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52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64</xdr:row>
      <xdr:rowOff>152400</xdr:rowOff>
    </xdr:to>
    <xdr:cxnSp macro="">
      <xdr:nvCxnSpPr>
        <xdr:cNvPr id="522" name="直線コネクタ 521"/>
        <xdr:cNvCxnSpPr/>
      </xdr:nvCxnSpPr>
      <xdr:spPr>
        <a:xfrm flipV="1">
          <a:off x="22160864" y="96012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156227</xdr:rowOff>
    </xdr:from>
    <xdr:ext cx="469744" cy="259045"/>
    <xdr:sp macro="" textlink="">
      <xdr:nvSpPr>
        <xdr:cNvPr id="523" name="【保健センター・保健所】&#10;一人当たり面積最小値テキスト"/>
        <xdr:cNvSpPr txBox="1"/>
      </xdr:nvSpPr>
      <xdr:spPr>
        <a:xfrm>
          <a:off x="22250400"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32</xdr:col>
      <xdr:colOff>98425</xdr:colOff>
      <xdr:row>64</xdr:row>
      <xdr:rowOff>152400</xdr:rowOff>
    </xdr:from>
    <xdr:to>
      <xdr:col>32</xdr:col>
      <xdr:colOff>276225</xdr:colOff>
      <xdr:row>64</xdr:row>
      <xdr:rowOff>152400</xdr:rowOff>
    </xdr:to>
    <xdr:cxnSp macro="">
      <xdr:nvCxnSpPr>
        <xdr:cNvPr id="524" name="直線コネクタ 523"/>
        <xdr:cNvCxnSpPr/>
      </xdr:nvCxnSpPr>
      <xdr:spPr>
        <a:xfrm>
          <a:off x="22072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525" name="【保健センター・保健所】&#10;一人当たり面積最大値テキスト"/>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0.144</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526" name="直線コネクタ 52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10177</xdr:rowOff>
    </xdr:from>
    <xdr:ext cx="469744" cy="259045"/>
    <xdr:sp macro="" textlink="">
      <xdr:nvSpPr>
        <xdr:cNvPr id="527" name="【保健センター・保健所】&#10;一人当たり面積平均値テキスト"/>
        <xdr:cNvSpPr txBox="1"/>
      </xdr:nvSpPr>
      <xdr:spPr>
        <a:xfrm>
          <a:off x="222504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31750</xdr:rowOff>
    </xdr:from>
    <xdr:to>
      <xdr:col>32</xdr:col>
      <xdr:colOff>238125</xdr:colOff>
      <xdr:row>61</xdr:row>
      <xdr:rowOff>133350</xdr:rowOff>
    </xdr:to>
    <xdr:sp macro="" textlink="">
      <xdr:nvSpPr>
        <xdr:cNvPr id="528" name="フローチャート : 判断 527"/>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133350</xdr:rowOff>
    </xdr:from>
    <xdr:to>
      <xdr:col>31</xdr:col>
      <xdr:colOff>85725</xdr:colOff>
      <xdr:row>60</xdr:row>
      <xdr:rowOff>63500</xdr:rowOff>
    </xdr:to>
    <xdr:sp macro="" textlink="">
      <xdr:nvSpPr>
        <xdr:cNvPr id="529" name="フローチャート : 判断 528"/>
        <xdr:cNvSpPr/>
      </xdr:nvSpPr>
      <xdr:spPr>
        <a:xfrm>
          <a:off x="212725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530" name="テキスト ボックス 5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31" name="テキスト ボックス 5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32" name="テキスト ボックス 5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33" name="テキスト ボックス 5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34" name="テキスト ボックス 5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165100</xdr:rowOff>
    </xdr:from>
    <xdr:to>
      <xdr:col>32</xdr:col>
      <xdr:colOff>238125</xdr:colOff>
      <xdr:row>61</xdr:row>
      <xdr:rowOff>95250</xdr:rowOff>
    </xdr:to>
    <xdr:sp macro="" textlink="">
      <xdr:nvSpPr>
        <xdr:cNvPr id="535" name="円/楕円 534"/>
        <xdr:cNvSpPr/>
      </xdr:nvSpPr>
      <xdr:spPr>
        <a:xfrm>
          <a:off x="221107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60</xdr:row>
      <xdr:rowOff>16527</xdr:rowOff>
    </xdr:from>
    <xdr:ext cx="469744" cy="259045"/>
    <xdr:sp macro="" textlink="">
      <xdr:nvSpPr>
        <xdr:cNvPr id="536" name="【保健センター・保健所】&#10;一人当たり面積該当値テキスト"/>
        <xdr:cNvSpPr txBox="1"/>
      </xdr:nvSpPr>
      <xdr:spPr>
        <a:xfrm>
          <a:off x="22250400" y="103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30</xdr:col>
      <xdr:colOff>669925</xdr:colOff>
      <xdr:row>61</xdr:row>
      <xdr:rowOff>6350</xdr:rowOff>
    </xdr:from>
    <xdr:to>
      <xdr:col>31</xdr:col>
      <xdr:colOff>85725</xdr:colOff>
      <xdr:row>61</xdr:row>
      <xdr:rowOff>107950</xdr:rowOff>
    </xdr:to>
    <xdr:sp macro="" textlink="">
      <xdr:nvSpPr>
        <xdr:cNvPr id="537" name="円/楕円 536"/>
        <xdr:cNvSpPr/>
      </xdr:nvSpPr>
      <xdr:spPr>
        <a:xfrm>
          <a:off x="2127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61</xdr:row>
      <xdr:rowOff>44450</xdr:rowOff>
    </xdr:from>
    <xdr:to>
      <xdr:col>32</xdr:col>
      <xdr:colOff>187325</xdr:colOff>
      <xdr:row>61</xdr:row>
      <xdr:rowOff>57150</xdr:rowOff>
    </xdr:to>
    <xdr:cxnSp macro="">
      <xdr:nvCxnSpPr>
        <xdr:cNvPr id="538" name="直線コネクタ 537"/>
        <xdr:cNvCxnSpPr/>
      </xdr:nvCxnSpPr>
      <xdr:spPr>
        <a:xfrm flipV="1">
          <a:off x="21323300" y="10502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58</xdr:row>
      <xdr:rowOff>80027</xdr:rowOff>
    </xdr:from>
    <xdr:ext cx="469744" cy="259045"/>
    <xdr:sp macro="" textlink="">
      <xdr:nvSpPr>
        <xdr:cNvPr id="539" name="n_1aveValue【保健センター・保健所】&#10;一人当たり面積"/>
        <xdr:cNvSpPr txBox="1"/>
      </xdr:nvSpPr>
      <xdr:spPr>
        <a:xfrm>
          <a:off x="21075727"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0.089</a:t>
          </a:r>
          <a:endParaRPr kumimoji="1" lang="ja-JP" altLang="en-US" sz="1000" b="1">
            <a:solidFill>
              <a:srgbClr val="000080"/>
            </a:solidFill>
            <a:latin typeface="ＭＳ Ｐゴシック"/>
          </a:endParaRPr>
        </a:p>
      </xdr:txBody>
    </xdr:sp>
    <xdr:clientData/>
  </xdr:oneCellAnchor>
  <xdr:oneCellAnchor>
    <xdr:from>
      <xdr:col>30</xdr:col>
      <xdr:colOff>473152</xdr:colOff>
      <xdr:row>61</xdr:row>
      <xdr:rowOff>99077</xdr:rowOff>
    </xdr:from>
    <xdr:ext cx="469744" cy="259045"/>
    <xdr:sp macro="" textlink="">
      <xdr:nvSpPr>
        <xdr:cNvPr id="540" name="n_1main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41" name="正方形/長方形 5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42" name="正方形/長方形 5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43" name="正方形/長方形 5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44" name="正方形/長方形 5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45" name="正方形/長方形 5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46" name="正方形/長方形 5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47" name="正方形/長方形 5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48" name="正方形/長方形 5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49" name="テキスト ボックス 5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50" name="直線コネクタ 5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551" name="テキスト ボックス 55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552" name="直線コネクタ 55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553" name="テキスト ボックス 55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54" name="直線コネクタ 55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55" name="テキスト ボックス 55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56" name="直線コネクタ 55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57" name="テキスト ボックス 55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58" name="直線コネクタ 55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59" name="テキスト ボックス 55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60" name="直線コネクタ 55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561" name="テキスト ボックス 56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62" name="直線コネクタ 5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63" name="テキスト ボックス 5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135255</xdr:rowOff>
    </xdr:to>
    <xdr:cxnSp macro="">
      <xdr:nvCxnSpPr>
        <xdr:cNvPr id="565" name="直線コネクタ 564"/>
        <xdr:cNvCxnSpPr/>
      </xdr:nvCxnSpPr>
      <xdr:spPr>
        <a:xfrm flipV="1">
          <a:off x="16318864" y="134226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566" name="【消防施設】&#10;有形固定資産減価償却率最小値テキスト"/>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567" name="直線コネクタ 566"/>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568" name="【消防施設】&#10;有形固定資産減価償却率最大値テキスト"/>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569" name="直線コネクタ 568"/>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139716</xdr:rowOff>
    </xdr:from>
    <xdr:ext cx="405111" cy="259045"/>
    <xdr:sp macro="" textlink="">
      <xdr:nvSpPr>
        <xdr:cNvPr id="570" name="【消防施設】&#10;有形固定資産減価償却率平均値テキスト"/>
        <xdr:cNvSpPr txBox="1"/>
      </xdr:nvSpPr>
      <xdr:spPr>
        <a:xfrm>
          <a:off x="164084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571" name="フローチャート : 判断 570"/>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143511</xdr:rowOff>
    </xdr:from>
    <xdr:to>
      <xdr:col>22</xdr:col>
      <xdr:colOff>415925</xdr:colOff>
      <xdr:row>82</xdr:row>
      <xdr:rowOff>73661</xdr:rowOff>
    </xdr:to>
    <xdr:sp macro="" textlink="">
      <xdr:nvSpPr>
        <xdr:cNvPr id="572" name="フローチャート : 判断 571"/>
        <xdr:cNvSpPr/>
      </xdr:nvSpPr>
      <xdr:spPr>
        <a:xfrm>
          <a:off x="15430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73" name="テキスト ボックス 5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74" name="テキスト ボックス 5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75" name="テキスト ボックス 5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76" name="テキスト ボックス 5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77" name="テキスト ボックス 5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19686</xdr:rowOff>
    </xdr:from>
    <xdr:to>
      <xdr:col>23</xdr:col>
      <xdr:colOff>568325</xdr:colOff>
      <xdr:row>85</xdr:row>
      <xdr:rowOff>121286</xdr:rowOff>
    </xdr:to>
    <xdr:sp macro="" textlink="">
      <xdr:nvSpPr>
        <xdr:cNvPr id="578" name="円/楕円 577"/>
        <xdr:cNvSpPr/>
      </xdr:nvSpPr>
      <xdr:spPr>
        <a:xfrm>
          <a:off x="162687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106063</xdr:rowOff>
    </xdr:from>
    <xdr:ext cx="405111" cy="259045"/>
    <xdr:sp macro="" textlink="">
      <xdr:nvSpPr>
        <xdr:cNvPr id="579" name="【消防施設】&#10;有形固定資産減価償却率該当値テキスト"/>
        <xdr:cNvSpPr txBox="1"/>
      </xdr:nvSpPr>
      <xdr:spPr>
        <a:xfrm>
          <a:off x="16408400" y="1450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22</xdr:col>
      <xdr:colOff>314325</xdr:colOff>
      <xdr:row>85</xdr:row>
      <xdr:rowOff>78739</xdr:rowOff>
    </xdr:from>
    <xdr:to>
      <xdr:col>22</xdr:col>
      <xdr:colOff>415925</xdr:colOff>
      <xdr:row>86</xdr:row>
      <xdr:rowOff>8889</xdr:rowOff>
    </xdr:to>
    <xdr:sp macro="" textlink="">
      <xdr:nvSpPr>
        <xdr:cNvPr id="580" name="円/楕円 579"/>
        <xdr:cNvSpPr/>
      </xdr:nvSpPr>
      <xdr:spPr>
        <a:xfrm>
          <a:off x="15430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85</xdr:row>
      <xdr:rowOff>70486</xdr:rowOff>
    </xdr:from>
    <xdr:to>
      <xdr:col>23</xdr:col>
      <xdr:colOff>517525</xdr:colOff>
      <xdr:row>85</xdr:row>
      <xdr:rowOff>129539</xdr:rowOff>
    </xdr:to>
    <xdr:cxnSp macro="">
      <xdr:nvCxnSpPr>
        <xdr:cNvPr id="581" name="直線コネクタ 580"/>
        <xdr:cNvCxnSpPr/>
      </xdr:nvCxnSpPr>
      <xdr:spPr>
        <a:xfrm flipV="1">
          <a:off x="15481300" y="14643736"/>
          <a:ext cx="838200" cy="5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80</xdr:row>
      <xdr:rowOff>90188</xdr:rowOff>
    </xdr:from>
    <xdr:ext cx="405111" cy="259045"/>
    <xdr:sp macro="" textlink="">
      <xdr:nvSpPr>
        <xdr:cNvPr id="582" name="n_1aveValue【消防施設】&#10;有形固定資産減価償却率"/>
        <xdr:cNvSpPr txBox="1"/>
      </xdr:nvSpPr>
      <xdr:spPr>
        <a:xfrm>
          <a:off x="15266043"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oneCellAnchor>
    <xdr:from>
      <xdr:col>22</xdr:col>
      <xdr:colOff>149868</xdr:colOff>
      <xdr:row>86</xdr:row>
      <xdr:rowOff>16</xdr:rowOff>
    </xdr:from>
    <xdr:ext cx="405111" cy="259045"/>
    <xdr:sp macro="" textlink="">
      <xdr:nvSpPr>
        <xdr:cNvPr id="583" name="n_1mainValue【消防施設】&#10;有形固定資産減価償却率"/>
        <xdr:cNvSpPr txBox="1"/>
      </xdr:nvSpPr>
      <xdr:spPr>
        <a:xfrm>
          <a:off x="15266043"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84" name="正方形/長方形 5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85" name="正方形/長方形 5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86" name="正方形/長方形 5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87" name="正方形/長方形 5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88" name="正方形/長方形 5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89" name="正方形/長方形 5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90" name="正方形/長方形 5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91" name="正方形/長方形 5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92" name="テキスト ボックス 5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93" name="直線コネクタ 5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594" name="直線コネクタ 59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595" name="テキスト ボックス 59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96" name="直線コネクタ 59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97" name="テキスト ボックス 59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98" name="直線コネクタ 59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99" name="テキスト ボックス 59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600" name="直線コネクタ 59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601" name="テキスト ボックス 60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6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86</xdr:row>
      <xdr:rowOff>28956</xdr:rowOff>
    </xdr:to>
    <xdr:cxnSp macro="">
      <xdr:nvCxnSpPr>
        <xdr:cNvPr id="605" name="直線コネクタ 604"/>
        <xdr:cNvCxnSpPr/>
      </xdr:nvCxnSpPr>
      <xdr:spPr>
        <a:xfrm flipV="1">
          <a:off x="22160864" y="13658087"/>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32783</xdr:rowOff>
    </xdr:from>
    <xdr:ext cx="469744" cy="259045"/>
    <xdr:sp macro="" textlink="">
      <xdr:nvSpPr>
        <xdr:cNvPr id="606" name="【消防施設】&#10;一人当たり面積最小値テキスト"/>
        <xdr:cNvSpPr txBox="1"/>
      </xdr:nvSpPr>
      <xdr:spPr>
        <a:xfrm>
          <a:off x="22250400" y="1477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0.002</a:t>
          </a:r>
          <a:endParaRPr kumimoji="1" lang="ja-JP" altLang="en-US" sz="1000" b="1">
            <a:latin typeface="ＭＳ Ｐゴシック"/>
          </a:endParaRPr>
        </a:p>
      </xdr:txBody>
    </xdr:sp>
    <xdr:clientData/>
  </xdr:oneCellAnchor>
  <xdr:twoCellAnchor>
    <xdr:from>
      <xdr:col>32</xdr:col>
      <xdr:colOff>98425</xdr:colOff>
      <xdr:row>86</xdr:row>
      <xdr:rowOff>28956</xdr:rowOff>
    </xdr:from>
    <xdr:to>
      <xdr:col>32</xdr:col>
      <xdr:colOff>276225</xdr:colOff>
      <xdr:row>86</xdr:row>
      <xdr:rowOff>28956</xdr:rowOff>
    </xdr:to>
    <xdr:cxnSp macro="">
      <xdr:nvCxnSpPr>
        <xdr:cNvPr id="607" name="直線コネクタ 606"/>
        <xdr:cNvCxnSpPr/>
      </xdr:nvCxnSpPr>
      <xdr:spPr>
        <a:xfrm>
          <a:off x="22072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608" name="【消防施設】&#10;一人当たり面積最大値テキスト"/>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609" name="直線コネクタ 608"/>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139464</xdr:rowOff>
    </xdr:from>
    <xdr:ext cx="469744" cy="259045"/>
    <xdr:sp macro="" textlink="">
      <xdr:nvSpPr>
        <xdr:cNvPr id="610" name="【消防施設】&#10;一人当たり面積平均値テキスト"/>
        <xdr:cNvSpPr txBox="1"/>
      </xdr:nvSpPr>
      <xdr:spPr>
        <a:xfrm>
          <a:off x="22250400" y="14198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161037</xdr:rowOff>
    </xdr:from>
    <xdr:to>
      <xdr:col>32</xdr:col>
      <xdr:colOff>238125</xdr:colOff>
      <xdr:row>83</xdr:row>
      <xdr:rowOff>91187</xdr:rowOff>
    </xdr:to>
    <xdr:sp macro="" textlink="">
      <xdr:nvSpPr>
        <xdr:cNvPr id="611" name="フローチャート : 判断 610"/>
        <xdr:cNvSpPr/>
      </xdr:nvSpPr>
      <xdr:spPr>
        <a:xfrm>
          <a:off x="221107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53594</xdr:rowOff>
    </xdr:from>
    <xdr:to>
      <xdr:col>31</xdr:col>
      <xdr:colOff>85725</xdr:colOff>
      <xdr:row>83</xdr:row>
      <xdr:rowOff>155194</xdr:rowOff>
    </xdr:to>
    <xdr:sp macro="" textlink="">
      <xdr:nvSpPr>
        <xdr:cNvPr id="612" name="フローチャート : 判断 611"/>
        <xdr:cNvSpPr/>
      </xdr:nvSpPr>
      <xdr:spPr>
        <a:xfrm>
          <a:off x="21272500" y="1428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613" name="テキスト ボックス 6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614" name="テキスト ボックス 6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615" name="テキスト ボックス 6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616" name="テキスト ボックス 6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617" name="テキスト ボックス 6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83313</xdr:rowOff>
    </xdr:from>
    <xdr:to>
      <xdr:col>32</xdr:col>
      <xdr:colOff>238125</xdr:colOff>
      <xdr:row>83</xdr:row>
      <xdr:rowOff>13463</xdr:rowOff>
    </xdr:to>
    <xdr:sp macro="" textlink="">
      <xdr:nvSpPr>
        <xdr:cNvPr id="618" name="円/楕円 617"/>
        <xdr:cNvSpPr/>
      </xdr:nvSpPr>
      <xdr:spPr>
        <a:xfrm>
          <a:off x="22110700" y="141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81</xdr:row>
      <xdr:rowOff>106190</xdr:rowOff>
    </xdr:from>
    <xdr:ext cx="469744" cy="259045"/>
    <xdr:sp macro="" textlink="">
      <xdr:nvSpPr>
        <xdr:cNvPr id="619" name="【消防施設】&#10;一人当たり面積該当値テキスト"/>
        <xdr:cNvSpPr txBox="1"/>
      </xdr:nvSpPr>
      <xdr:spPr>
        <a:xfrm>
          <a:off x="22250400" y="13993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0.129</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142748</xdr:rowOff>
    </xdr:from>
    <xdr:to>
      <xdr:col>31</xdr:col>
      <xdr:colOff>85725</xdr:colOff>
      <xdr:row>83</xdr:row>
      <xdr:rowOff>72898</xdr:rowOff>
    </xdr:to>
    <xdr:sp macro="" textlink="">
      <xdr:nvSpPr>
        <xdr:cNvPr id="620" name="円/楕円 619"/>
        <xdr:cNvSpPr/>
      </xdr:nvSpPr>
      <xdr:spPr>
        <a:xfrm>
          <a:off x="21272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134113</xdr:rowOff>
    </xdr:from>
    <xdr:to>
      <xdr:col>32</xdr:col>
      <xdr:colOff>187325</xdr:colOff>
      <xdr:row>83</xdr:row>
      <xdr:rowOff>22098</xdr:rowOff>
    </xdr:to>
    <xdr:cxnSp macro="">
      <xdr:nvCxnSpPr>
        <xdr:cNvPr id="621" name="直線コネクタ 620"/>
        <xdr:cNvCxnSpPr/>
      </xdr:nvCxnSpPr>
      <xdr:spPr>
        <a:xfrm flipV="1">
          <a:off x="21323300" y="14193013"/>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83</xdr:row>
      <xdr:rowOff>146321</xdr:rowOff>
    </xdr:from>
    <xdr:ext cx="469744" cy="259045"/>
    <xdr:sp macro="" textlink="">
      <xdr:nvSpPr>
        <xdr:cNvPr id="622" name="n_1aveValue【消防施設】&#10;一人当たり面積"/>
        <xdr:cNvSpPr txBox="1"/>
      </xdr:nvSpPr>
      <xdr:spPr>
        <a:xfrm>
          <a:off x="2107572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0.098</a:t>
          </a:r>
          <a:endParaRPr kumimoji="1" lang="ja-JP" altLang="en-US" sz="1000" b="1">
            <a:solidFill>
              <a:srgbClr val="000080"/>
            </a:solidFill>
            <a:latin typeface="ＭＳ Ｐゴシック"/>
          </a:endParaRPr>
        </a:p>
      </xdr:txBody>
    </xdr:sp>
    <xdr:clientData/>
  </xdr:oneCellAnchor>
  <xdr:oneCellAnchor>
    <xdr:from>
      <xdr:col>30</xdr:col>
      <xdr:colOff>473152</xdr:colOff>
      <xdr:row>81</xdr:row>
      <xdr:rowOff>89425</xdr:rowOff>
    </xdr:from>
    <xdr:ext cx="469744" cy="259045"/>
    <xdr:sp macro="" textlink="">
      <xdr:nvSpPr>
        <xdr:cNvPr id="623" name="n_1mainValue【消防施設】&#10;一人当たり面積"/>
        <xdr:cNvSpPr txBox="1"/>
      </xdr:nvSpPr>
      <xdr:spPr>
        <a:xfrm>
          <a:off x="210757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624" name="正方形/長方形 6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625" name="正方形/長方形 6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626" name="正方形/長方形 6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627" name="正方形/長方形 6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628" name="正方形/長方形 6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629" name="正方形/長方形 6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630" name="正方形/長方形 6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631" name="正方形/長方形 6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632" name="テキスト ボックス 6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633" name="直線コネクタ 6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634" name="テキスト ボックス 63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635" name="直線コネクタ 6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636" name="テキスト ボックス 63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37" name="直線コネクタ 6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38" name="テキスト ボックス 6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39" name="直線コネクタ 6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40" name="テキスト ボックス 6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41" name="直線コネクタ 6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42" name="テキスト ボックス 6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43" name="直線コネクタ 6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644" name="テキスト ボックス 64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45" name="直線コネクタ 6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46" name="テキスト ボックス 6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4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26670</xdr:rowOff>
    </xdr:from>
    <xdr:to>
      <xdr:col>23</xdr:col>
      <xdr:colOff>516889</xdr:colOff>
      <xdr:row>107</xdr:row>
      <xdr:rowOff>146686</xdr:rowOff>
    </xdr:to>
    <xdr:cxnSp macro="">
      <xdr:nvCxnSpPr>
        <xdr:cNvPr id="648" name="直線コネクタ 647"/>
        <xdr:cNvCxnSpPr/>
      </xdr:nvCxnSpPr>
      <xdr:spPr>
        <a:xfrm flipV="1">
          <a:off x="16318864" y="1717167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150513</xdr:rowOff>
    </xdr:from>
    <xdr:ext cx="405111" cy="259045"/>
    <xdr:sp macro="" textlink="">
      <xdr:nvSpPr>
        <xdr:cNvPr id="649" name="【庁舎】&#10;有形固定資産減価償却率最小値テキスト"/>
        <xdr:cNvSpPr txBox="1"/>
      </xdr:nvSpPr>
      <xdr:spPr>
        <a:xfrm>
          <a:off x="164084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107</xdr:row>
      <xdr:rowOff>146686</xdr:rowOff>
    </xdr:from>
    <xdr:to>
      <xdr:col>23</xdr:col>
      <xdr:colOff>606425</xdr:colOff>
      <xdr:row>107</xdr:row>
      <xdr:rowOff>146686</xdr:rowOff>
    </xdr:to>
    <xdr:cxnSp macro="">
      <xdr:nvCxnSpPr>
        <xdr:cNvPr id="650" name="直線コネクタ 649"/>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144797</xdr:rowOff>
    </xdr:from>
    <xdr:ext cx="405111" cy="259045"/>
    <xdr:sp macro="" textlink="">
      <xdr:nvSpPr>
        <xdr:cNvPr id="651" name="【庁舎】&#10;有形固定資産減価償却率最大値テキスト"/>
        <xdr:cNvSpPr txBox="1"/>
      </xdr:nvSpPr>
      <xdr:spPr>
        <a:xfrm>
          <a:off x="16408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23</xdr:col>
      <xdr:colOff>428625</xdr:colOff>
      <xdr:row>100</xdr:row>
      <xdr:rowOff>26670</xdr:rowOff>
    </xdr:from>
    <xdr:to>
      <xdr:col>23</xdr:col>
      <xdr:colOff>606425</xdr:colOff>
      <xdr:row>100</xdr:row>
      <xdr:rowOff>26670</xdr:rowOff>
    </xdr:to>
    <xdr:cxnSp macro="">
      <xdr:nvCxnSpPr>
        <xdr:cNvPr id="652" name="直線コネクタ 651"/>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76852</xdr:rowOff>
    </xdr:from>
    <xdr:ext cx="405111" cy="259045"/>
    <xdr:sp macro="" textlink="">
      <xdr:nvSpPr>
        <xdr:cNvPr id="653" name="【庁舎】&#10;有形固定資産減価償却率平均値テキスト"/>
        <xdr:cNvSpPr txBox="1"/>
      </xdr:nvSpPr>
      <xdr:spPr>
        <a:xfrm>
          <a:off x="16408400" y="1773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53975</xdr:rowOff>
    </xdr:from>
    <xdr:to>
      <xdr:col>23</xdr:col>
      <xdr:colOff>568325</xdr:colOff>
      <xdr:row>104</xdr:row>
      <xdr:rowOff>155575</xdr:rowOff>
    </xdr:to>
    <xdr:sp macro="" textlink="">
      <xdr:nvSpPr>
        <xdr:cNvPr id="654" name="フローチャート : 判断 653"/>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133986</xdr:rowOff>
    </xdr:from>
    <xdr:to>
      <xdr:col>22</xdr:col>
      <xdr:colOff>415925</xdr:colOff>
      <xdr:row>105</xdr:row>
      <xdr:rowOff>64136</xdr:rowOff>
    </xdr:to>
    <xdr:sp macro="" textlink="">
      <xdr:nvSpPr>
        <xdr:cNvPr id="655" name="フローチャート : 判断 654"/>
        <xdr:cNvSpPr/>
      </xdr:nvSpPr>
      <xdr:spPr>
        <a:xfrm>
          <a:off x="15430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56" name="テキスト ボックス 65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57" name="テキスト ボックス 65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58" name="テキスト ボックス 65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59" name="テキスト ボックス 65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60" name="テキスト ボックス 65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104</xdr:row>
      <xdr:rowOff>122555</xdr:rowOff>
    </xdr:from>
    <xdr:to>
      <xdr:col>23</xdr:col>
      <xdr:colOff>568325</xdr:colOff>
      <xdr:row>105</xdr:row>
      <xdr:rowOff>52705</xdr:rowOff>
    </xdr:to>
    <xdr:sp macro="" textlink="">
      <xdr:nvSpPr>
        <xdr:cNvPr id="661" name="円/楕円 660"/>
        <xdr:cNvSpPr/>
      </xdr:nvSpPr>
      <xdr:spPr>
        <a:xfrm>
          <a:off x="162687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104</xdr:row>
      <xdr:rowOff>100982</xdr:rowOff>
    </xdr:from>
    <xdr:ext cx="405111" cy="259045"/>
    <xdr:sp macro="" textlink="">
      <xdr:nvSpPr>
        <xdr:cNvPr id="662" name="【庁舎】&#10;有形固定資産減価償却率該当値テキスト"/>
        <xdr:cNvSpPr txBox="1"/>
      </xdr:nvSpPr>
      <xdr:spPr>
        <a:xfrm>
          <a:off x="16408400"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153036</xdr:rowOff>
    </xdr:from>
    <xdr:to>
      <xdr:col>22</xdr:col>
      <xdr:colOff>415925</xdr:colOff>
      <xdr:row>105</xdr:row>
      <xdr:rowOff>83186</xdr:rowOff>
    </xdr:to>
    <xdr:sp macro="" textlink="">
      <xdr:nvSpPr>
        <xdr:cNvPr id="663" name="円/楕円 662"/>
        <xdr:cNvSpPr/>
      </xdr:nvSpPr>
      <xdr:spPr>
        <a:xfrm>
          <a:off x="154305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105</xdr:row>
      <xdr:rowOff>1905</xdr:rowOff>
    </xdr:from>
    <xdr:to>
      <xdr:col>23</xdr:col>
      <xdr:colOff>517525</xdr:colOff>
      <xdr:row>105</xdr:row>
      <xdr:rowOff>32386</xdr:rowOff>
    </xdr:to>
    <xdr:cxnSp macro="">
      <xdr:nvCxnSpPr>
        <xdr:cNvPr id="664" name="直線コネクタ 663"/>
        <xdr:cNvCxnSpPr/>
      </xdr:nvCxnSpPr>
      <xdr:spPr>
        <a:xfrm flipV="1">
          <a:off x="15481300" y="18004155"/>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80663</xdr:rowOff>
    </xdr:from>
    <xdr:ext cx="405111" cy="259045"/>
    <xdr:sp macro="" textlink="">
      <xdr:nvSpPr>
        <xdr:cNvPr id="665" name="n_1aveValue【庁舎】&#10;有形固定資産減価償却率"/>
        <xdr:cNvSpPr txBox="1"/>
      </xdr:nvSpPr>
      <xdr:spPr>
        <a:xfrm>
          <a:off x="15266043"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22</xdr:col>
      <xdr:colOff>149868</xdr:colOff>
      <xdr:row>105</xdr:row>
      <xdr:rowOff>74313</xdr:rowOff>
    </xdr:from>
    <xdr:ext cx="405111" cy="259045"/>
    <xdr:sp macro="" textlink="">
      <xdr:nvSpPr>
        <xdr:cNvPr id="666" name="n_1mainValue【庁舎】&#10;有形固定資産減価償却率"/>
        <xdr:cNvSpPr txBox="1"/>
      </xdr:nvSpPr>
      <xdr:spPr>
        <a:xfrm>
          <a:off x="15266043"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77" name="テキスト ボックス 676"/>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678" name="直線コネクタ 67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79" name="テキスト ボックス 67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80" name="直線コネクタ 67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81" name="テキスト ボックス 68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82" name="直線コネクタ 68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83" name="テキスト ボックス 68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84" name="直線コネクタ 68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85" name="テキスト ボックス 68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86" name="直線コネクタ 6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87" name="テキスト ボックス 6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14478</xdr:rowOff>
    </xdr:from>
    <xdr:to>
      <xdr:col>32</xdr:col>
      <xdr:colOff>186689</xdr:colOff>
      <xdr:row>107</xdr:row>
      <xdr:rowOff>105918</xdr:rowOff>
    </xdr:to>
    <xdr:cxnSp macro="">
      <xdr:nvCxnSpPr>
        <xdr:cNvPr id="689" name="直線コネクタ 688"/>
        <xdr:cNvCxnSpPr/>
      </xdr:nvCxnSpPr>
      <xdr:spPr>
        <a:xfrm flipV="1">
          <a:off x="22160864" y="1733092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109745</xdr:rowOff>
    </xdr:from>
    <xdr:ext cx="469744" cy="259045"/>
    <xdr:sp macro="" textlink="">
      <xdr:nvSpPr>
        <xdr:cNvPr id="690" name="【庁舎】&#10;一人当たり面積最小値テキスト"/>
        <xdr:cNvSpPr txBox="1"/>
      </xdr:nvSpPr>
      <xdr:spPr>
        <a:xfrm>
          <a:off x="222504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107</xdr:row>
      <xdr:rowOff>105918</xdr:rowOff>
    </xdr:from>
    <xdr:to>
      <xdr:col>32</xdr:col>
      <xdr:colOff>276225</xdr:colOff>
      <xdr:row>107</xdr:row>
      <xdr:rowOff>105918</xdr:rowOff>
    </xdr:to>
    <xdr:cxnSp macro="">
      <xdr:nvCxnSpPr>
        <xdr:cNvPr id="691" name="直線コネクタ 690"/>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132605</xdr:rowOff>
    </xdr:from>
    <xdr:ext cx="469744" cy="259045"/>
    <xdr:sp macro="" textlink="">
      <xdr:nvSpPr>
        <xdr:cNvPr id="692" name="【庁舎】&#10;一人当たり面積最大値テキスト"/>
        <xdr:cNvSpPr txBox="1"/>
      </xdr:nvSpPr>
      <xdr:spPr>
        <a:xfrm>
          <a:off x="22250400" y="1710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0.476</a:t>
          </a:r>
          <a:endParaRPr kumimoji="1" lang="ja-JP" altLang="en-US" sz="1000" b="1">
            <a:latin typeface="ＭＳ Ｐゴシック"/>
          </a:endParaRPr>
        </a:p>
      </xdr:txBody>
    </xdr:sp>
    <xdr:clientData/>
  </xdr:oneCellAnchor>
  <xdr:twoCellAnchor>
    <xdr:from>
      <xdr:col>32</xdr:col>
      <xdr:colOff>98425</xdr:colOff>
      <xdr:row>101</xdr:row>
      <xdr:rowOff>14478</xdr:rowOff>
    </xdr:from>
    <xdr:to>
      <xdr:col>32</xdr:col>
      <xdr:colOff>276225</xdr:colOff>
      <xdr:row>101</xdr:row>
      <xdr:rowOff>14478</xdr:rowOff>
    </xdr:to>
    <xdr:cxnSp macro="">
      <xdr:nvCxnSpPr>
        <xdr:cNvPr id="693" name="直線コネクタ 692"/>
        <xdr:cNvCxnSpPr/>
      </xdr:nvCxnSpPr>
      <xdr:spPr>
        <a:xfrm>
          <a:off x="22072600" y="1733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54119</xdr:rowOff>
    </xdr:from>
    <xdr:ext cx="469744" cy="259045"/>
    <xdr:sp macro="" textlink="">
      <xdr:nvSpPr>
        <xdr:cNvPr id="694" name="【庁舎】&#10;一人当たり面積平均値テキスト"/>
        <xdr:cNvSpPr txBox="1"/>
      </xdr:nvSpPr>
      <xdr:spPr>
        <a:xfrm>
          <a:off x="22250400" y="17884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75692</xdr:rowOff>
    </xdr:from>
    <xdr:to>
      <xdr:col>32</xdr:col>
      <xdr:colOff>238125</xdr:colOff>
      <xdr:row>105</xdr:row>
      <xdr:rowOff>5842</xdr:rowOff>
    </xdr:to>
    <xdr:sp macro="" textlink="">
      <xdr:nvSpPr>
        <xdr:cNvPr id="695" name="フローチャート : 判断 694"/>
        <xdr:cNvSpPr/>
      </xdr:nvSpPr>
      <xdr:spPr>
        <a:xfrm>
          <a:off x="221107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29972</xdr:rowOff>
    </xdr:from>
    <xdr:to>
      <xdr:col>31</xdr:col>
      <xdr:colOff>85725</xdr:colOff>
      <xdr:row>104</xdr:row>
      <xdr:rowOff>131572</xdr:rowOff>
    </xdr:to>
    <xdr:sp macro="" textlink="">
      <xdr:nvSpPr>
        <xdr:cNvPr id="696" name="フローチャート : 判断 695"/>
        <xdr:cNvSpPr/>
      </xdr:nvSpPr>
      <xdr:spPr>
        <a:xfrm>
          <a:off x="21272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104</xdr:row>
      <xdr:rowOff>20828</xdr:rowOff>
    </xdr:from>
    <xdr:to>
      <xdr:col>32</xdr:col>
      <xdr:colOff>238125</xdr:colOff>
      <xdr:row>104</xdr:row>
      <xdr:rowOff>122428</xdr:rowOff>
    </xdr:to>
    <xdr:sp macro="" textlink="">
      <xdr:nvSpPr>
        <xdr:cNvPr id="702" name="円/楕円 701"/>
        <xdr:cNvSpPr/>
      </xdr:nvSpPr>
      <xdr:spPr>
        <a:xfrm>
          <a:off x="22110700" y="1785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43705</xdr:rowOff>
    </xdr:from>
    <xdr:ext cx="469744" cy="259045"/>
    <xdr:sp macro="" textlink="">
      <xdr:nvSpPr>
        <xdr:cNvPr id="703" name="【庁舎】&#10;一人当たり面積該当値テキスト"/>
        <xdr:cNvSpPr txBox="1"/>
      </xdr:nvSpPr>
      <xdr:spPr>
        <a:xfrm>
          <a:off x="22250400" y="1770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0.351</a:t>
          </a:r>
          <a:endParaRPr kumimoji="1" lang="ja-JP" altLang="en-US" sz="1000" b="1">
            <a:solidFill>
              <a:srgbClr val="FF0000"/>
            </a:solidFill>
            <a:latin typeface="ＭＳ Ｐゴシック"/>
          </a:endParaRPr>
        </a:p>
      </xdr:txBody>
    </xdr:sp>
    <xdr:clientData/>
  </xdr:oneCellAnchor>
  <xdr:twoCellAnchor>
    <xdr:from>
      <xdr:col>30</xdr:col>
      <xdr:colOff>669925</xdr:colOff>
      <xdr:row>104</xdr:row>
      <xdr:rowOff>48261</xdr:rowOff>
    </xdr:from>
    <xdr:to>
      <xdr:col>31</xdr:col>
      <xdr:colOff>85725</xdr:colOff>
      <xdr:row>104</xdr:row>
      <xdr:rowOff>149861</xdr:rowOff>
    </xdr:to>
    <xdr:sp macro="" textlink="">
      <xdr:nvSpPr>
        <xdr:cNvPr id="704" name="円/楕円 703"/>
        <xdr:cNvSpPr/>
      </xdr:nvSpPr>
      <xdr:spPr>
        <a:xfrm>
          <a:off x="2127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104</xdr:row>
      <xdr:rowOff>71628</xdr:rowOff>
    </xdr:from>
    <xdr:to>
      <xdr:col>32</xdr:col>
      <xdr:colOff>187325</xdr:colOff>
      <xdr:row>104</xdr:row>
      <xdr:rowOff>99061</xdr:rowOff>
    </xdr:to>
    <xdr:cxnSp macro="">
      <xdr:nvCxnSpPr>
        <xdr:cNvPr id="705" name="直線コネクタ 704"/>
        <xdr:cNvCxnSpPr/>
      </xdr:nvCxnSpPr>
      <xdr:spPr>
        <a:xfrm flipV="1">
          <a:off x="21323300" y="17902428"/>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102</xdr:row>
      <xdr:rowOff>148099</xdr:rowOff>
    </xdr:from>
    <xdr:ext cx="469744" cy="259045"/>
    <xdr:sp macro="" textlink="">
      <xdr:nvSpPr>
        <xdr:cNvPr id="706" name="n_1aveValue【庁舎】&#10;一人当たり面積"/>
        <xdr:cNvSpPr txBox="1"/>
      </xdr:nvSpPr>
      <xdr:spPr>
        <a:xfrm>
          <a:off x="210757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0.349</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140988</xdr:rowOff>
    </xdr:from>
    <xdr:ext cx="469744" cy="259045"/>
    <xdr:sp macro="" textlink="">
      <xdr:nvSpPr>
        <xdr:cNvPr id="707" name="n_1mainValue【庁舎】&#10;一人当たり面積"/>
        <xdr:cNvSpPr txBox="1"/>
      </xdr:nvSpPr>
      <xdr:spPr>
        <a:xfrm>
          <a:off x="21075727"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0.345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708" name="正方形/長方形 7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709" name="正方形/長方形 7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710" name="テキスト ボックス 7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合併により重複した施設があるものは</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人当たりの面積が多くなっている。</a:t>
          </a:r>
          <a:endParaRPr lang="ja-JP" altLang="ja-JP" sz="1600">
            <a:effectLst/>
          </a:endParaRPr>
        </a:p>
        <a:p>
          <a:r>
            <a:rPr kumimoji="1" lang="ja-JP" altLang="ja-JP" sz="1200">
              <a:solidFill>
                <a:schemeClr val="dk1"/>
              </a:solidFill>
              <a:effectLst/>
              <a:latin typeface="+mn-lt"/>
              <a:ea typeface="+mn-ea"/>
              <a:cs typeface="+mn-cs"/>
            </a:rPr>
            <a:t>一般廃棄物処理施設及び消防施設は一組での共同処理となっている。</a:t>
          </a:r>
          <a:endParaRPr lang="ja-JP" altLang="ja-JP" sz="1600">
            <a:effectLst/>
          </a:endParaRPr>
        </a:p>
        <a:p>
          <a:r>
            <a:rPr kumimoji="1" lang="ja-JP" altLang="ja-JP" sz="1200">
              <a:solidFill>
                <a:schemeClr val="dk1"/>
              </a:solidFill>
              <a:effectLst/>
              <a:latin typeface="+mn-lt"/>
              <a:ea typeface="+mn-ea"/>
              <a:cs typeface="+mn-cs"/>
            </a:rPr>
            <a:t>教育施設に比べ福祉施設の減価償却率が高くなっている。</a:t>
          </a:r>
          <a:endParaRPr lang="ja-JP" altLang="ja-JP" sz="1600">
            <a:effectLst/>
          </a:endParaRPr>
        </a:p>
        <a:p>
          <a:r>
            <a:rPr kumimoji="1" lang="ja-JP" altLang="ja-JP" sz="1200">
              <a:solidFill>
                <a:schemeClr val="dk1"/>
              </a:solidFill>
              <a:effectLst/>
              <a:latin typeface="+mn-lt"/>
              <a:ea typeface="+mn-ea"/>
              <a:cs typeface="+mn-cs"/>
            </a:rPr>
            <a:t>平成２８年度に公共施設等総合管理計画を策定したところであり、今後同計画に基づき老朽化対策に取り組んでいくこととしている</a:t>
          </a:r>
          <a:r>
            <a:rPr kumimoji="1" lang="ja-JP" altLang="en-US" sz="1400">
              <a:solidFill>
                <a:schemeClr val="dk1"/>
              </a:solidFill>
              <a:effectLst/>
              <a:latin typeface="ＭＳ Ｐゴシック"/>
              <a:ea typeface="+mn-ea"/>
              <a:cs typeface="+mn-cs"/>
            </a:rPr>
            <a:t>。</a:t>
          </a:r>
          <a:endParaRPr lang="ja-JP" altLang="ja-JP" sz="16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5810398</v>
      </c>
      <c r="BO4" s="411"/>
      <c r="BP4" s="411"/>
      <c r="BQ4" s="411"/>
      <c r="BR4" s="411"/>
      <c r="BS4" s="411"/>
      <c r="BT4" s="411"/>
      <c r="BU4" s="412"/>
      <c r="BV4" s="410">
        <v>5707897</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5.2</v>
      </c>
      <c r="CU4" s="588"/>
      <c r="CV4" s="588"/>
      <c r="CW4" s="588"/>
      <c r="CX4" s="588"/>
      <c r="CY4" s="588"/>
      <c r="CZ4" s="588"/>
      <c r="DA4" s="589"/>
      <c r="DB4" s="587">
        <v>5.2</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5587769</v>
      </c>
      <c r="BO5" s="416"/>
      <c r="BP5" s="416"/>
      <c r="BQ5" s="416"/>
      <c r="BR5" s="416"/>
      <c r="BS5" s="416"/>
      <c r="BT5" s="416"/>
      <c r="BU5" s="417"/>
      <c r="BV5" s="415">
        <v>5487900</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86.6</v>
      </c>
      <c r="CU5" s="386"/>
      <c r="CV5" s="386"/>
      <c r="CW5" s="386"/>
      <c r="CX5" s="386"/>
      <c r="CY5" s="386"/>
      <c r="CZ5" s="386"/>
      <c r="DA5" s="387"/>
      <c r="DB5" s="385">
        <v>85.5</v>
      </c>
      <c r="DC5" s="386"/>
      <c r="DD5" s="386"/>
      <c r="DE5" s="386"/>
      <c r="DF5" s="386"/>
      <c r="DG5" s="386"/>
      <c r="DH5" s="386"/>
      <c r="DI5" s="387"/>
      <c r="DJ5" s="139"/>
      <c r="DK5" s="139"/>
      <c r="DL5" s="139"/>
      <c r="DM5" s="139"/>
      <c r="DN5" s="139"/>
      <c r="DO5" s="139"/>
    </row>
    <row r="6" spans="1:119" ht="18.75" customHeight="1">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222629</v>
      </c>
      <c r="BO6" s="416"/>
      <c r="BP6" s="416"/>
      <c r="BQ6" s="416"/>
      <c r="BR6" s="416"/>
      <c r="BS6" s="416"/>
      <c r="BT6" s="416"/>
      <c r="BU6" s="417"/>
      <c r="BV6" s="415">
        <v>219997</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91.7</v>
      </c>
      <c r="CU6" s="562"/>
      <c r="CV6" s="562"/>
      <c r="CW6" s="562"/>
      <c r="CX6" s="562"/>
      <c r="CY6" s="562"/>
      <c r="CZ6" s="562"/>
      <c r="DA6" s="563"/>
      <c r="DB6" s="561">
        <v>91.6</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24590</v>
      </c>
      <c r="BO7" s="416"/>
      <c r="BP7" s="416"/>
      <c r="BQ7" s="416"/>
      <c r="BR7" s="416"/>
      <c r="BS7" s="416"/>
      <c r="BT7" s="416"/>
      <c r="BU7" s="417"/>
      <c r="BV7" s="415">
        <v>20162</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3792584</v>
      </c>
      <c r="CU7" s="416"/>
      <c r="CV7" s="416"/>
      <c r="CW7" s="416"/>
      <c r="CX7" s="416"/>
      <c r="CY7" s="416"/>
      <c r="CZ7" s="416"/>
      <c r="DA7" s="417"/>
      <c r="DB7" s="415">
        <v>3841936</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198039</v>
      </c>
      <c r="BO8" s="416"/>
      <c r="BP8" s="416"/>
      <c r="BQ8" s="416"/>
      <c r="BR8" s="416"/>
      <c r="BS8" s="416"/>
      <c r="BT8" s="416"/>
      <c r="BU8" s="417"/>
      <c r="BV8" s="415">
        <v>199835</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0.48</v>
      </c>
      <c r="CU8" s="525"/>
      <c r="CV8" s="525"/>
      <c r="CW8" s="525"/>
      <c r="CX8" s="525"/>
      <c r="CY8" s="525"/>
      <c r="CZ8" s="525"/>
      <c r="DA8" s="526"/>
      <c r="DB8" s="524">
        <v>0.5</v>
      </c>
      <c r="DC8" s="525"/>
      <c r="DD8" s="525"/>
      <c r="DE8" s="525"/>
      <c r="DF8" s="525"/>
      <c r="DG8" s="525"/>
      <c r="DH8" s="525"/>
      <c r="DI8" s="526"/>
      <c r="DJ8" s="139"/>
      <c r="DK8" s="139"/>
      <c r="DL8" s="139"/>
      <c r="DM8" s="139"/>
      <c r="DN8" s="139"/>
      <c r="DO8" s="139"/>
    </row>
    <row r="9" spans="1:119" ht="18.75" customHeight="1" thickBot="1">
      <c r="A9" s="140"/>
      <c r="B9" s="550" t="s">
        <v>96</v>
      </c>
      <c r="C9" s="551"/>
      <c r="D9" s="551"/>
      <c r="E9" s="551"/>
      <c r="F9" s="551"/>
      <c r="G9" s="551"/>
      <c r="H9" s="551"/>
      <c r="I9" s="551"/>
      <c r="J9" s="551"/>
      <c r="K9" s="478"/>
      <c r="L9" s="552" t="s">
        <v>97</v>
      </c>
      <c r="M9" s="553"/>
      <c r="N9" s="553"/>
      <c r="O9" s="553"/>
      <c r="P9" s="553"/>
      <c r="Q9" s="554"/>
      <c r="R9" s="555">
        <v>11492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-1796</v>
      </c>
      <c r="BO9" s="416"/>
      <c r="BP9" s="416"/>
      <c r="BQ9" s="416"/>
      <c r="BR9" s="416"/>
      <c r="BS9" s="416"/>
      <c r="BT9" s="416"/>
      <c r="BU9" s="417"/>
      <c r="BV9" s="415">
        <v>42359</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19.2</v>
      </c>
      <c r="CU9" s="386"/>
      <c r="CV9" s="386"/>
      <c r="CW9" s="386"/>
      <c r="CX9" s="386"/>
      <c r="CY9" s="386"/>
      <c r="CZ9" s="386"/>
      <c r="DA9" s="387"/>
      <c r="DB9" s="385">
        <v>16</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102</v>
      </c>
      <c r="M10" s="389"/>
      <c r="N10" s="389"/>
      <c r="O10" s="389"/>
      <c r="P10" s="389"/>
      <c r="Q10" s="390"/>
      <c r="R10" s="391">
        <v>12418</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53247</v>
      </c>
      <c r="BO10" s="416"/>
      <c r="BP10" s="416"/>
      <c r="BQ10" s="416"/>
      <c r="BR10" s="416"/>
      <c r="BS10" s="416"/>
      <c r="BT10" s="416"/>
      <c r="BU10" s="417"/>
      <c r="BV10" s="415">
        <v>94253</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110</v>
      </c>
      <c r="AV11" s="473"/>
      <c r="AW11" s="473"/>
      <c r="AX11" s="473"/>
      <c r="AY11" s="395" t="s">
        <v>111</v>
      </c>
      <c r="AZ11" s="396"/>
      <c r="BA11" s="396"/>
      <c r="BB11" s="396"/>
      <c r="BC11" s="396"/>
      <c r="BD11" s="396"/>
      <c r="BE11" s="396"/>
      <c r="BF11" s="396"/>
      <c r="BG11" s="396"/>
      <c r="BH11" s="396"/>
      <c r="BI11" s="396"/>
      <c r="BJ11" s="396"/>
      <c r="BK11" s="396"/>
      <c r="BL11" s="396"/>
      <c r="BM11" s="397"/>
      <c r="BN11" s="415">
        <v>235580</v>
      </c>
      <c r="BO11" s="416"/>
      <c r="BP11" s="416"/>
      <c r="BQ11" s="416"/>
      <c r="BR11" s="416"/>
      <c r="BS11" s="416"/>
      <c r="BT11" s="416"/>
      <c r="BU11" s="417"/>
      <c r="BV11" s="415">
        <v>114460</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114</v>
      </c>
      <c r="C12" s="528"/>
      <c r="D12" s="528"/>
      <c r="E12" s="528"/>
      <c r="F12" s="528"/>
      <c r="G12" s="528"/>
      <c r="H12" s="528"/>
      <c r="I12" s="528"/>
      <c r="J12" s="528"/>
      <c r="K12" s="529"/>
      <c r="L12" s="536" t="s">
        <v>115</v>
      </c>
      <c r="M12" s="537"/>
      <c r="N12" s="537"/>
      <c r="O12" s="537"/>
      <c r="P12" s="537"/>
      <c r="Q12" s="538"/>
      <c r="R12" s="539">
        <v>11640</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v>40733</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123</v>
      </c>
      <c r="N13" s="514"/>
      <c r="O13" s="514"/>
      <c r="P13" s="514"/>
      <c r="Q13" s="515"/>
      <c r="R13" s="516">
        <v>11516</v>
      </c>
      <c r="S13" s="517"/>
      <c r="T13" s="517"/>
      <c r="U13" s="517"/>
      <c r="V13" s="518"/>
      <c r="W13" s="504" t="s">
        <v>124</v>
      </c>
      <c r="X13" s="428"/>
      <c r="Y13" s="428"/>
      <c r="Z13" s="428"/>
      <c r="AA13" s="428"/>
      <c r="AB13" s="429"/>
      <c r="AC13" s="391">
        <v>216</v>
      </c>
      <c r="AD13" s="392"/>
      <c r="AE13" s="392"/>
      <c r="AF13" s="392"/>
      <c r="AG13" s="393"/>
      <c r="AH13" s="391">
        <v>218</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246298</v>
      </c>
      <c r="BO13" s="416"/>
      <c r="BP13" s="416"/>
      <c r="BQ13" s="416"/>
      <c r="BR13" s="416"/>
      <c r="BS13" s="416"/>
      <c r="BT13" s="416"/>
      <c r="BU13" s="417"/>
      <c r="BV13" s="415">
        <v>251072</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4.0999999999999996</v>
      </c>
      <c r="CU13" s="386"/>
      <c r="CV13" s="386"/>
      <c r="CW13" s="386"/>
      <c r="CX13" s="386"/>
      <c r="CY13" s="386"/>
      <c r="CZ13" s="386"/>
      <c r="DA13" s="387"/>
      <c r="DB13" s="385">
        <v>3.6</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129</v>
      </c>
      <c r="M14" s="545"/>
      <c r="N14" s="545"/>
      <c r="O14" s="545"/>
      <c r="P14" s="545"/>
      <c r="Q14" s="546"/>
      <c r="R14" s="516">
        <v>11851</v>
      </c>
      <c r="S14" s="517"/>
      <c r="T14" s="517"/>
      <c r="U14" s="517"/>
      <c r="V14" s="518"/>
      <c r="W14" s="519"/>
      <c r="X14" s="431"/>
      <c r="Y14" s="431"/>
      <c r="Z14" s="431"/>
      <c r="AA14" s="431"/>
      <c r="AB14" s="432"/>
      <c r="AC14" s="509">
        <v>3.7</v>
      </c>
      <c r="AD14" s="510"/>
      <c r="AE14" s="510"/>
      <c r="AF14" s="510"/>
      <c r="AG14" s="511"/>
      <c r="AH14" s="509">
        <v>3.4</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57.9</v>
      </c>
      <c r="CU14" s="488"/>
      <c r="CV14" s="488"/>
      <c r="CW14" s="488"/>
      <c r="CX14" s="488"/>
      <c r="CY14" s="488"/>
      <c r="CZ14" s="488"/>
      <c r="DA14" s="489"/>
      <c r="DB14" s="520">
        <v>64</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123</v>
      </c>
      <c r="N15" s="514"/>
      <c r="O15" s="514"/>
      <c r="P15" s="514"/>
      <c r="Q15" s="515"/>
      <c r="R15" s="516">
        <v>11723</v>
      </c>
      <c r="S15" s="517"/>
      <c r="T15" s="517"/>
      <c r="U15" s="517"/>
      <c r="V15" s="518"/>
      <c r="W15" s="504" t="s">
        <v>131</v>
      </c>
      <c r="X15" s="428"/>
      <c r="Y15" s="428"/>
      <c r="Z15" s="428"/>
      <c r="AA15" s="428"/>
      <c r="AB15" s="429"/>
      <c r="AC15" s="391">
        <v>2159</v>
      </c>
      <c r="AD15" s="392"/>
      <c r="AE15" s="392"/>
      <c r="AF15" s="392"/>
      <c r="AG15" s="393"/>
      <c r="AH15" s="391">
        <v>2417</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1345110</v>
      </c>
      <c r="BO15" s="411"/>
      <c r="BP15" s="411"/>
      <c r="BQ15" s="411"/>
      <c r="BR15" s="411"/>
      <c r="BS15" s="411"/>
      <c r="BT15" s="411"/>
      <c r="BU15" s="412"/>
      <c r="BV15" s="410">
        <v>1358258</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36.799999999999997</v>
      </c>
      <c r="AD16" s="510"/>
      <c r="AE16" s="510"/>
      <c r="AF16" s="510"/>
      <c r="AG16" s="511"/>
      <c r="AH16" s="509">
        <v>38.1</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2987955</v>
      </c>
      <c r="BO16" s="416"/>
      <c r="BP16" s="416"/>
      <c r="BQ16" s="416"/>
      <c r="BR16" s="416"/>
      <c r="BS16" s="416"/>
      <c r="BT16" s="416"/>
      <c r="BU16" s="417"/>
      <c r="BV16" s="415">
        <v>2873554</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3486</v>
      </c>
      <c r="AD17" s="392"/>
      <c r="AE17" s="392"/>
      <c r="AF17" s="392"/>
      <c r="AG17" s="393"/>
      <c r="AH17" s="391">
        <v>3708</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1701443</v>
      </c>
      <c r="BO17" s="416"/>
      <c r="BP17" s="416"/>
      <c r="BQ17" s="416"/>
      <c r="BR17" s="416"/>
      <c r="BS17" s="416"/>
      <c r="BT17" s="416"/>
      <c r="BU17" s="417"/>
      <c r="BV17" s="415">
        <v>1720618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140</v>
      </c>
      <c r="C18" s="478"/>
      <c r="D18" s="478"/>
      <c r="E18" s="479"/>
      <c r="F18" s="479"/>
      <c r="G18" s="479"/>
      <c r="H18" s="479"/>
      <c r="I18" s="479"/>
      <c r="J18" s="479"/>
      <c r="K18" s="479"/>
      <c r="L18" s="480">
        <v>55.9</v>
      </c>
      <c r="M18" s="480"/>
      <c r="N18" s="480"/>
      <c r="O18" s="480"/>
      <c r="P18" s="480"/>
      <c r="Q18" s="480"/>
      <c r="R18" s="481"/>
      <c r="S18" s="481"/>
      <c r="T18" s="481"/>
      <c r="U18" s="481"/>
      <c r="V18" s="482"/>
      <c r="W18" s="496"/>
      <c r="X18" s="497"/>
      <c r="Y18" s="497"/>
      <c r="Z18" s="497"/>
      <c r="AA18" s="497"/>
      <c r="AB18" s="505"/>
      <c r="AC18" s="379">
        <v>59.5</v>
      </c>
      <c r="AD18" s="380"/>
      <c r="AE18" s="380"/>
      <c r="AF18" s="380"/>
      <c r="AG18" s="483"/>
      <c r="AH18" s="379">
        <v>58.5</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3294434</v>
      </c>
      <c r="BO18" s="416"/>
      <c r="BP18" s="416"/>
      <c r="BQ18" s="416"/>
      <c r="BR18" s="416"/>
      <c r="BS18" s="416"/>
      <c r="BT18" s="416"/>
      <c r="BU18" s="417"/>
      <c r="BV18" s="415">
        <v>3299454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142</v>
      </c>
      <c r="C19" s="478"/>
      <c r="D19" s="478"/>
      <c r="E19" s="479"/>
      <c r="F19" s="479"/>
      <c r="G19" s="479"/>
      <c r="H19" s="479"/>
      <c r="I19" s="479"/>
      <c r="J19" s="479"/>
      <c r="K19" s="479"/>
      <c r="L19" s="485">
        <v>206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4546790</v>
      </c>
      <c r="BO19" s="416"/>
      <c r="BP19" s="416"/>
      <c r="BQ19" s="416"/>
      <c r="BR19" s="416"/>
      <c r="BS19" s="416"/>
      <c r="BT19" s="416"/>
      <c r="BU19" s="417"/>
      <c r="BV19" s="415">
        <v>4259161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144</v>
      </c>
      <c r="C20" s="478"/>
      <c r="D20" s="478"/>
      <c r="E20" s="479"/>
      <c r="F20" s="479"/>
      <c r="G20" s="479"/>
      <c r="H20" s="479"/>
      <c r="I20" s="479"/>
      <c r="J20" s="479"/>
      <c r="K20" s="479"/>
      <c r="L20" s="485">
        <v>4199</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7974260</v>
      </c>
      <c r="BO23" s="416"/>
      <c r="BP23" s="416"/>
      <c r="BQ23" s="416"/>
      <c r="BR23" s="416"/>
      <c r="BS23" s="416"/>
      <c r="BT23" s="416"/>
      <c r="BU23" s="417"/>
      <c r="BV23" s="415">
        <v>8262791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153</v>
      </c>
      <c r="F24" s="389"/>
      <c r="G24" s="389"/>
      <c r="H24" s="389"/>
      <c r="I24" s="389"/>
      <c r="J24" s="389"/>
      <c r="K24" s="390"/>
      <c r="L24" s="391">
        <v>1</v>
      </c>
      <c r="M24" s="392"/>
      <c r="N24" s="392"/>
      <c r="O24" s="392"/>
      <c r="P24" s="393"/>
      <c r="Q24" s="391">
        <v>5993</v>
      </c>
      <c r="R24" s="392"/>
      <c r="S24" s="392"/>
      <c r="T24" s="392"/>
      <c r="U24" s="392"/>
      <c r="V24" s="393"/>
      <c r="W24" s="457"/>
      <c r="X24" s="448"/>
      <c r="Y24" s="449"/>
      <c r="Z24" s="388" t="s">
        <v>154</v>
      </c>
      <c r="AA24" s="389"/>
      <c r="AB24" s="389"/>
      <c r="AC24" s="389"/>
      <c r="AD24" s="389"/>
      <c r="AE24" s="389"/>
      <c r="AF24" s="389"/>
      <c r="AG24" s="390"/>
      <c r="AH24" s="391">
        <v>103</v>
      </c>
      <c r="AI24" s="392"/>
      <c r="AJ24" s="392"/>
      <c r="AK24" s="392"/>
      <c r="AL24" s="393"/>
      <c r="AM24" s="391">
        <v>332587</v>
      </c>
      <c r="AN24" s="392"/>
      <c r="AO24" s="392"/>
      <c r="AP24" s="392"/>
      <c r="AQ24" s="392"/>
      <c r="AR24" s="393"/>
      <c r="AS24" s="391">
        <v>3229</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2381265</v>
      </c>
      <c r="BO24" s="416"/>
      <c r="BP24" s="416"/>
      <c r="BQ24" s="416"/>
      <c r="BR24" s="416"/>
      <c r="BS24" s="416"/>
      <c r="BT24" s="416"/>
      <c r="BU24" s="417"/>
      <c r="BV24" s="415">
        <v>2500563</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156</v>
      </c>
      <c r="F25" s="389"/>
      <c r="G25" s="389"/>
      <c r="H25" s="389"/>
      <c r="I25" s="389"/>
      <c r="J25" s="389"/>
      <c r="K25" s="390"/>
      <c r="L25" s="391">
        <v>1</v>
      </c>
      <c r="M25" s="392"/>
      <c r="N25" s="392"/>
      <c r="O25" s="392"/>
      <c r="P25" s="393"/>
      <c r="Q25" s="391">
        <v>5558</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82288</v>
      </c>
      <c r="BO25" s="411"/>
      <c r="BP25" s="411"/>
      <c r="BQ25" s="411"/>
      <c r="BR25" s="411"/>
      <c r="BS25" s="411"/>
      <c r="BT25" s="411"/>
      <c r="BU25" s="412"/>
      <c r="BV25" s="410">
        <v>81621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159</v>
      </c>
      <c r="F26" s="389"/>
      <c r="G26" s="389"/>
      <c r="H26" s="389"/>
      <c r="I26" s="389"/>
      <c r="J26" s="389"/>
      <c r="K26" s="390"/>
      <c r="L26" s="391">
        <v>1</v>
      </c>
      <c r="M26" s="392"/>
      <c r="N26" s="392"/>
      <c r="O26" s="392"/>
      <c r="P26" s="393"/>
      <c r="Q26" s="391">
        <v>5140</v>
      </c>
      <c r="R26" s="392"/>
      <c r="S26" s="392"/>
      <c r="T26" s="392"/>
      <c r="U26" s="392"/>
      <c r="V26" s="393"/>
      <c r="W26" s="457"/>
      <c r="X26" s="448"/>
      <c r="Y26" s="449"/>
      <c r="Z26" s="388" t="s">
        <v>160</v>
      </c>
      <c r="AA26" s="470"/>
      <c r="AB26" s="470"/>
      <c r="AC26" s="470"/>
      <c r="AD26" s="470"/>
      <c r="AE26" s="470"/>
      <c r="AF26" s="470"/>
      <c r="AG26" s="471"/>
      <c r="AH26" s="391" t="s">
        <v>121</v>
      </c>
      <c r="AI26" s="392"/>
      <c r="AJ26" s="392"/>
      <c r="AK26" s="392"/>
      <c r="AL26" s="393"/>
      <c r="AM26" s="391" t="s">
        <v>121</v>
      </c>
      <c r="AN26" s="392"/>
      <c r="AO26" s="392"/>
      <c r="AP26" s="392"/>
      <c r="AQ26" s="392"/>
      <c r="AR26" s="393"/>
      <c r="AS26" s="391" t="s">
        <v>121</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162</v>
      </c>
      <c r="F27" s="389"/>
      <c r="G27" s="389"/>
      <c r="H27" s="389"/>
      <c r="I27" s="389"/>
      <c r="J27" s="389"/>
      <c r="K27" s="390"/>
      <c r="L27" s="391">
        <v>1</v>
      </c>
      <c r="M27" s="392"/>
      <c r="N27" s="392"/>
      <c r="O27" s="392"/>
      <c r="P27" s="393"/>
      <c r="Q27" s="391">
        <v>2860</v>
      </c>
      <c r="R27" s="392"/>
      <c r="S27" s="392"/>
      <c r="T27" s="392"/>
      <c r="U27" s="392"/>
      <c r="V27" s="393"/>
      <c r="W27" s="457"/>
      <c r="X27" s="448"/>
      <c r="Y27" s="449"/>
      <c r="Z27" s="388" t="s">
        <v>163</v>
      </c>
      <c r="AA27" s="389"/>
      <c r="AB27" s="389"/>
      <c r="AC27" s="389"/>
      <c r="AD27" s="389"/>
      <c r="AE27" s="389"/>
      <c r="AF27" s="389"/>
      <c r="AG27" s="390"/>
      <c r="AH27" s="391">
        <v>3</v>
      </c>
      <c r="AI27" s="392"/>
      <c r="AJ27" s="392"/>
      <c r="AK27" s="392"/>
      <c r="AL27" s="393"/>
      <c r="AM27" s="391">
        <v>12051</v>
      </c>
      <c r="AN27" s="392"/>
      <c r="AO27" s="392"/>
      <c r="AP27" s="392"/>
      <c r="AQ27" s="392"/>
      <c r="AR27" s="393"/>
      <c r="AS27" s="391">
        <v>4017</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100000</v>
      </c>
      <c r="BO27" s="419"/>
      <c r="BP27" s="419"/>
      <c r="BQ27" s="419"/>
      <c r="BR27" s="419"/>
      <c r="BS27" s="419"/>
      <c r="BT27" s="419"/>
      <c r="BU27" s="420"/>
      <c r="BV27" s="418">
        <v>100000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165</v>
      </c>
      <c r="F28" s="389"/>
      <c r="G28" s="389"/>
      <c r="H28" s="389"/>
      <c r="I28" s="389"/>
      <c r="J28" s="389"/>
      <c r="K28" s="390"/>
      <c r="L28" s="391">
        <v>1</v>
      </c>
      <c r="M28" s="392"/>
      <c r="N28" s="392"/>
      <c r="O28" s="392"/>
      <c r="P28" s="393"/>
      <c r="Q28" s="391">
        <v>2220</v>
      </c>
      <c r="R28" s="392"/>
      <c r="S28" s="392"/>
      <c r="T28" s="392"/>
      <c r="U28" s="392"/>
      <c r="V28" s="393"/>
      <c r="W28" s="457"/>
      <c r="X28" s="448"/>
      <c r="Y28" s="449"/>
      <c r="Z28" s="388" t="s">
        <v>166</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480270</v>
      </c>
      <c r="BO28" s="411"/>
      <c r="BP28" s="411"/>
      <c r="BQ28" s="411"/>
      <c r="BR28" s="411"/>
      <c r="BS28" s="411"/>
      <c r="BT28" s="411"/>
      <c r="BU28" s="412"/>
      <c r="BV28" s="410">
        <v>467756</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169</v>
      </c>
      <c r="F29" s="389"/>
      <c r="G29" s="389"/>
      <c r="H29" s="389"/>
      <c r="I29" s="389"/>
      <c r="J29" s="389"/>
      <c r="K29" s="390"/>
      <c r="L29" s="391">
        <v>10</v>
      </c>
      <c r="M29" s="392"/>
      <c r="N29" s="392"/>
      <c r="O29" s="392"/>
      <c r="P29" s="393"/>
      <c r="Q29" s="391">
        <v>2010</v>
      </c>
      <c r="R29" s="392"/>
      <c r="S29" s="392"/>
      <c r="T29" s="392"/>
      <c r="U29" s="392"/>
      <c r="V29" s="393"/>
      <c r="W29" s="458"/>
      <c r="X29" s="459"/>
      <c r="Y29" s="460"/>
      <c r="Z29" s="388" t="s">
        <v>170</v>
      </c>
      <c r="AA29" s="389"/>
      <c r="AB29" s="389"/>
      <c r="AC29" s="389"/>
      <c r="AD29" s="389"/>
      <c r="AE29" s="389"/>
      <c r="AF29" s="389"/>
      <c r="AG29" s="390"/>
      <c r="AH29" s="391">
        <v>106</v>
      </c>
      <c r="AI29" s="392"/>
      <c r="AJ29" s="392"/>
      <c r="AK29" s="392"/>
      <c r="AL29" s="393"/>
      <c r="AM29" s="391">
        <v>344638</v>
      </c>
      <c r="AN29" s="392"/>
      <c r="AO29" s="392"/>
      <c r="AP29" s="392"/>
      <c r="AQ29" s="392"/>
      <c r="AR29" s="393"/>
      <c r="AS29" s="391">
        <v>3251</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162153</v>
      </c>
      <c r="BO29" s="416"/>
      <c r="BP29" s="416"/>
      <c r="BQ29" s="416"/>
      <c r="BR29" s="416"/>
      <c r="BS29" s="416"/>
      <c r="BT29" s="416"/>
      <c r="BU29" s="417"/>
      <c r="BV29" s="415">
        <v>247402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99.5</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1462431</v>
      </c>
      <c r="BO30" s="419"/>
      <c r="BP30" s="419"/>
      <c r="BQ30" s="419"/>
      <c r="BR30" s="419"/>
      <c r="BS30" s="419"/>
      <c r="BT30" s="419"/>
      <c r="BU30" s="420"/>
      <c r="BV30" s="418">
        <v>1452060</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浄化槽設置管理事業特別会計</v>
      </c>
      <c r="BH34" s="374"/>
      <c r="BI34" s="374"/>
      <c r="BJ34" s="374"/>
      <c r="BK34" s="374"/>
      <c r="BL34" s="374"/>
      <c r="BM34" s="374"/>
      <c r="BN34" s="374"/>
      <c r="BO34" s="374"/>
      <c r="BP34" s="374"/>
      <c r="BQ34" s="374"/>
      <c r="BR34" s="374"/>
      <c r="BS34" s="374"/>
      <c r="BT34" s="374"/>
      <c r="BU34" s="374"/>
      <c r="BV34" s="167"/>
      <c r="BW34" s="375">
        <f>IF(BY34="","",MAX(C34:D43,U34:V43,AM34:AN43,BE34:BF43)+1)</f>
        <v>8</v>
      </c>
      <c r="BX34" s="375"/>
      <c r="BY34" s="374" t="str">
        <f>IF('各会計、関係団体の財政状況及び健全化判断比率'!B68="","",'各会計、関係団体の財政状況及び健全化判断比率'!B68)</f>
        <v>埼玉県後期高齢者医療広域連合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関口茂八奨学事業特別会計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9</v>
      </c>
      <c r="BX35" s="375"/>
      <c r="BY35" s="374" t="str">
        <f>IF('各会計、関係団体の財政状況及び健全化判断比率'!B69="","",'各会計、関係団体の財政状況及び健全化判断比率'!B69)</f>
        <v>埼玉県後期高齢者医療広域連合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10</v>
      </c>
      <c r="BX36" s="375"/>
      <c r="BY36" s="374" t="str">
        <f>IF('各会計、関係団体の財政状況及び健全化判断比率'!B70="","",'各会計、関係団体の財政状況及び健全化判断比率'!B70)</f>
        <v>埼玉県市町村総合事務組合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11</v>
      </c>
      <c r="BX37" s="375"/>
      <c r="BY37" s="374" t="str">
        <f>IF('各会計、関係団体の財政状況及び健全化判断比率'!B71="","",'各会計、関係団体の財政状況及び健全化判断比率'!B71)</f>
        <v>埼玉県市町村総合事務組合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12</v>
      </c>
      <c r="BX38" s="375"/>
      <c r="BY38" s="374" t="str">
        <f>IF('各会計、関係団体の財政状況及び健全化判断比率'!B72="","",'各会計、関係団体の財政状況及び健全化判断比率'!B72)</f>
        <v>彩の国さいたま人づくり広域連合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13</v>
      </c>
      <c r="BX39" s="375"/>
      <c r="BY39" s="374" t="str">
        <f>IF('各会計、関係団体の財政状況及び健全化判断比率'!B73="","",'各会計、関係団体の財政状況及び健全化判断比率'!B73)</f>
        <v>比企広域市町村圏組合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14</v>
      </c>
      <c r="BX40" s="375"/>
      <c r="BY40" s="374" t="str">
        <f>IF('各会計、関係団体の財政状況及び健全化判断比率'!B74="","",'各会計、関係団体の財政状況及び健全化判断比率'!B74)</f>
        <v>比企広域市町村圏組合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15</v>
      </c>
      <c r="BX41" s="375"/>
      <c r="BY41" s="374" t="str">
        <f>IF('各会計、関係団体の財政状況及び健全化判断比率'!B75="","",'各会計、関係団体の財政状況及び健全化判断比率'!B75)</f>
        <v>比企広域市町村圏組合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16</v>
      </c>
      <c r="BX42" s="375"/>
      <c r="BY42" s="374" t="str">
        <f>IF('各会計、関係団体の財政状況及び健全化判断比率'!B76="","",'各会計、関係団体の財政状況及び健全化判断比率'!B76)</f>
        <v>比企広域市町村圏組合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f t="shared" si="2"/>
        <v>17</v>
      </c>
      <c r="BX43" s="375"/>
      <c r="BY43" s="374" t="str">
        <f>IF('各会計、関係団体の財政状況及び健全化判断比率'!B77="","",'各会計、関係団体の財政状況及び健全化判断比率'!B77)</f>
        <v>小川地区衛生組合</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208</v>
      </c>
      <c r="C5" s="708"/>
      <c r="D5" s="708"/>
      <c r="E5" s="708"/>
      <c r="F5" s="708"/>
      <c r="G5" s="708"/>
      <c r="H5" s="708"/>
      <c r="I5" s="708"/>
      <c r="J5" s="708"/>
      <c r="K5" s="708"/>
      <c r="L5" s="708"/>
      <c r="M5" s="708"/>
      <c r="N5" s="708"/>
      <c r="O5" s="708"/>
      <c r="P5" s="708"/>
      <c r="Q5" s="709"/>
      <c r="R5" s="670">
        <v>1356498</v>
      </c>
      <c r="S5" s="671"/>
      <c r="T5" s="671"/>
      <c r="U5" s="671"/>
      <c r="V5" s="671"/>
      <c r="W5" s="671"/>
      <c r="X5" s="671"/>
      <c r="Y5" s="718"/>
      <c r="Z5" s="731">
        <v>23.3</v>
      </c>
      <c r="AA5" s="731"/>
      <c r="AB5" s="731"/>
      <c r="AC5" s="731"/>
      <c r="AD5" s="732">
        <v>1356498</v>
      </c>
      <c r="AE5" s="732"/>
      <c r="AF5" s="732"/>
      <c r="AG5" s="732"/>
      <c r="AH5" s="732"/>
      <c r="AI5" s="732"/>
      <c r="AJ5" s="732"/>
      <c r="AK5" s="732"/>
      <c r="AL5" s="719">
        <v>37.799999999999997</v>
      </c>
      <c r="AM5" s="688"/>
      <c r="AN5" s="688"/>
      <c r="AO5" s="720"/>
      <c r="AP5" s="707" t="s">
        <v>209</v>
      </c>
      <c r="AQ5" s="708"/>
      <c r="AR5" s="708"/>
      <c r="AS5" s="708"/>
      <c r="AT5" s="708"/>
      <c r="AU5" s="708"/>
      <c r="AV5" s="708"/>
      <c r="AW5" s="708"/>
      <c r="AX5" s="708"/>
      <c r="AY5" s="708"/>
      <c r="AZ5" s="708"/>
      <c r="BA5" s="708"/>
      <c r="BB5" s="708"/>
      <c r="BC5" s="708"/>
      <c r="BD5" s="708"/>
      <c r="BE5" s="708"/>
      <c r="BF5" s="709"/>
      <c r="BG5" s="620">
        <v>1356498</v>
      </c>
      <c r="BH5" s="621"/>
      <c r="BI5" s="621"/>
      <c r="BJ5" s="621"/>
      <c r="BK5" s="621"/>
      <c r="BL5" s="621"/>
      <c r="BM5" s="621"/>
      <c r="BN5" s="622"/>
      <c r="BO5" s="673">
        <v>100</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c r="B6" s="617" t="s">
        <v>214</v>
      </c>
      <c r="C6" s="618"/>
      <c r="D6" s="618"/>
      <c r="E6" s="618"/>
      <c r="F6" s="618"/>
      <c r="G6" s="618"/>
      <c r="H6" s="618"/>
      <c r="I6" s="618"/>
      <c r="J6" s="618"/>
      <c r="K6" s="618"/>
      <c r="L6" s="618"/>
      <c r="M6" s="618"/>
      <c r="N6" s="618"/>
      <c r="O6" s="618"/>
      <c r="P6" s="618"/>
      <c r="Q6" s="619"/>
      <c r="R6" s="620">
        <v>66481</v>
      </c>
      <c r="S6" s="621"/>
      <c r="T6" s="621"/>
      <c r="U6" s="621"/>
      <c r="V6" s="621"/>
      <c r="W6" s="621"/>
      <c r="X6" s="621"/>
      <c r="Y6" s="622"/>
      <c r="Z6" s="673">
        <v>1.1000000000000001</v>
      </c>
      <c r="AA6" s="673"/>
      <c r="AB6" s="673"/>
      <c r="AC6" s="673"/>
      <c r="AD6" s="674">
        <v>66481</v>
      </c>
      <c r="AE6" s="674"/>
      <c r="AF6" s="674"/>
      <c r="AG6" s="674"/>
      <c r="AH6" s="674"/>
      <c r="AI6" s="674"/>
      <c r="AJ6" s="674"/>
      <c r="AK6" s="674"/>
      <c r="AL6" s="643">
        <v>1.9</v>
      </c>
      <c r="AM6" s="675"/>
      <c r="AN6" s="675"/>
      <c r="AO6" s="676"/>
      <c r="AP6" s="617" t="s">
        <v>215</v>
      </c>
      <c r="AQ6" s="618"/>
      <c r="AR6" s="618"/>
      <c r="AS6" s="618"/>
      <c r="AT6" s="618"/>
      <c r="AU6" s="618"/>
      <c r="AV6" s="618"/>
      <c r="AW6" s="618"/>
      <c r="AX6" s="618"/>
      <c r="AY6" s="618"/>
      <c r="AZ6" s="618"/>
      <c r="BA6" s="618"/>
      <c r="BB6" s="618"/>
      <c r="BC6" s="618"/>
      <c r="BD6" s="618"/>
      <c r="BE6" s="618"/>
      <c r="BF6" s="619"/>
      <c r="BG6" s="620">
        <v>1356498</v>
      </c>
      <c r="BH6" s="621"/>
      <c r="BI6" s="621"/>
      <c r="BJ6" s="621"/>
      <c r="BK6" s="621"/>
      <c r="BL6" s="621"/>
      <c r="BM6" s="621"/>
      <c r="BN6" s="622"/>
      <c r="BO6" s="673">
        <v>100</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76124</v>
      </c>
      <c r="CS6" s="621"/>
      <c r="CT6" s="621"/>
      <c r="CU6" s="621"/>
      <c r="CV6" s="621"/>
      <c r="CW6" s="621"/>
      <c r="CX6" s="621"/>
      <c r="CY6" s="622"/>
      <c r="CZ6" s="673">
        <v>1.4</v>
      </c>
      <c r="DA6" s="673"/>
      <c r="DB6" s="673"/>
      <c r="DC6" s="673"/>
      <c r="DD6" s="626" t="s">
        <v>210</v>
      </c>
      <c r="DE6" s="621"/>
      <c r="DF6" s="621"/>
      <c r="DG6" s="621"/>
      <c r="DH6" s="621"/>
      <c r="DI6" s="621"/>
      <c r="DJ6" s="621"/>
      <c r="DK6" s="621"/>
      <c r="DL6" s="621"/>
      <c r="DM6" s="621"/>
      <c r="DN6" s="621"/>
      <c r="DO6" s="621"/>
      <c r="DP6" s="622"/>
      <c r="DQ6" s="626">
        <v>76124</v>
      </c>
      <c r="DR6" s="621"/>
      <c r="DS6" s="621"/>
      <c r="DT6" s="621"/>
      <c r="DU6" s="621"/>
      <c r="DV6" s="621"/>
      <c r="DW6" s="621"/>
      <c r="DX6" s="621"/>
      <c r="DY6" s="621"/>
      <c r="DZ6" s="621"/>
      <c r="EA6" s="621"/>
      <c r="EB6" s="621"/>
      <c r="EC6" s="656"/>
    </row>
    <row r="7" spans="2:143" ht="11.25" customHeight="1">
      <c r="B7" s="617" t="s">
        <v>217</v>
      </c>
      <c r="C7" s="618"/>
      <c r="D7" s="618"/>
      <c r="E7" s="618"/>
      <c r="F7" s="618"/>
      <c r="G7" s="618"/>
      <c r="H7" s="618"/>
      <c r="I7" s="618"/>
      <c r="J7" s="618"/>
      <c r="K7" s="618"/>
      <c r="L7" s="618"/>
      <c r="M7" s="618"/>
      <c r="N7" s="618"/>
      <c r="O7" s="618"/>
      <c r="P7" s="618"/>
      <c r="Q7" s="619"/>
      <c r="R7" s="620">
        <v>1165</v>
      </c>
      <c r="S7" s="621"/>
      <c r="T7" s="621"/>
      <c r="U7" s="621"/>
      <c r="V7" s="621"/>
      <c r="W7" s="621"/>
      <c r="X7" s="621"/>
      <c r="Y7" s="622"/>
      <c r="Z7" s="673">
        <v>0</v>
      </c>
      <c r="AA7" s="673"/>
      <c r="AB7" s="673"/>
      <c r="AC7" s="673"/>
      <c r="AD7" s="674">
        <v>1165</v>
      </c>
      <c r="AE7" s="674"/>
      <c r="AF7" s="674"/>
      <c r="AG7" s="674"/>
      <c r="AH7" s="674"/>
      <c r="AI7" s="674"/>
      <c r="AJ7" s="674"/>
      <c r="AK7" s="674"/>
      <c r="AL7" s="643">
        <v>0</v>
      </c>
      <c r="AM7" s="675"/>
      <c r="AN7" s="675"/>
      <c r="AO7" s="676"/>
      <c r="AP7" s="617" t="s">
        <v>218</v>
      </c>
      <c r="AQ7" s="618"/>
      <c r="AR7" s="618"/>
      <c r="AS7" s="618"/>
      <c r="AT7" s="618"/>
      <c r="AU7" s="618"/>
      <c r="AV7" s="618"/>
      <c r="AW7" s="618"/>
      <c r="AX7" s="618"/>
      <c r="AY7" s="618"/>
      <c r="AZ7" s="618"/>
      <c r="BA7" s="618"/>
      <c r="BB7" s="618"/>
      <c r="BC7" s="618"/>
      <c r="BD7" s="618"/>
      <c r="BE7" s="618"/>
      <c r="BF7" s="619"/>
      <c r="BG7" s="620">
        <v>586775</v>
      </c>
      <c r="BH7" s="621"/>
      <c r="BI7" s="621"/>
      <c r="BJ7" s="621"/>
      <c r="BK7" s="621"/>
      <c r="BL7" s="621"/>
      <c r="BM7" s="621"/>
      <c r="BN7" s="622"/>
      <c r="BO7" s="673">
        <v>43.3</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1205838</v>
      </c>
      <c r="CS7" s="621"/>
      <c r="CT7" s="621"/>
      <c r="CU7" s="621"/>
      <c r="CV7" s="621"/>
      <c r="CW7" s="621"/>
      <c r="CX7" s="621"/>
      <c r="CY7" s="622"/>
      <c r="CZ7" s="673">
        <v>21.6</v>
      </c>
      <c r="DA7" s="673"/>
      <c r="DB7" s="673"/>
      <c r="DC7" s="673"/>
      <c r="DD7" s="626">
        <v>161472</v>
      </c>
      <c r="DE7" s="621"/>
      <c r="DF7" s="621"/>
      <c r="DG7" s="621"/>
      <c r="DH7" s="621"/>
      <c r="DI7" s="621"/>
      <c r="DJ7" s="621"/>
      <c r="DK7" s="621"/>
      <c r="DL7" s="621"/>
      <c r="DM7" s="621"/>
      <c r="DN7" s="621"/>
      <c r="DO7" s="621"/>
      <c r="DP7" s="622"/>
      <c r="DQ7" s="626">
        <v>957232</v>
      </c>
      <c r="DR7" s="621"/>
      <c r="DS7" s="621"/>
      <c r="DT7" s="621"/>
      <c r="DU7" s="621"/>
      <c r="DV7" s="621"/>
      <c r="DW7" s="621"/>
      <c r="DX7" s="621"/>
      <c r="DY7" s="621"/>
      <c r="DZ7" s="621"/>
      <c r="EA7" s="621"/>
      <c r="EB7" s="621"/>
      <c r="EC7" s="656"/>
    </row>
    <row r="8" spans="2:143" ht="11.25" customHeight="1">
      <c r="B8" s="617" t="s">
        <v>220</v>
      </c>
      <c r="C8" s="618"/>
      <c r="D8" s="618"/>
      <c r="E8" s="618"/>
      <c r="F8" s="618"/>
      <c r="G8" s="618"/>
      <c r="H8" s="618"/>
      <c r="I8" s="618"/>
      <c r="J8" s="618"/>
      <c r="K8" s="618"/>
      <c r="L8" s="618"/>
      <c r="M8" s="618"/>
      <c r="N8" s="618"/>
      <c r="O8" s="618"/>
      <c r="P8" s="618"/>
      <c r="Q8" s="619"/>
      <c r="R8" s="620">
        <v>4835</v>
      </c>
      <c r="S8" s="621"/>
      <c r="T8" s="621"/>
      <c r="U8" s="621"/>
      <c r="V8" s="621"/>
      <c r="W8" s="621"/>
      <c r="X8" s="621"/>
      <c r="Y8" s="622"/>
      <c r="Z8" s="673">
        <v>0.1</v>
      </c>
      <c r="AA8" s="673"/>
      <c r="AB8" s="673"/>
      <c r="AC8" s="673"/>
      <c r="AD8" s="674">
        <v>4835</v>
      </c>
      <c r="AE8" s="674"/>
      <c r="AF8" s="674"/>
      <c r="AG8" s="674"/>
      <c r="AH8" s="674"/>
      <c r="AI8" s="674"/>
      <c r="AJ8" s="674"/>
      <c r="AK8" s="674"/>
      <c r="AL8" s="643">
        <v>0.1</v>
      </c>
      <c r="AM8" s="675"/>
      <c r="AN8" s="675"/>
      <c r="AO8" s="676"/>
      <c r="AP8" s="617" t="s">
        <v>221</v>
      </c>
      <c r="AQ8" s="618"/>
      <c r="AR8" s="618"/>
      <c r="AS8" s="618"/>
      <c r="AT8" s="618"/>
      <c r="AU8" s="618"/>
      <c r="AV8" s="618"/>
      <c r="AW8" s="618"/>
      <c r="AX8" s="618"/>
      <c r="AY8" s="618"/>
      <c r="AZ8" s="618"/>
      <c r="BA8" s="618"/>
      <c r="BB8" s="618"/>
      <c r="BC8" s="618"/>
      <c r="BD8" s="618"/>
      <c r="BE8" s="618"/>
      <c r="BF8" s="619"/>
      <c r="BG8" s="620">
        <v>21895</v>
      </c>
      <c r="BH8" s="621"/>
      <c r="BI8" s="621"/>
      <c r="BJ8" s="621"/>
      <c r="BK8" s="621"/>
      <c r="BL8" s="621"/>
      <c r="BM8" s="621"/>
      <c r="BN8" s="622"/>
      <c r="BO8" s="673">
        <v>1.6</v>
      </c>
      <c r="BP8" s="673"/>
      <c r="BQ8" s="673"/>
      <c r="BR8" s="673"/>
      <c r="BS8" s="626" t="s">
        <v>222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1441602</v>
      </c>
      <c r="CS8" s="621"/>
      <c r="CT8" s="621"/>
      <c r="CU8" s="621"/>
      <c r="CV8" s="621"/>
      <c r="CW8" s="621"/>
      <c r="CX8" s="621"/>
      <c r="CY8" s="622"/>
      <c r="CZ8" s="673">
        <v>25.8</v>
      </c>
      <c r="DA8" s="673"/>
      <c r="DB8" s="673"/>
      <c r="DC8" s="673"/>
      <c r="DD8" s="626">
        <v>3236</v>
      </c>
      <c r="DE8" s="621"/>
      <c r="DF8" s="621"/>
      <c r="DG8" s="621"/>
      <c r="DH8" s="621"/>
      <c r="DI8" s="621"/>
      <c r="DJ8" s="621"/>
      <c r="DK8" s="621"/>
      <c r="DL8" s="621"/>
      <c r="DM8" s="621"/>
      <c r="DN8" s="621"/>
      <c r="DO8" s="621"/>
      <c r="DP8" s="622"/>
      <c r="DQ8" s="626">
        <v>806278</v>
      </c>
      <c r="DR8" s="621"/>
      <c r="DS8" s="621"/>
      <c r="DT8" s="621"/>
      <c r="DU8" s="621"/>
      <c r="DV8" s="621"/>
      <c r="DW8" s="621"/>
      <c r="DX8" s="621"/>
      <c r="DY8" s="621"/>
      <c r="DZ8" s="621"/>
      <c r="EA8" s="621"/>
      <c r="EB8" s="621"/>
      <c r="EC8" s="656"/>
    </row>
    <row r="9" spans="2:143" ht="11.25" customHeight="1">
      <c r="B9" s="617" t="s">
        <v>224</v>
      </c>
      <c r="C9" s="618"/>
      <c r="D9" s="618"/>
      <c r="E9" s="618"/>
      <c r="F9" s="618"/>
      <c r="G9" s="618"/>
      <c r="H9" s="618"/>
      <c r="I9" s="618"/>
      <c r="J9" s="618"/>
      <c r="K9" s="618"/>
      <c r="L9" s="618"/>
      <c r="M9" s="618"/>
      <c r="N9" s="618"/>
      <c r="O9" s="618"/>
      <c r="P9" s="618"/>
      <c r="Q9" s="619"/>
      <c r="R9" s="620">
        <v>2933</v>
      </c>
      <c r="S9" s="621"/>
      <c r="T9" s="621"/>
      <c r="U9" s="621"/>
      <c r="V9" s="621"/>
      <c r="W9" s="621"/>
      <c r="X9" s="621"/>
      <c r="Y9" s="622"/>
      <c r="Z9" s="673">
        <v>0.1</v>
      </c>
      <c r="AA9" s="673"/>
      <c r="AB9" s="673"/>
      <c r="AC9" s="673"/>
      <c r="AD9" s="674">
        <v>2933</v>
      </c>
      <c r="AE9" s="674"/>
      <c r="AF9" s="674"/>
      <c r="AG9" s="674"/>
      <c r="AH9" s="674"/>
      <c r="AI9" s="674"/>
      <c r="AJ9" s="674"/>
      <c r="AK9" s="674"/>
      <c r="AL9" s="643">
        <v>0.1</v>
      </c>
      <c r="AM9" s="675"/>
      <c r="AN9" s="675"/>
      <c r="AO9" s="676"/>
      <c r="AP9" s="617" t="s">
        <v>225</v>
      </c>
      <c r="AQ9" s="618"/>
      <c r="AR9" s="618"/>
      <c r="AS9" s="618"/>
      <c r="AT9" s="618"/>
      <c r="AU9" s="618"/>
      <c r="AV9" s="618"/>
      <c r="AW9" s="618"/>
      <c r="AX9" s="618"/>
      <c r="AY9" s="618"/>
      <c r="AZ9" s="618"/>
      <c r="BA9" s="618"/>
      <c r="BB9" s="618"/>
      <c r="BC9" s="618"/>
      <c r="BD9" s="618"/>
      <c r="BE9" s="618"/>
      <c r="BF9" s="619"/>
      <c r="BG9" s="620">
        <v>489667</v>
      </c>
      <c r="BH9" s="621"/>
      <c r="BI9" s="621"/>
      <c r="BJ9" s="621"/>
      <c r="BK9" s="621"/>
      <c r="BL9" s="621"/>
      <c r="BM9" s="621"/>
      <c r="BN9" s="622"/>
      <c r="BO9" s="673">
        <v>36.1</v>
      </c>
      <c r="BP9" s="673"/>
      <c r="BQ9" s="673"/>
      <c r="BR9" s="673"/>
      <c r="BS9" s="626" t="s">
        <v>222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513092</v>
      </c>
      <c r="CS9" s="621"/>
      <c r="CT9" s="621"/>
      <c r="CU9" s="621"/>
      <c r="CV9" s="621"/>
      <c r="CW9" s="621"/>
      <c r="CX9" s="621"/>
      <c r="CY9" s="622"/>
      <c r="CZ9" s="673">
        <v>9.1999999999999993</v>
      </c>
      <c r="DA9" s="673"/>
      <c r="DB9" s="673"/>
      <c r="DC9" s="673"/>
      <c r="DD9" s="626">
        <v>668</v>
      </c>
      <c r="DE9" s="621"/>
      <c r="DF9" s="621"/>
      <c r="DG9" s="621"/>
      <c r="DH9" s="621"/>
      <c r="DI9" s="621"/>
      <c r="DJ9" s="621"/>
      <c r="DK9" s="621"/>
      <c r="DL9" s="621"/>
      <c r="DM9" s="621"/>
      <c r="DN9" s="621"/>
      <c r="DO9" s="621"/>
      <c r="DP9" s="622"/>
      <c r="DQ9" s="626">
        <v>503573</v>
      </c>
      <c r="DR9" s="621"/>
      <c r="DS9" s="621"/>
      <c r="DT9" s="621"/>
      <c r="DU9" s="621"/>
      <c r="DV9" s="621"/>
      <c r="DW9" s="621"/>
      <c r="DX9" s="621"/>
      <c r="DY9" s="621"/>
      <c r="DZ9" s="621"/>
      <c r="EA9" s="621"/>
      <c r="EB9" s="621"/>
      <c r="EC9" s="656"/>
    </row>
    <row r="10" spans="2:143" ht="11.25" customHeight="1">
      <c r="B10" s="617" t="s">
        <v>227</v>
      </c>
      <c r="C10" s="618"/>
      <c r="D10" s="618"/>
      <c r="E10" s="618"/>
      <c r="F10" s="618"/>
      <c r="G10" s="618"/>
      <c r="H10" s="618"/>
      <c r="I10" s="618"/>
      <c r="J10" s="618"/>
      <c r="K10" s="618"/>
      <c r="L10" s="618"/>
      <c r="M10" s="618"/>
      <c r="N10" s="618"/>
      <c r="O10" s="618"/>
      <c r="P10" s="618"/>
      <c r="Q10" s="619"/>
      <c r="R10" s="620">
        <v>183357</v>
      </c>
      <c r="S10" s="621"/>
      <c r="T10" s="621"/>
      <c r="U10" s="621"/>
      <c r="V10" s="621"/>
      <c r="W10" s="621"/>
      <c r="X10" s="621"/>
      <c r="Y10" s="622"/>
      <c r="Z10" s="673">
        <v>3.2</v>
      </c>
      <c r="AA10" s="673"/>
      <c r="AB10" s="673"/>
      <c r="AC10" s="673"/>
      <c r="AD10" s="674">
        <v>183357</v>
      </c>
      <c r="AE10" s="674"/>
      <c r="AF10" s="674"/>
      <c r="AG10" s="674"/>
      <c r="AH10" s="674"/>
      <c r="AI10" s="674"/>
      <c r="AJ10" s="674"/>
      <c r="AK10" s="674"/>
      <c r="AL10" s="643">
        <v>5.0999999999999996</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28893</v>
      </c>
      <c r="BH10" s="621"/>
      <c r="BI10" s="621"/>
      <c r="BJ10" s="621"/>
      <c r="BK10" s="621"/>
      <c r="BL10" s="621"/>
      <c r="BM10" s="621"/>
      <c r="BN10" s="622"/>
      <c r="BO10" s="673">
        <v>2.1</v>
      </c>
      <c r="BP10" s="673"/>
      <c r="BQ10" s="673"/>
      <c r="BR10" s="673"/>
      <c r="BS10" s="626" t="s">
        <v>222</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2657</v>
      </c>
      <c r="CS10" s="621"/>
      <c r="CT10" s="621"/>
      <c r="CU10" s="621"/>
      <c r="CV10" s="621"/>
      <c r="CW10" s="621"/>
      <c r="CX10" s="621"/>
      <c r="CY10" s="622"/>
      <c r="CZ10" s="673">
        <v>0</v>
      </c>
      <c r="DA10" s="673"/>
      <c r="DB10" s="673"/>
      <c r="DC10" s="673"/>
      <c r="DD10" s="626" t="s">
        <v>222</v>
      </c>
      <c r="DE10" s="621"/>
      <c r="DF10" s="621"/>
      <c r="DG10" s="621"/>
      <c r="DH10" s="621"/>
      <c r="DI10" s="621"/>
      <c r="DJ10" s="621"/>
      <c r="DK10" s="621"/>
      <c r="DL10" s="621"/>
      <c r="DM10" s="621"/>
      <c r="DN10" s="621"/>
      <c r="DO10" s="621"/>
      <c r="DP10" s="622"/>
      <c r="DQ10" s="626">
        <v>2653</v>
      </c>
      <c r="DR10" s="621"/>
      <c r="DS10" s="621"/>
      <c r="DT10" s="621"/>
      <c r="DU10" s="621"/>
      <c r="DV10" s="621"/>
      <c r="DW10" s="621"/>
      <c r="DX10" s="621"/>
      <c r="DY10" s="621"/>
      <c r="DZ10" s="621"/>
      <c r="EA10" s="621"/>
      <c r="EB10" s="621"/>
      <c r="EC10" s="656"/>
    </row>
    <row r="11" spans="2:143" ht="11.25" customHeight="1">
      <c r="B11" s="617" t="s">
        <v>230</v>
      </c>
      <c r="C11" s="618"/>
      <c r="D11" s="618"/>
      <c r="E11" s="618"/>
      <c r="F11" s="618"/>
      <c r="G11" s="618"/>
      <c r="H11" s="618"/>
      <c r="I11" s="618"/>
      <c r="J11" s="618"/>
      <c r="K11" s="618"/>
      <c r="L11" s="618"/>
      <c r="M11" s="618"/>
      <c r="N11" s="618"/>
      <c r="O11" s="618"/>
      <c r="P11" s="618"/>
      <c r="Q11" s="619"/>
      <c r="R11" s="620">
        <v>59092</v>
      </c>
      <c r="S11" s="621"/>
      <c r="T11" s="621"/>
      <c r="U11" s="621"/>
      <c r="V11" s="621"/>
      <c r="W11" s="621"/>
      <c r="X11" s="621"/>
      <c r="Y11" s="622"/>
      <c r="Z11" s="673">
        <v>1</v>
      </c>
      <c r="AA11" s="673"/>
      <c r="AB11" s="673"/>
      <c r="AC11" s="673"/>
      <c r="AD11" s="674">
        <v>59092</v>
      </c>
      <c r="AE11" s="674"/>
      <c r="AF11" s="674"/>
      <c r="AG11" s="674"/>
      <c r="AH11" s="674"/>
      <c r="AI11" s="674"/>
      <c r="AJ11" s="674"/>
      <c r="AK11" s="674"/>
      <c r="AL11" s="643">
        <v>1.6</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46320</v>
      </c>
      <c r="BH11" s="621"/>
      <c r="BI11" s="621"/>
      <c r="BJ11" s="621"/>
      <c r="BK11" s="621"/>
      <c r="BL11" s="621"/>
      <c r="BM11" s="621"/>
      <c r="BN11" s="622"/>
      <c r="BO11" s="673">
        <v>3.4</v>
      </c>
      <c r="BP11" s="673"/>
      <c r="BQ11" s="673"/>
      <c r="BR11" s="673"/>
      <c r="BS11" s="626" t="s">
        <v>222</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137131</v>
      </c>
      <c r="CS11" s="621"/>
      <c r="CT11" s="621"/>
      <c r="CU11" s="621"/>
      <c r="CV11" s="621"/>
      <c r="CW11" s="621"/>
      <c r="CX11" s="621"/>
      <c r="CY11" s="622"/>
      <c r="CZ11" s="673">
        <v>2.5</v>
      </c>
      <c r="DA11" s="673"/>
      <c r="DB11" s="673"/>
      <c r="DC11" s="673"/>
      <c r="DD11" s="626">
        <v>24370</v>
      </c>
      <c r="DE11" s="621"/>
      <c r="DF11" s="621"/>
      <c r="DG11" s="621"/>
      <c r="DH11" s="621"/>
      <c r="DI11" s="621"/>
      <c r="DJ11" s="621"/>
      <c r="DK11" s="621"/>
      <c r="DL11" s="621"/>
      <c r="DM11" s="621"/>
      <c r="DN11" s="621"/>
      <c r="DO11" s="621"/>
      <c r="DP11" s="622"/>
      <c r="DQ11" s="626">
        <v>114724</v>
      </c>
      <c r="DR11" s="621"/>
      <c r="DS11" s="621"/>
      <c r="DT11" s="621"/>
      <c r="DU11" s="621"/>
      <c r="DV11" s="621"/>
      <c r="DW11" s="621"/>
      <c r="DX11" s="621"/>
      <c r="DY11" s="621"/>
      <c r="DZ11" s="621"/>
      <c r="EA11" s="621"/>
      <c r="EB11" s="621"/>
      <c r="EC11" s="656"/>
    </row>
    <row r="12" spans="2:143" ht="11.25" customHeight="1">
      <c r="B12" s="617" t="s">
        <v>233</v>
      </c>
      <c r="C12" s="618"/>
      <c r="D12" s="618"/>
      <c r="E12" s="618"/>
      <c r="F12" s="618"/>
      <c r="G12" s="618"/>
      <c r="H12" s="618"/>
      <c r="I12" s="618"/>
      <c r="J12" s="618"/>
      <c r="K12" s="618"/>
      <c r="L12" s="618"/>
      <c r="M12" s="618"/>
      <c r="N12" s="618"/>
      <c r="O12" s="618"/>
      <c r="P12" s="618"/>
      <c r="Q12" s="619"/>
      <c r="R12" s="620" t="s">
        <v>222</v>
      </c>
      <c r="S12" s="621"/>
      <c r="T12" s="621"/>
      <c r="U12" s="621"/>
      <c r="V12" s="621"/>
      <c r="W12" s="621"/>
      <c r="X12" s="621"/>
      <c r="Y12" s="622"/>
      <c r="Z12" s="673" t="s">
        <v>222</v>
      </c>
      <c r="AA12" s="673"/>
      <c r="AB12" s="673"/>
      <c r="AC12" s="673"/>
      <c r="AD12" s="674" t="s">
        <v>222</v>
      </c>
      <c r="AE12" s="674"/>
      <c r="AF12" s="674"/>
      <c r="AG12" s="674"/>
      <c r="AH12" s="674"/>
      <c r="AI12" s="674"/>
      <c r="AJ12" s="674"/>
      <c r="AK12" s="674"/>
      <c r="AL12" s="643" t="s">
        <v>222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658703</v>
      </c>
      <c r="BH12" s="621"/>
      <c r="BI12" s="621"/>
      <c r="BJ12" s="621"/>
      <c r="BK12" s="621"/>
      <c r="BL12" s="621"/>
      <c r="BM12" s="621"/>
      <c r="BN12" s="622"/>
      <c r="BO12" s="673">
        <v>48.6</v>
      </c>
      <c r="BP12" s="673"/>
      <c r="BQ12" s="673"/>
      <c r="BR12" s="673"/>
      <c r="BS12" s="626" t="s">
        <v>222</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87813</v>
      </c>
      <c r="CS12" s="621"/>
      <c r="CT12" s="621"/>
      <c r="CU12" s="621"/>
      <c r="CV12" s="621"/>
      <c r="CW12" s="621"/>
      <c r="CX12" s="621"/>
      <c r="CY12" s="622"/>
      <c r="CZ12" s="673">
        <v>1.6</v>
      </c>
      <c r="DA12" s="673"/>
      <c r="DB12" s="673"/>
      <c r="DC12" s="673"/>
      <c r="DD12" s="626">
        <v>6670</v>
      </c>
      <c r="DE12" s="621"/>
      <c r="DF12" s="621"/>
      <c r="DG12" s="621"/>
      <c r="DH12" s="621"/>
      <c r="DI12" s="621"/>
      <c r="DJ12" s="621"/>
      <c r="DK12" s="621"/>
      <c r="DL12" s="621"/>
      <c r="DM12" s="621"/>
      <c r="DN12" s="621"/>
      <c r="DO12" s="621"/>
      <c r="DP12" s="622"/>
      <c r="DQ12" s="626">
        <v>75482</v>
      </c>
      <c r="DR12" s="621"/>
      <c r="DS12" s="621"/>
      <c r="DT12" s="621"/>
      <c r="DU12" s="621"/>
      <c r="DV12" s="621"/>
      <c r="DW12" s="621"/>
      <c r="DX12" s="621"/>
      <c r="DY12" s="621"/>
      <c r="DZ12" s="621"/>
      <c r="EA12" s="621"/>
      <c r="EB12" s="621"/>
      <c r="EC12" s="656"/>
    </row>
    <row r="13" spans="2:143" ht="11.25" customHeight="1">
      <c r="B13" s="617" t="s">
        <v>236</v>
      </c>
      <c r="C13" s="618"/>
      <c r="D13" s="618"/>
      <c r="E13" s="618"/>
      <c r="F13" s="618"/>
      <c r="G13" s="618"/>
      <c r="H13" s="618"/>
      <c r="I13" s="618"/>
      <c r="J13" s="618"/>
      <c r="K13" s="618"/>
      <c r="L13" s="618"/>
      <c r="M13" s="618"/>
      <c r="N13" s="618"/>
      <c r="O13" s="618"/>
      <c r="P13" s="618"/>
      <c r="Q13" s="619"/>
      <c r="R13" s="620">
        <v>20925</v>
      </c>
      <c r="S13" s="621"/>
      <c r="T13" s="621"/>
      <c r="U13" s="621"/>
      <c r="V13" s="621"/>
      <c r="W13" s="621"/>
      <c r="X13" s="621"/>
      <c r="Y13" s="622"/>
      <c r="Z13" s="673">
        <v>0.4</v>
      </c>
      <c r="AA13" s="673"/>
      <c r="AB13" s="673"/>
      <c r="AC13" s="673"/>
      <c r="AD13" s="674">
        <v>20925</v>
      </c>
      <c r="AE13" s="674"/>
      <c r="AF13" s="674"/>
      <c r="AG13" s="674"/>
      <c r="AH13" s="674"/>
      <c r="AI13" s="674"/>
      <c r="AJ13" s="674"/>
      <c r="AK13" s="674"/>
      <c r="AL13" s="643">
        <v>0.6</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657926</v>
      </c>
      <c r="BH13" s="621"/>
      <c r="BI13" s="621"/>
      <c r="BJ13" s="621"/>
      <c r="BK13" s="621"/>
      <c r="BL13" s="621"/>
      <c r="BM13" s="621"/>
      <c r="BN13" s="622"/>
      <c r="BO13" s="673">
        <v>48.5</v>
      </c>
      <c r="BP13" s="673"/>
      <c r="BQ13" s="673"/>
      <c r="BR13" s="673"/>
      <c r="BS13" s="626" t="s">
        <v>222</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285841</v>
      </c>
      <c r="CS13" s="621"/>
      <c r="CT13" s="621"/>
      <c r="CU13" s="621"/>
      <c r="CV13" s="621"/>
      <c r="CW13" s="621"/>
      <c r="CX13" s="621"/>
      <c r="CY13" s="622"/>
      <c r="CZ13" s="673">
        <v>5.0999999999999996</v>
      </c>
      <c r="DA13" s="673"/>
      <c r="DB13" s="673"/>
      <c r="DC13" s="673"/>
      <c r="DD13" s="626">
        <v>182610</v>
      </c>
      <c r="DE13" s="621"/>
      <c r="DF13" s="621"/>
      <c r="DG13" s="621"/>
      <c r="DH13" s="621"/>
      <c r="DI13" s="621"/>
      <c r="DJ13" s="621"/>
      <c r="DK13" s="621"/>
      <c r="DL13" s="621"/>
      <c r="DM13" s="621"/>
      <c r="DN13" s="621"/>
      <c r="DO13" s="621"/>
      <c r="DP13" s="622"/>
      <c r="DQ13" s="626">
        <v>139433</v>
      </c>
      <c r="DR13" s="621"/>
      <c r="DS13" s="621"/>
      <c r="DT13" s="621"/>
      <c r="DU13" s="621"/>
      <c r="DV13" s="621"/>
      <c r="DW13" s="621"/>
      <c r="DX13" s="621"/>
      <c r="DY13" s="621"/>
      <c r="DZ13" s="621"/>
      <c r="EA13" s="621"/>
      <c r="EB13" s="621"/>
      <c r="EC13" s="656"/>
    </row>
    <row r="14" spans="2:143" ht="11.25" customHeight="1">
      <c r="B14" s="617" t="s">
        <v>239</v>
      </c>
      <c r="C14" s="618"/>
      <c r="D14" s="618"/>
      <c r="E14" s="618"/>
      <c r="F14" s="618"/>
      <c r="G14" s="618"/>
      <c r="H14" s="618"/>
      <c r="I14" s="618"/>
      <c r="J14" s="618"/>
      <c r="K14" s="618"/>
      <c r="L14" s="618"/>
      <c r="M14" s="618"/>
      <c r="N14" s="618"/>
      <c r="O14" s="618"/>
      <c r="P14" s="618"/>
      <c r="Q14" s="619"/>
      <c r="R14" s="620" t="s">
        <v>222</v>
      </c>
      <c r="S14" s="621"/>
      <c r="T14" s="621"/>
      <c r="U14" s="621"/>
      <c r="V14" s="621"/>
      <c r="W14" s="621"/>
      <c r="X14" s="621"/>
      <c r="Y14" s="622"/>
      <c r="Z14" s="673" t="s">
        <v>222</v>
      </c>
      <c r="AA14" s="673"/>
      <c r="AB14" s="673"/>
      <c r="AC14" s="673"/>
      <c r="AD14" s="674" t="s">
        <v>222</v>
      </c>
      <c r="AE14" s="674"/>
      <c r="AF14" s="674"/>
      <c r="AG14" s="674"/>
      <c r="AH14" s="674"/>
      <c r="AI14" s="674"/>
      <c r="AJ14" s="674"/>
      <c r="AK14" s="674"/>
      <c r="AL14" s="643" t="s">
        <v>222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37099</v>
      </c>
      <c r="BH14" s="621"/>
      <c r="BI14" s="621"/>
      <c r="BJ14" s="621"/>
      <c r="BK14" s="621"/>
      <c r="BL14" s="621"/>
      <c r="BM14" s="621"/>
      <c r="BN14" s="622"/>
      <c r="BO14" s="673">
        <v>2.7</v>
      </c>
      <c r="BP14" s="673"/>
      <c r="BQ14" s="673"/>
      <c r="BR14" s="673"/>
      <c r="BS14" s="626" t="s">
        <v>222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306551</v>
      </c>
      <c r="CS14" s="621"/>
      <c r="CT14" s="621"/>
      <c r="CU14" s="621"/>
      <c r="CV14" s="621"/>
      <c r="CW14" s="621"/>
      <c r="CX14" s="621"/>
      <c r="CY14" s="622"/>
      <c r="CZ14" s="673">
        <v>5.5</v>
      </c>
      <c r="DA14" s="673"/>
      <c r="DB14" s="673"/>
      <c r="DC14" s="673"/>
      <c r="DD14" s="626">
        <v>11002</v>
      </c>
      <c r="DE14" s="621"/>
      <c r="DF14" s="621"/>
      <c r="DG14" s="621"/>
      <c r="DH14" s="621"/>
      <c r="DI14" s="621"/>
      <c r="DJ14" s="621"/>
      <c r="DK14" s="621"/>
      <c r="DL14" s="621"/>
      <c r="DM14" s="621"/>
      <c r="DN14" s="621"/>
      <c r="DO14" s="621"/>
      <c r="DP14" s="622"/>
      <c r="DQ14" s="626">
        <v>295496</v>
      </c>
      <c r="DR14" s="621"/>
      <c r="DS14" s="621"/>
      <c r="DT14" s="621"/>
      <c r="DU14" s="621"/>
      <c r="DV14" s="621"/>
      <c r="DW14" s="621"/>
      <c r="DX14" s="621"/>
      <c r="DY14" s="621"/>
      <c r="DZ14" s="621"/>
      <c r="EA14" s="621"/>
      <c r="EB14" s="621"/>
      <c r="EC14" s="656"/>
    </row>
    <row r="15" spans="2:143" ht="11.25" customHeight="1">
      <c r="B15" s="617" t="s">
        <v>242</v>
      </c>
      <c r="C15" s="618"/>
      <c r="D15" s="618"/>
      <c r="E15" s="618"/>
      <c r="F15" s="618"/>
      <c r="G15" s="618"/>
      <c r="H15" s="618"/>
      <c r="I15" s="618"/>
      <c r="J15" s="618"/>
      <c r="K15" s="618"/>
      <c r="L15" s="618"/>
      <c r="M15" s="618"/>
      <c r="N15" s="618"/>
      <c r="O15" s="618"/>
      <c r="P15" s="618"/>
      <c r="Q15" s="619"/>
      <c r="R15" s="620">
        <v>2986</v>
      </c>
      <c r="S15" s="621"/>
      <c r="T15" s="621"/>
      <c r="U15" s="621"/>
      <c r="V15" s="621"/>
      <c r="W15" s="621"/>
      <c r="X15" s="621"/>
      <c r="Y15" s="622"/>
      <c r="Z15" s="673">
        <v>0.1</v>
      </c>
      <c r="AA15" s="673"/>
      <c r="AB15" s="673"/>
      <c r="AC15" s="673"/>
      <c r="AD15" s="674">
        <v>2986</v>
      </c>
      <c r="AE15" s="674"/>
      <c r="AF15" s="674"/>
      <c r="AG15" s="674"/>
      <c r="AH15" s="674"/>
      <c r="AI15" s="674"/>
      <c r="AJ15" s="674"/>
      <c r="AK15" s="674"/>
      <c r="AL15" s="643">
        <v>0.1</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73921</v>
      </c>
      <c r="BH15" s="621"/>
      <c r="BI15" s="621"/>
      <c r="BJ15" s="621"/>
      <c r="BK15" s="621"/>
      <c r="BL15" s="621"/>
      <c r="BM15" s="621"/>
      <c r="BN15" s="622"/>
      <c r="BO15" s="673">
        <v>5.4</v>
      </c>
      <c r="BP15" s="673"/>
      <c r="BQ15" s="673"/>
      <c r="BR15" s="673"/>
      <c r="BS15" s="626" t="s">
        <v>222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596156</v>
      </c>
      <c r="CS15" s="621"/>
      <c r="CT15" s="621"/>
      <c r="CU15" s="621"/>
      <c r="CV15" s="621"/>
      <c r="CW15" s="621"/>
      <c r="CX15" s="621"/>
      <c r="CY15" s="622"/>
      <c r="CZ15" s="673">
        <v>10.7</v>
      </c>
      <c r="DA15" s="673"/>
      <c r="DB15" s="673"/>
      <c r="DC15" s="673"/>
      <c r="DD15" s="626">
        <v>118695</v>
      </c>
      <c r="DE15" s="621"/>
      <c r="DF15" s="621"/>
      <c r="DG15" s="621"/>
      <c r="DH15" s="621"/>
      <c r="DI15" s="621"/>
      <c r="DJ15" s="621"/>
      <c r="DK15" s="621"/>
      <c r="DL15" s="621"/>
      <c r="DM15" s="621"/>
      <c r="DN15" s="621"/>
      <c r="DO15" s="621"/>
      <c r="DP15" s="622"/>
      <c r="DQ15" s="626">
        <v>436785</v>
      </c>
      <c r="DR15" s="621"/>
      <c r="DS15" s="621"/>
      <c r="DT15" s="621"/>
      <c r="DU15" s="621"/>
      <c r="DV15" s="621"/>
      <c r="DW15" s="621"/>
      <c r="DX15" s="621"/>
      <c r="DY15" s="621"/>
      <c r="DZ15" s="621"/>
      <c r="EA15" s="621"/>
      <c r="EB15" s="621"/>
      <c r="EC15" s="656"/>
    </row>
    <row r="16" spans="2:143" ht="11.25" customHeight="1">
      <c r="B16" s="617" t="s">
        <v>245</v>
      </c>
      <c r="C16" s="618"/>
      <c r="D16" s="618"/>
      <c r="E16" s="618"/>
      <c r="F16" s="618"/>
      <c r="G16" s="618"/>
      <c r="H16" s="618"/>
      <c r="I16" s="618"/>
      <c r="J16" s="618"/>
      <c r="K16" s="618"/>
      <c r="L16" s="618"/>
      <c r="M16" s="618"/>
      <c r="N16" s="618"/>
      <c r="O16" s="618"/>
      <c r="P16" s="618"/>
      <c r="Q16" s="619"/>
      <c r="R16" s="620">
        <v>2041057</v>
      </c>
      <c r="S16" s="621"/>
      <c r="T16" s="621"/>
      <c r="U16" s="621"/>
      <c r="V16" s="621"/>
      <c r="W16" s="621"/>
      <c r="X16" s="621"/>
      <c r="Y16" s="622"/>
      <c r="Z16" s="673">
        <v>35.1</v>
      </c>
      <c r="AA16" s="673"/>
      <c r="AB16" s="673"/>
      <c r="AC16" s="673"/>
      <c r="AD16" s="674">
        <v>1880015</v>
      </c>
      <c r="AE16" s="674"/>
      <c r="AF16" s="674"/>
      <c r="AG16" s="674"/>
      <c r="AH16" s="674"/>
      <c r="AI16" s="674"/>
      <c r="AJ16" s="674"/>
      <c r="AK16" s="674"/>
      <c r="AL16" s="643">
        <v>52.3</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222</v>
      </c>
      <c r="BH16" s="621"/>
      <c r="BI16" s="621"/>
      <c r="BJ16" s="621"/>
      <c r="BK16" s="621"/>
      <c r="BL16" s="621"/>
      <c r="BM16" s="621"/>
      <c r="BN16" s="622"/>
      <c r="BO16" s="673" t="s">
        <v>222</v>
      </c>
      <c r="BP16" s="673"/>
      <c r="BQ16" s="673"/>
      <c r="BR16" s="673"/>
      <c r="BS16" s="626" t="s">
        <v>222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61909</v>
      </c>
      <c r="CS16" s="621"/>
      <c r="CT16" s="621"/>
      <c r="CU16" s="621"/>
      <c r="CV16" s="621"/>
      <c r="CW16" s="621"/>
      <c r="CX16" s="621"/>
      <c r="CY16" s="622"/>
      <c r="CZ16" s="673">
        <v>1.1000000000000001</v>
      </c>
      <c r="DA16" s="673"/>
      <c r="DB16" s="673"/>
      <c r="DC16" s="673"/>
      <c r="DD16" s="626" t="s">
        <v>222</v>
      </c>
      <c r="DE16" s="621"/>
      <c r="DF16" s="621"/>
      <c r="DG16" s="621"/>
      <c r="DH16" s="621"/>
      <c r="DI16" s="621"/>
      <c r="DJ16" s="621"/>
      <c r="DK16" s="621"/>
      <c r="DL16" s="621"/>
      <c r="DM16" s="621"/>
      <c r="DN16" s="621"/>
      <c r="DO16" s="621"/>
      <c r="DP16" s="622"/>
      <c r="DQ16" s="626">
        <v>43326</v>
      </c>
      <c r="DR16" s="621"/>
      <c r="DS16" s="621"/>
      <c r="DT16" s="621"/>
      <c r="DU16" s="621"/>
      <c r="DV16" s="621"/>
      <c r="DW16" s="621"/>
      <c r="DX16" s="621"/>
      <c r="DY16" s="621"/>
      <c r="DZ16" s="621"/>
      <c r="EA16" s="621"/>
      <c r="EB16" s="621"/>
      <c r="EC16" s="656"/>
    </row>
    <row r="17" spans="2:133" ht="11.25" customHeight="1">
      <c r="B17" s="617" t="s">
        <v>248</v>
      </c>
      <c r="C17" s="618"/>
      <c r="D17" s="618"/>
      <c r="E17" s="618"/>
      <c r="F17" s="618"/>
      <c r="G17" s="618"/>
      <c r="H17" s="618"/>
      <c r="I17" s="618"/>
      <c r="J17" s="618"/>
      <c r="K17" s="618"/>
      <c r="L17" s="618"/>
      <c r="M17" s="618"/>
      <c r="N17" s="618"/>
      <c r="O17" s="618"/>
      <c r="P17" s="618"/>
      <c r="Q17" s="619"/>
      <c r="R17" s="620">
        <v>1880015</v>
      </c>
      <c r="S17" s="621"/>
      <c r="T17" s="621"/>
      <c r="U17" s="621"/>
      <c r="V17" s="621"/>
      <c r="W17" s="621"/>
      <c r="X17" s="621"/>
      <c r="Y17" s="622"/>
      <c r="Z17" s="673">
        <v>32.4</v>
      </c>
      <c r="AA17" s="673"/>
      <c r="AB17" s="673"/>
      <c r="AC17" s="673"/>
      <c r="AD17" s="674">
        <v>1880015</v>
      </c>
      <c r="AE17" s="674"/>
      <c r="AF17" s="674"/>
      <c r="AG17" s="674"/>
      <c r="AH17" s="674"/>
      <c r="AI17" s="674"/>
      <c r="AJ17" s="674"/>
      <c r="AK17" s="674"/>
      <c r="AL17" s="643">
        <v>52.3</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222</v>
      </c>
      <c r="BH17" s="621"/>
      <c r="BI17" s="621"/>
      <c r="BJ17" s="621"/>
      <c r="BK17" s="621"/>
      <c r="BL17" s="621"/>
      <c r="BM17" s="621"/>
      <c r="BN17" s="622"/>
      <c r="BO17" s="673" t="s">
        <v>222</v>
      </c>
      <c r="BP17" s="673"/>
      <c r="BQ17" s="673"/>
      <c r="BR17" s="673"/>
      <c r="BS17" s="626" t="s">
        <v>222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873055</v>
      </c>
      <c r="CS17" s="621"/>
      <c r="CT17" s="621"/>
      <c r="CU17" s="621"/>
      <c r="CV17" s="621"/>
      <c r="CW17" s="621"/>
      <c r="CX17" s="621"/>
      <c r="CY17" s="622"/>
      <c r="CZ17" s="673">
        <v>15.6</v>
      </c>
      <c r="DA17" s="673"/>
      <c r="DB17" s="673"/>
      <c r="DC17" s="673"/>
      <c r="DD17" s="626" t="s">
        <v>222</v>
      </c>
      <c r="DE17" s="621"/>
      <c r="DF17" s="621"/>
      <c r="DG17" s="621"/>
      <c r="DH17" s="621"/>
      <c r="DI17" s="621"/>
      <c r="DJ17" s="621"/>
      <c r="DK17" s="621"/>
      <c r="DL17" s="621"/>
      <c r="DM17" s="621"/>
      <c r="DN17" s="621"/>
      <c r="DO17" s="621"/>
      <c r="DP17" s="622"/>
      <c r="DQ17" s="626">
        <v>873055</v>
      </c>
      <c r="DR17" s="621"/>
      <c r="DS17" s="621"/>
      <c r="DT17" s="621"/>
      <c r="DU17" s="621"/>
      <c r="DV17" s="621"/>
      <c r="DW17" s="621"/>
      <c r="DX17" s="621"/>
      <c r="DY17" s="621"/>
      <c r="DZ17" s="621"/>
      <c r="EA17" s="621"/>
      <c r="EB17" s="621"/>
      <c r="EC17" s="656"/>
    </row>
    <row r="18" spans="2:133" ht="11.25" customHeight="1">
      <c r="B18" s="617" t="s">
        <v>251</v>
      </c>
      <c r="C18" s="618"/>
      <c r="D18" s="618"/>
      <c r="E18" s="618"/>
      <c r="F18" s="618"/>
      <c r="G18" s="618"/>
      <c r="H18" s="618"/>
      <c r="I18" s="618"/>
      <c r="J18" s="618"/>
      <c r="K18" s="618"/>
      <c r="L18" s="618"/>
      <c r="M18" s="618"/>
      <c r="N18" s="618"/>
      <c r="O18" s="618"/>
      <c r="P18" s="618"/>
      <c r="Q18" s="619"/>
      <c r="R18" s="620">
        <v>161042</v>
      </c>
      <c r="S18" s="621"/>
      <c r="T18" s="621"/>
      <c r="U18" s="621"/>
      <c r="V18" s="621"/>
      <c r="W18" s="621"/>
      <c r="X18" s="621"/>
      <c r="Y18" s="622"/>
      <c r="Z18" s="673">
        <v>2.8</v>
      </c>
      <c r="AA18" s="673"/>
      <c r="AB18" s="673"/>
      <c r="AC18" s="673"/>
      <c r="AD18" s="674" t="s">
        <v>222</v>
      </c>
      <c r="AE18" s="674"/>
      <c r="AF18" s="674"/>
      <c r="AG18" s="674"/>
      <c r="AH18" s="674"/>
      <c r="AI18" s="674"/>
      <c r="AJ18" s="674"/>
      <c r="AK18" s="674"/>
      <c r="AL18" s="643" t="s">
        <v>222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222</v>
      </c>
      <c r="BH18" s="621"/>
      <c r="BI18" s="621"/>
      <c r="BJ18" s="621"/>
      <c r="BK18" s="621"/>
      <c r="BL18" s="621"/>
      <c r="BM18" s="621"/>
      <c r="BN18" s="622"/>
      <c r="BO18" s="673" t="s">
        <v>222</v>
      </c>
      <c r="BP18" s="673"/>
      <c r="BQ18" s="673"/>
      <c r="BR18" s="673"/>
      <c r="BS18" s="626" t="s">
        <v>222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222</v>
      </c>
      <c r="CS18" s="621"/>
      <c r="CT18" s="621"/>
      <c r="CU18" s="621"/>
      <c r="CV18" s="621"/>
      <c r="CW18" s="621"/>
      <c r="CX18" s="621"/>
      <c r="CY18" s="622"/>
      <c r="CZ18" s="673" t="s">
        <v>222</v>
      </c>
      <c r="DA18" s="673"/>
      <c r="DB18" s="673"/>
      <c r="DC18" s="673"/>
      <c r="DD18" s="626" t="s">
        <v>222</v>
      </c>
      <c r="DE18" s="621"/>
      <c r="DF18" s="621"/>
      <c r="DG18" s="621"/>
      <c r="DH18" s="621"/>
      <c r="DI18" s="621"/>
      <c r="DJ18" s="621"/>
      <c r="DK18" s="621"/>
      <c r="DL18" s="621"/>
      <c r="DM18" s="621"/>
      <c r="DN18" s="621"/>
      <c r="DO18" s="621"/>
      <c r="DP18" s="622"/>
      <c r="DQ18" s="626" t="s">
        <v>222</v>
      </c>
      <c r="DR18" s="621"/>
      <c r="DS18" s="621"/>
      <c r="DT18" s="621"/>
      <c r="DU18" s="621"/>
      <c r="DV18" s="621"/>
      <c r="DW18" s="621"/>
      <c r="DX18" s="621"/>
      <c r="DY18" s="621"/>
      <c r="DZ18" s="621"/>
      <c r="EA18" s="621"/>
      <c r="EB18" s="621"/>
      <c r="EC18" s="656"/>
    </row>
    <row r="19" spans="2:133" ht="11.25" customHeight="1">
      <c r="B19" s="617" t="s">
        <v>254</v>
      </c>
      <c r="C19" s="618"/>
      <c r="D19" s="618"/>
      <c r="E19" s="618"/>
      <c r="F19" s="618"/>
      <c r="G19" s="618"/>
      <c r="H19" s="618"/>
      <c r="I19" s="618"/>
      <c r="J19" s="618"/>
      <c r="K19" s="618"/>
      <c r="L19" s="618"/>
      <c r="M19" s="618"/>
      <c r="N19" s="618"/>
      <c r="O19" s="618"/>
      <c r="P19" s="618"/>
      <c r="Q19" s="619"/>
      <c r="R19" s="620" t="s">
        <v>222</v>
      </c>
      <c r="S19" s="621"/>
      <c r="T19" s="621"/>
      <c r="U19" s="621"/>
      <c r="V19" s="621"/>
      <c r="W19" s="621"/>
      <c r="X19" s="621"/>
      <c r="Y19" s="622"/>
      <c r="Z19" s="673" t="s">
        <v>222</v>
      </c>
      <c r="AA19" s="673"/>
      <c r="AB19" s="673"/>
      <c r="AC19" s="673"/>
      <c r="AD19" s="674" t="s">
        <v>222</v>
      </c>
      <c r="AE19" s="674"/>
      <c r="AF19" s="674"/>
      <c r="AG19" s="674"/>
      <c r="AH19" s="674"/>
      <c r="AI19" s="674"/>
      <c r="AJ19" s="674"/>
      <c r="AK19" s="674"/>
      <c r="AL19" s="643" t="s">
        <v>222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t="s">
        <v>222</v>
      </c>
      <c r="BH19" s="621"/>
      <c r="BI19" s="621"/>
      <c r="BJ19" s="621"/>
      <c r="BK19" s="621"/>
      <c r="BL19" s="621"/>
      <c r="BM19" s="621"/>
      <c r="BN19" s="622"/>
      <c r="BO19" s="673" t="s">
        <v>222</v>
      </c>
      <c r="BP19" s="673"/>
      <c r="BQ19" s="673"/>
      <c r="BR19" s="673"/>
      <c r="BS19" s="626" t="s">
        <v>222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222</v>
      </c>
      <c r="CS19" s="621"/>
      <c r="CT19" s="621"/>
      <c r="CU19" s="621"/>
      <c r="CV19" s="621"/>
      <c r="CW19" s="621"/>
      <c r="CX19" s="621"/>
      <c r="CY19" s="622"/>
      <c r="CZ19" s="673" t="s">
        <v>222</v>
      </c>
      <c r="DA19" s="673"/>
      <c r="DB19" s="673"/>
      <c r="DC19" s="673"/>
      <c r="DD19" s="626" t="s">
        <v>222</v>
      </c>
      <c r="DE19" s="621"/>
      <c r="DF19" s="621"/>
      <c r="DG19" s="621"/>
      <c r="DH19" s="621"/>
      <c r="DI19" s="621"/>
      <c r="DJ19" s="621"/>
      <c r="DK19" s="621"/>
      <c r="DL19" s="621"/>
      <c r="DM19" s="621"/>
      <c r="DN19" s="621"/>
      <c r="DO19" s="621"/>
      <c r="DP19" s="622"/>
      <c r="DQ19" s="626" t="s">
        <v>222</v>
      </c>
      <c r="DR19" s="621"/>
      <c r="DS19" s="621"/>
      <c r="DT19" s="621"/>
      <c r="DU19" s="621"/>
      <c r="DV19" s="621"/>
      <c r="DW19" s="621"/>
      <c r="DX19" s="621"/>
      <c r="DY19" s="621"/>
      <c r="DZ19" s="621"/>
      <c r="EA19" s="621"/>
      <c r="EB19" s="621"/>
      <c r="EC19" s="656"/>
    </row>
    <row r="20" spans="2:133" ht="11.25" customHeight="1">
      <c r="B20" s="617" t="s">
        <v>257</v>
      </c>
      <c r="C20" s="618"/>
      <c r="D20" s="618"/>
      <c r="E20" s="618"/>
      <c r="F20" s="618"/>
      <c r="G20" s="618"/>
      <c r="H20" s="618"/>
      <c r="I20" s="618"/>
      <c r="J20" s="618"/>
      <c r="K20" s="618"/>
      <c r="L20" s="618"/>
      <c r="M20" s="618"/>
      <c r="N20" s="618"/>
      <c r="O20" s="618"/>
      <c r="P20" s="618"/>
      <c r="Q20" s="619"/>
      <c r="R20" s="620">
        <v>3739329</v>
      </c>
      <c r="S20" s="621"/>
      <c r="T20" s="621"/>
      <c r="U20" s="621"/>
      <c r="V20" s="621"/>
      <c r="W20" s="621"/>
      <c r="X20" s="621"/>
      <c r="Y20" s="622"/>
      <c r="Z20" s="673">
        <v>64.400000000000006</v>
      </c>
      <c r="AA20" s="673"/>
      <c r="AB20" s="673"/>
      <c r="AC20" s="673"/>
      <c r="AD20" s="674">
        <v>3578287</v>
      </c>
      <c r="AE20" s="674"/>
      <c r="AF20" s="674"/>
      <c r="AG20" s="674"/>
      <c r="AH20" s="674"/>
      <c r="AI20" s="674"/>
      <c r="AJ20" s="674"/>
      <c r="AK20" s="674"/>
      <c r="AL20" s="643">
        <v>99.6</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t="s">
        <v>222</v>
      </c>
      <c r="BH20" s="621"/>
      <c r="BI20" s="621"/>
      <c r="BJ20" s="621"/>
      <c r="BK20" s="621"/>
      <c r="BL20" s="621"/>
      <c r="BM20" s="621"/>
      <c r="BN20" s="622"/>
      <c r="BO20" s="673" t="s">
        <v>222</v>
      </c>
      <c r="BP20" s="673"/>
      <c r="BQ20" s="673"/>
      <c r="BR20" s="673"/>
      <c r="BS20" s="626" t="s">
        <v>222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5587769</v>
      </c>
      <c r="CS20" s="621"/>
      <c r="CT20" s="621"/>
      <c r="CU20" s="621"/>
      <c r="CV20" s="621"/>
      <c r="CW20" s="621"/>
      <c r="CX20" s="621"/>
      <c r="CY20" s="622"/>
      <c r="CZ20" s="673">
        <v>100</v>
      </c>
      <c r="DA20" s="673"/>
      <c r="DB20" s="673"/>
      <c r="DC20" s="673"/>
      <c r="DD20" s="626">
        <v>508723</v>
      </c>
      <c r="DE20" s="621"/>
      <c r="DF20" s="621"/>
      <c r="DG20" s="621"/>
      <c r="DH20" s="621"/>
      <c r="DI20" s="621"/>
      <c r="DJ20" s="621"/>
      <c r="DK20" s="621"/>
      <c r="DL20" s="621"/>
      <c r="DM20" s="621"/>
      <c r="DN20" s="621"/>
      <c r="DO20" s="621"/>
      <c r="DP20" s="622"/>
      <c r="DQ20" s="626">
        <v>4324161</v>
      </c>
      <c r="DR20" s="621"/>
      <c r="DS20" s="621"/>
      <c r="DT20" s="621"/>
      <c r="DU20" s="621"/>
      <c r="DV20" s="621"/>
      <c r="DW20" s="621"/>
      <c r="DX20" s="621"/>
      <c r="DY20" s="621"/>
      <c r="DZ20" s="621"/>
      <c r="EA20" s="621"/>
      <c r="EB20" s="621"/>
      <c r="EC20" s="656"/>
    </row>
    <row r="21" spans="2:133" ht="11.25" customHeight="1">
      <c r="B21" s="617" t="s">
        <v>260</v>
      </c>
      <c r="C21" s="618"/>
      <c r="D21" s="618"/>
      <c r="E21" s="618"/>
      <c r="F21" s="618"/>
      <c r="G21" s="618"/>
      <c r="H21" s="618"/>
      <c r="I21" s="618"/>
      <c r="J21" s="618"/>
      <c r="K21" s="618"/>
      <c r="L21" s="618"/>
      <c r="M21" s="618"/>
      <c r="N21" s="618"/>
      <c r="O21" s="618"/>
      <c r="P21" s="618"/>
      <c r="Q21" s="619"/>
      <c r="R21" s="620">
        <v>1990</v>
      </c>
      <c r="S21" s="621"/>
      <c r="T21" s="621"/>
      <c r="U21" s="621"/>
      <c r="V21" s="621"/>
      <c r="W21" s="621"/>
      <c r="X21" s="621"/>
      <c r="Y21" s="622"/>
      <c r="Z21" s="673">
        <v>0</v>
      </c>
      <c r="AA21" s="673"/>
      <c r="AB21" s="673"/>
      <c r="AC21" s="673"/>
      <c r="AD21" s="674">
        <v>1990</v>
      </c>
      <c r="AE21" s="674"/>
      <c r="AF21" s="674"/>
      <c r="AG21" s="674"/>
      <c r="AH21" s="674"/>
      <c r="AI21" s="674"/>
      <c r="AJ21" s="674"/>
      <c r="AK21" s="674"/>
      <c r="AL21" s="643">
        <v>0.1</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t="s">
        <v>222</v>
      </c>
      <c r="BH21" s="621"/>
      <c r="BI21" s="621"/>
      <c r="BJ21" s="621"/>
      <c r="BK21" s="621"/>
      <c r="BL21" s="621"/>
      <c r="BM21" s="621"/>
      <c r="BN21" s="622"/>
      <c r="BO21" s="673" t="s">
        <v>222</v>
      </c>
      <c r="BP21" s="673"/>
      <c r="BQ21" s="673"/>
      <c r="BR21" s="673"/>
      <c r="BS21" s="626" t="s">
        <v>222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262</v>
      </c>
      <c r="C22" s="618"/>
      <c r="D22" s="618"/>
      <c r="E22" s="618"/>
      <c r="F22" s="618"/>
      <c r="G22" s="618"/>
      <c r="H22" s="618"/>
      <c r="I22" s="618"/>
      <c r="J22" s="618"/>
      <c r="K22" s="618"/>
      <c r="L22" s="618"/>
      <c r="M22" s="618"/>
      <c r="N22" s="618"/>
      <c r="O22" s="618"/>
      <c r="P22" s="618"/>
      <c r="Q22" s="619"/>
      <c r="R22" s="620">
        <v>25548</v>
      </c>
      <c r="S22" s="621"/>
      <c r="T22" s="621"/>
      <c r="U22" s="621"/>
      <c r="V22" s="621"/>
      <c r="W22" s="621"/>
      <c r="X22" s="621"/>
      <c r="Y22" s="622"/>
      <c r="Z22" s="673">
        <v>0.4</v>
      </c>
      <c r="AA22" s="673"/>
      <c r="AB22" s="673"/>
      <c r="AC22" s="673"/>
      <c r="AD22" s="674" t="s">
        <v>222</v>
      </c>
      <c r="AE22" s="674"/>
      <c r="AF22" s="674"/>
      <c r="AG22" s="674"/>
      <c r="AH22" s="674"/>
      <c r="AI22" s="674"/>
      <c r="AJ22" s="674"/>
      <c r="AK22" s="674"/>
      <c r="AL22" s="643" t="s">
        <v>222</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222</v>
      </c>
      <c r="BH22" s="621"/>
      <c r="BI22" s="621"/>
      <c r="BJ22" s="621"/>
      <c r="BK22" s="621"/>
      <c r="BL22" s="621"/>
      <c r="BM22" s="621"/>
      <c r="BN22" s="622"/>
      <c r="BO22" s="673" t="s">
        <v>222</v>
      </c>
      <c r="BP22" s="673"/>
      <c r="BQ22" s="673"/>
      <c r="BR22" s="673"/>
      <c r="BS22" s="626" t="s">
        <v>222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265</v>
      </c>
      <c r="C23" s="618"/>
      <c r="D23" s="618"/>
      <c r="E23" s="618"/>
      <c r="F23" s="618"/>
      <c r="G23" s="618"/>
      <c r="H23" s="618"/>
      <c r="I23" s="618"/>
      <c r="J23" s="618"/>
      <c r="K23" s="618"/>
      <c r="L23" s="618"/>
      <c r="M23" s="618"/>
      <c r="N23" s="618"/>
      <c r="O23" s="618"/>
      <c r="P23" s="618"/>
      <c r="Q23" s="619"/>
      <c r="R23" s="620">
        <v>33289</v>
      </c>
      <c r="S23" s="621"/>
      <c r="T23" s="621"/>
      <c r="U23" s="621"/>
      <c r="V23" s="621"/>
      <c r="W23" s="621"/>
      <c r="X23" s="621"/>
      <c r="Y23" s="622"/>
      <c r="Z23" s="673">
        <v>0.6</v>
      </c>
      <c r="AA23" s="673"/>
      <c r="AB23" s="673"/>
      <c r="AC23" s="673"/>
      <c r="AD23" s="674">
        <v>1567</v>
      </c>
      <c r="AE23" s="674"/>
      <c r="AF23" s="674"/>
      <c r="AG23" s="674"/>
      <c r="AH23" s="674"/>
      <c r="AI23" s="674"/>
      <c r="AJ23" s="674"/>
      <c r="AK23" s="674"/>
      <c r="AL23" s="643">
        <v>0</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t="s">
        <v>222</v>
      </c>
      <c r="BH23" s="621"/>
      <c r="BI23" s="621"/>
      <c r="BJ23" s="621"/>
      <c r="BK23" s="621"/>
      <c r="BL23" s="621"/>
      <c r="BM23" s="621"/>
      <c r="BN23" s="622"/>
      <c r="BO23" s="673" t="s">
        <v>222</v>
      </c>
      <c r="BP23" s="673"/>
      <c r="BQ23" s="673"/>
      <c r="BR23" s="673"/>
      <c r="BS23" s="626" t="s">
        <v>222</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c r="B24" s="617" t="s">
        <v>272</v>
      </c>
      <c r="C24" s="618"/>
      <c r="D24" s="618"/>
      <c r="E24" s="618"/>
      <c r="F24" s="618"/>
      <c r="G24" s="618"/>
      <c r="H24" s="618"/>
      <c r="I24" s="618"/>
      <c r="J24" s="618"/>
      <c r="K24" s="618"/>
      <c r="L24" s="618"/>
      <c r="M24" s="618"/>
      <c r="N24" s="618"/>
      <c r="O24" s="618"/>
      <c r="P24" s="618"/>
      <c r="Q24" s="619"/>
      <c r="R24" s="620">
        <v>6053</v>
      </c>
      <c r="S24" s="621"/>
      <c r="T24" s="621"/>
      <c r="U24" s="621"/>
      <c r="V24" s="621"/>
      <c r="W24" s="621"/>
      <c r="X24" s="621"/>
      <c r="Y24" s="622"/>
      <c r="Z24" s="673">
        <v>0.1</v>
      </c>
      <c r="AA24" s="673"/>
      <c r="AB24" s="673"/>
      <c r="AC24" s="673"/>
      <c r="AD24" s="674">
        <v>4</v>
      </c>
      <c r="AE24" s="674"/>
      <c r="AF24" s="674"/>
      <c r="AG24" s="674"/>
      <c r="AH24" s="674"/>
      <c r="AI24" s="674"/>
      <c r="AJ24" s="674"/>
      <c r="AK24" s="674"/>
      <c r="AL24" s="643">
        <v>0</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222</v>
      </c>
      <c r="BH24" s="621"/>
      <c r="BI24" s="621"/>
      <c r="BJ24" s="621"/>
      <c r="BK24" s="621"/>
      <c r="BL24" s="621"/>
      <c r="BM24" s="621"/>
      <c r="BN24" s="622"/>
      <c r="BO24" s="673" t="s">
        <v>222</v>
      </c>
      <c r="BP24" s="673"/>
      <c r="BQ24" s="673"/>
      <c r="BR24" s="673"/>
      <c r="BS24" s="626" t="s">
        <v>222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2568995</v>
      </c>
      <c r="CS24" s="671"/>
      <c r="CT24" s="671"/>
      <c r="CU24" s="671"/>
      <c r="CV24" s="671"/>
      <c r="CW24" s="671"/>
      <c r="CX24" s="671"/>
      <c r="CY24" s="718"/>
      <c r="CZ24" s="722">
        <v>46</v>
      </c>
      <c r="DA24" s="723"/>
      <c r="DB24" s="723"/>
      <c r="DC24" s="724"/>
      <c r="DD24" s="717">
        <v>2038412</v>
      </c>
      <c r="DE24" s="671"/>
      <c r="DF24" s="671"/>
      <c r="DG24" s="671"/>
      <c r="DH24" s="671"/>
      <c r="DI24" s="671"/>
      <c r="DJ24" s="671"/>
      <c r="DK24" s="718"/>
      <c r="DL24" s="717">
        <v>1790437</v>
      </c>
      <c r="DM24" s="671"/>
      <c r="DN24" s="671"/>
      <c r="DO24" s="671"/>
      <c r="DP24" s="671"/>
      <c r="DQ24" s="671"/>
      <c r="DR24" s="671"/>
      <c r="DS24" s="671"/>
      <c r="DT24" s="671"/>
      <c r="DU24" s="671"/>
      <c r="DV24" s="718"/>
      <c r="DW24" s="719">
        <v>47.1</v>
      </c>
      <c r="DX24" s="688"/>
      <c r="DY24" s="688"/>
      <c r="DZ24" s="688"/>
      <c r="EA24" s="688"/>
      <c r="EB24" s="688"/>
      <c r="EC24" s="720"/>
    </row>
    <row r="25" spans="2:133" ht="11.25" customHeight="1">
      <c r="B25" s="617" t="s">
        <v>275</v>
      </c>
      <c r="C25" s="618"/>
      <c r="D25" s="618"/>
      <c r="E25" s="618"/>
      <c r="F25" s="618"/>
      <c r="G25" s="618"/>
      <c r="H25" s="618"/>
      <c r="I25" s="618"/>
      <c r="J25" s="618"/>
      <c r="K25" s="618"/>
      <c r="L25" s="618"/>
      <c r="M25" s="618"/>
      <c r="N25" s="618"/>
      <c r="O25" s="618"/>
      <c r="P25" s="618"/>
      <c r="Q25" s="619"/>
      <c r="R25" s="620">
        <v>452268</v>
      </c>
      <c r="S25" s="621"/>
      <c r="T25" s="621"/>
      <c r="U25" s="621"/>
      <c r="V25" s="621"/>
      <c r="W25" s="621"/>
      <c r="X25" s="621"/>
      <c r="Y25" s="622"/>
      <c r="Z25" s="673">
        <v>7.8</v>
      </c>
      <c r="AA25" s="673"/>
      <c r="AB25" s="673"/>
      <c r="AC25" s="673"/>
      <c r="AD25" s="674" t="s">
        <v>222</v>
      </c>
      <c r="AE25" s="674"/>
      <c r="AF25" s="674"/>
      <c r="AG25" s="674"/>
      <c r="AH25" s="674"/>
      <c r="AI25" s="674"/>
      <c r="AJ25" s="674"/>
      <c r="AK25" s="674"/>
      <c r="AL25" s="643" t="s">
        <v>222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222</v>
      </c>
      <c r="BH25" s="621"/>
      <c r="BI25" s="621"/>
      <c r="BJ25" s="621"/>
      <c r="BK25" s="621"/>
      <c r="BL25" s="621"/>
      <c r="BM25" s="621"/>
      <c r="BN25" s="622"/>
      <c r="BO25" s="673" t="s">
        <v>222</v>
      </c>
      <c r="BP25" s="673"/>
      <c r="BQ25" s="673"/>
      <c r="BR25" s="673"/>
      <c r="BS25" s="626" t="s">
        <v>222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986690</v>
      </c>
      <c r="CS25" s="639"/>
      <c r="CT25" s="639"/>
      <c r="CU25" s="639"/>
      <c r="CV25" s="639"/>
      <c r="CW25" s="639"/>
      <c r="CX25" s="639"/>
      <c r="CY25" s="640"/>
      <c r="CZ25" s="623">
        <v>17.7</v>
      </c>
      <c r="DA25" s="641"/>
      <c r="DB25" s="641"/>
      <c r="DC25" s="642"/>
      <c r="DD25" s="626">
        <v>928677</v>
      </c>
      <c r="DE25" s="639"/>
      <c r="DF25" s="639"/>
      <c r="DG25" s="639"/>
      <c r="DH25" s="639"/>
      <c r="DI25" s="639"/>
      <c r="DJ25" s="639"/>
      <c r="DK25" s="640"/>
      <c r="DL25" s="626">
        <v>927408</v>
      </c>
      <c r="DM25" s="639"/>
      <c r="DN25" s="639"/>
      <c r="DO25" s="639"/>
      <c r="DP25" s="639"/>
      <c r="DQ25" s="639"/>
      <c r="DR25" s="639"/>
      <c r="DS25" s="639"/>
      <c r="DT25" s="639"/>
      <c r="DU25" s="639"/>
      <c r="DV25" s="640"/>
      <c r="DW25" s="643">
        <v>24.4</v>
      </c>
      <c r="DX25" s="644"/>
      <c r="DY25" s="644"/>
      <c r="DZ25" s="644"/>
      <c r="EA25" s="644"/>
      <c r="EB25" s="644"/>
      <c r="EC25" s="645"/>
    </row>
    <row r="26" spans="2:133" ht="11.25" customHeight="1">
      <c r="B26" s="714" t="s">
        <v>278</v>
      </c>
      <c r="C26" s="715"/>
      <c r="D26" s="715"/>
      <c r="E26" s="715"/>
      <c r="F26" s="715"/>
      <c r="G26" s="715"/>
      <c r="H26" s="715"/>
      <c r="I26" s="715"/>
      <c r="J26" s="715"/>
      <c r="K26" s="715"/>
      <c r="L26" s="715"/>
      <c r="M26" s="715"/>
      <c r="N26" s="715"/>
      <c r="O26" s="715"/>
      <c r="P26" s="715"/>
      <c r="Q26" s="716"/>
      <c r="R26" s="620" t="s">
        <v>222</v>
      </c>
      <c r="S26" s="621"/>
      <c r="T26" s="621"/>
      <c r="U26" s="621"/>
      <c r="V26" s="621"/>
      <c r="W26" s="621"/>
      <c r="X26" s="621"/>
      <c r="Y26" s="622"/>
      <c r="Z26" s="673" t="s">
        <v>222</v>
      </c>
      <c r="AA26" s="673"/>
      <c r="AB26" s="673"/>
      <c r="AC26" s="673"/>
      <c r="AD26" s="674" t="s">
        <v>222</v>
      </c>
      <c r="AE26" s="674"/>
      <c r="AF26" s="674"/>
      <c r="AG26" s="674"/>
      <c r="AH26" s="674"/>
      <c r="AI26" s="674"/>
      <c r="AJ26" s="674"/>
      <c r="AK26" s="674"/>
      <c r="AL26" s="643" t="s">
        <v>222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222</v>
      </c>
      <c r="BH26" s="621"/>
      <c r="BI26" s="621"/>
      <c r="BJ26" s="621"/>
      <c r="BK26" s="621"/>
      <c r="BL26" s="621"/>
      <c r="BM26" s="621"/>
      <c r="BN26" s="622"/>
      <c r="BO26" s="673" t="s">
        <v>222</v>
      </c>
      <c r="BP26" s="673"/>
      <c r="BQ26" s="673"/>
      <c r="BR26" s="673"/>
      <c r="BS26" s="626" t="s">
        <v>222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644421</v>
      </c>
      <c r="CS26" s="621"/>
      <c r="CT26" s="621"/>
      <c r="CU26" s="621"/>
      <c r="CV26" s="621"/>
      <c r="CW26" s="621"/>
      <c r="CX26" s="621"/>
      <c r="CY26" s="622"/>
      <c r="CZ26" s="623">
        <v>11.5</v>
      </c>
      <c r="DA26" s="641"/>
      <c r="DB26" s="641"/>
      <c r="DC26" s="642"/>
      <c r="DD26" s="626">
        <v>589273</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c r="B27" s="617" t="s">
        <v>281</v>
      </c>
      <c r="C27" s="618"/>
      <c r="D27" s="618"/>
      <c r="E27" s="618"/>
      <c r="F27" s="618"/>
      <c r="G27" s="618"/>
      <c r="H27" s="618"/>
      <c r="I27" s="618"/>
      <c r="J27" s="618"/>
      <c r="K27" s="618"/>
      <c r="L27" s="618"/>
      <c r="M27" s="618"/>
      <c r="N27" s="618"/>
      <c r="O27" s="618"/>
      <c r="P27" s="618"/>
      <c r="Q27" s="619"/>
      <c r="R27" s="620">
        <v>349868</v>
      </c>
      <c r="S27" s="621"/>
      <c r="T27" s="621"/>
      <c r="U27" s="621"/>
      <c r="V27" s="621"/>
      <c r="W27" s="621"/>
      <c r="X27" s="621"/>
      <c r="Y27" s="622"/>
      <c r="Z27" s="673">
        <v>6</v>
      </c>
      <c r="AA27" s="673"/>
      <c r="AB27" s="673"/>
      <c r="AC27" s="673"/>
      <c r="AD27" s="674" t="s">
        <v>222</v>
      </c>
      <c r="AE27" s="674"/>
      <c r="AF27" s="674"/>
      <c r="AG27" s="674"/>
      <c r="AH27" s="674"/>
      <c r="AI27" s="674"/>
      <c r="AJ27" s="674"/>
      <c r="AK27" s="674"/>
      <c r="AL27" s="643" t="s">
        <v>222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1356498</v>
      </c>
      <c r="BH27" s="621"/>
      <c r="BI27" s="621"/>
      <c r="BJ27" s="621"/>
      <c r="BK27" s="621"/>
      <c r="BL27" s="621"/>
      <c r="BM27" s="621"/>
      <c r="BN27" s="622"/>
      <c r="BO27" s="673">
        <v>100</v>
      </c>
      <c r="BP27" s="673"/>
      <c r="BQ27" s="673"/>
      <c r="BR27" s="673"/>
      <c r="BS27" s="626" t="s">
        <v>222</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709250</v>
      </c>
      <c r="CS27" s="639"/>
      <c r="CT27" s="639"/>
      <c r="CU27" s="639"/>
      <c r="CV27" s="639"/>
      <c r="CW27" s="639"/>
      <c r="CX27" s="639"/>
      <c r="CY27" s="640"/>
      <c r="CZ27" s="623">
        <v>12.7</v>
      </c>
      <c r="DA27" s="641"/>
      <c r="DB27" s="641"/>
      <c r="DC27" s="642"/>
      <c r="DD27" s="626">
        <v>236680</v>
      </c>
      <c r="DE27" s="639"/>
      <c r="DF27" s="639"/>
      <c r="DG27" s="639"/>
      <c r="DH27" s="639"/>
      <c r="DI27" s="639"/>
      <c r="DJ27" s="639"/>
      <c r="DK27" s="640"/>
      <c r="DL27" s="626">
        <v>225554</v>
      </c>
      <c r="DM27" s="639"/>
      <c r="DN27" s="639"/>
      <c r="DO27" s="639"/>
      <c r="DP27" s="639"/>
      <c r="DQ27" s="639"/>
      <c r="DR27" s="639"/>
      <c r="DS27" s="639"/>
      <c r="DT27" s="639"/>
      <c r="DU27" s="639"/>
      <c r="DV27" s="640"/>
      <c r="DW27" s="643">
        <v>5.9</v>
      </c>
      <c r="DX27" s="644"/>
      <c r="DY27" s="644"/>
      <c r="DZ27" s="644"/>
      <c r="EA27" s="644"/>
      <c r="EB27" s="644"/>
      <c r="EC27" s="645"/>
    </row>
    <row r="28" spans="2:133" ht="11.25" customHeight="1">
      <c r="B28" s="617" t="s">
        <v>284</v>
      </c>
      <c r="C28" s="618"/>
      <c r="D28" s="618"/>
      <c r="E28" s="618"/>
      <c r="F28" s="618"/>
      <c r="G28" s="618"/>
      <c r="H28" s="618"/>
      <c r="I28" s="618"/>
      <c r="J28" s="618"/>
      <c r="K28" s="618"/>
      <c r="L28" s="618"/>
      <c r="M28" s="618"/>
      <c r="N28" s="618"/>
      <c r="O28" s="618"/>
      <c r="P28" s="618"/>
      <c r="Q28" s="619"/>
      <c r="R28" s="620">
        <v>52239</v>
      </c>
      <c r="S28" s="621"/>
      <c r="T28" s="621"/>
      <c r="U28" s="621"/>
      <c r="V28" s="621"/>
      <c r="W28" s="621"/>
      <c r="X28" s="621"/>
      <c r="Y28" s="622"/>
      <c r="Z28" s="673">
        <v>0.9</v>
      </c>
      <c r="AA28" s="673"/>
      <c r="AB28" s="673"/>
      <c r="AC28" s="673"/>
      <c r="AD28" s="674">
        <v>10050</v>
      </c>
      <c r="AE28" s="674"/>
      <c r="AF28" s="674"/>
      <c r="AG28" s="674"/>
      <c r="AH28" s="674"/>
      <c r="AI28" s="674"/>
      <c r="AJ28" s="674"/>
      <c r="AK28" s="674"/>
      <c r="AL28" s="643">
        <v>0.3</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873055</v>
      </c>
      <c r="CS28" s="621"/>
      <c r="CT28" s="621"/>
      <c r="CU28" s="621"/>
      <c r="CV28" s="621"/>
      <c r="CW28" s="621"/>
      <c r="CX28" s="621"/>
      <c r="CY28" s="622"/>
      <c r="CZ28" s="623">
        <v>15.6</v>
      </c>
      <c r="DA28" s="641"/>
      <c r="DB28" s="641"/>
      <c r="DC28" s="642"/>
      <c r="DD28" s="626">
        <v>873055</v>
      </c>
      <c r="DE28" s="621"/>
      <c r="DF28" s="621"/>
      <c r="DG28" s="621"/>
      <c r="DH28" s="621"/>
      <c r="DI28" s="621"/>
      <c r="DJ28" s="621"/>
      <c r="DK28" s="622"/>
      <c r="DL28" s="626">
        <v>637475</v>
      </c>
      <c r="DM28" s="621"/>
      <c r="DN28" s="621"/>
      <c r="DO28" s="621"/>
      <c r="DP28" s="621"/>
      <c r="DQ28" s="621"/>
      <c r="DR28" s="621"/>
      <c r="DS28" s="621"/>
      <c r="DT28" s="621"/>
      <c r="DU28" s="621"/>
      <c r="DV28" s="622"/>
      <c r="DW28" s="643">
        <v>16.8</v>
      </c>
      <c r="DX28" s="644"/>
      <c r="DY28" s="644"/>
      <c r="DZ28" s="644"/>
      <c r="EA28" s="644"/>
      <c r="EB28" s="644"/>
      <c r="EC28" s="645"/>
    </row>
    <row r="29" spans="2:133" ht="11.25" customHeight="1">
      <c r="B29" s="617" t="s">
        <v>286</v>
      </c>
      <c r="C29" s="618"/>
      <c r="D29" s="618"/>
      <c r="E29" s="618"/>
      <c r="F29" s="618"/>
      <c r="G29" s="618"/>
      <c r="H29" s="618"/>
      <c r="I29" s="618"/>
      <c r="J29" s="618"/>
      <c r="K29" s="618"/>
      <c r="L29" s="618"/>
      <c r="M29" s="618"/>
      <c r="N29" s="618"/>
      <c r="O29" s="618"/>
      <c r="P29" s="618"/>
      <c r="Q29" s="619"/>
      <c r="R29" s="620">
        <v>6607</v>
      </c>
      <c r="S29" s="621"/>
      <c r="T29" s="621"/>
      <c r="U29" s="621"/>
      <c r="V29" s="621"/>
      <c r="W29" s="621"/>
      <c r="X29" s="621"/>
      <c r="Y29" s="622"/>
      <c r="Z29" s="673">
        <v>0.1</v>
      </c>
      <c r="AA29" s="673"/>
      <c r="AB29" s="673"/>
      <c r="AC29" s="673"/>
      <c r="AD29" s="674" t="s">
        <v>222</v>
      </c>
      <c r="AE29" s="674"/>
      <c r="AF29" s="674"/>
      <c r="AG29" s="674"/>
      <c r="AH29" s="674"/>
      <c r="AI29" s="674"/>
      <c r="AJ29" s="674"/>
      <c r="AK29" s="674"/>
      <c r="AL29" s="643" t="s">
        <v>222</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58</v>
      </c>
      <c r="CG29" s="654"/>
      <c r="CH29" s="654"/>
      <c r="CI29" s="654"/>
      <c r="CJ29" s="654"/>
      <c r="CK29" s="654"/>
      <c r="CL29" s="654"/>
      <c r="CM29" s="654"/>
      <c r="CN29" s="654"/>
      <c r="CO29" s="654"/>
      <c r="CP29" s="654"/>
      <c r="CQ29" s="655"/>
      <c r="CR29" s="620">
        <v>873055</v>
      </c>
      <c r="CS29" s="639"/>
      <c r="CT29" s="639"/>
      <c r="CU29" s="639"/>
      <c r="CV29" s="639"/>
      <c r="CW29" s="639"/>
      <c r="CX29" s="639"/>
      <c r="CY29" s="640"/>
      <c r="CZ29" s="623">
        <v>15.6</v>
      </c>
      <c r="DA29" s="641"/>
      <c r="DB29" s="641"/>
      <c r="DC29" s="642"/>
      <c r="DD29" s="626">
        <v>873055</v>
      </c>
      <c r="DE29" s="639"/>
      <c r="DF29" s="639"/>
      <c r="DG29" s="639"/>
      <c r="DH29" s="639"/>
      <c r="DI29" s="639"/>
      <c r="DJ29" s="639"/>
      <c r="DK29" s="640"/>
      <c r="DL29" s="626">
        <v>637475</v>
      </c>
      <c r="DM29" s="639"/>
      <c r="DN29" s="639"/>
      <c r="DO29" s="639"/>
      <c r="DP29" s="639"/>
      <c r="DQ29" s="639"/>
      <c r="DR29" s="639"/>
      <c r="DS29" s="639"/>
      <c r="DT29" s="639"/>
      <c r="DU29" s="639"/>
      <c r="DV29" s="640"/>
      <c r="DW29" s="643">
        <v>16.8</v>
      </c>
      <c r="DX29" s="644"/>
      <c r="DY29" s="644"/>
      <c r="DZ29" s="644"/>
      <c r="EA29" s="644"/>
      <c r="EB29" s="644"/>
      <c r="EC29" s="645"/>
    </row>
    <row r="30" spans="2:133" ht="11.25" customHeight="1">
      <c r="B30" s="617" t="s">
        <v>290</v>
      </c>
      <c r="C30" s="618"/>
      <c r="D30" s="618"/>
      <c r="E30" s="618"/>
      <c r="F30" s="618"/>
      <c r="G30" s="618"/>
      <c r="H30" s="618"/>
      <c r="I30" s="618"/>
      <c r="J30" s="618"/>
      <c r="K30" s="618"/>
      <c r="L30" s="618"/>
      <c r="M30" s="618"/>
      <c r="N30" s="618"/>
      <c r="O30" s="618"/>
      <c r="P30" s="618"/>
      <c r="Q30" s="619"/>
      <c r="R30" s="620">
        <v>304079</v>
      </c>
      <c r="S30" s="621"/>
      <c r="T30" s="621"/>
      <c r="U30" s="621"/>
      <c r="V30" s="621"/>
      <c r="W30" s="621"/>
      <c r="X30" s="621"/>
      <c r="Y30" s="622"/>
      <c r="Z30" s="673">
        <v>5.2</v>
      </c>
      <c r="AA30" s="673"/>
      <c r="AB30" s="673"/>
      <c r="AC30" s="673"/>
      <c r="AD30" s="674" t="s">
        <v>222</v>
      </c>
      <c r="AE30" s="674"/>
      <c r="AF30" s="674"/>
      <c r="AG30" s="674"/>
      <c r="AH30" s="674"/>
      <c r="AI30" s="674"/>
      <c r="AJ30" s="674"/>
      <c r="AK30" s="674"/>
      <c r="AL30" s="643" t="s">
        <v>222</v>
      </c>
      <c r="AM30" s="675"/>
      <c r="AN30" s="675"/>
      <c r="AO30" s="676"/>
      <c r="AP30" s="698" t="s">
        <v>291</v>
      </c>
      <c r="AQ30" s="699"/>
      <c r="AR30" s="699"/>
      <c r="AS30" s="699"/>
      <c r="AT30" s="704" t="s">
        <v>292</v>
      </c>
      <c r="AU30" s="184"/>
      <c r="AV30" s="184"/>
      <c r="AW30" s="184"/>
      <c r="AX30" s="707" t="s">
        <v>170</v>
      </c>
      <c r="AY30" s="708"/>
      <c r="AZ30" s="708"/>
      <c r="BA30" s="708"/>
      <c r="BB30" s="708"/>
      <c r="BC30" s="708"/>
      <c r="BD30" s="708"/>
      <c r="BE30" s="708"/>
      <c r="BF30" s="709"/>
      <c r="BG30" s="686">
        <v>99.1</v>
      </c>
      <c r="BH30" s="687"/>
      <c r="BI30" s="687"/>
      <c r="BJ30" s="687"/>
      <c r="BK30" s="687"/>
      <c r="BL30" s="687"/>
      <c r="BM30" s="688">
        <v>94.1</v>
      </c>
      <c r="BN30" s="687"/>
      <c r="BO30" s="687"/>
      <c r="BP30" s="687"/>
      <c r="BQ30" s="689"/>
      <c r="BR30" s="686">
        <v>99</v>
      </c>
      <c r="BS30" s="687"/>
      <c r="BT30" s="687"/>
      <c r="BU30" s="687"/>
      <c r="BV30" s="687"/>
      <c r="BW30" s="687"/>
      <c r="BX30" s="688">
        <v>92.1</v>
      </c>
      <c r="BY30" s="687"/>
      <c r="BZ30" s="687"/>
      <c r="CA30" s="687"/>
      <c r="CB30" s="689"/>
      <c r="CD30" s="692"/>
      <c r="CE30" s="693"/>
      <c r="CF30" s="657" t="s">
        <v>293</v>
      </c>
      <c r="CG30" s="654"/>
      <c r="CH30" s="654"/>
      <c r="CI30" s="654"/>
      <c r="CJ30" s="654"/>
      <c r="CK30" s="654"/>
      <c r="CL30" s="654"/>
      <c r="CM30" s="654"/>
      <c r="CN30" s="654"/>
      <c r="CO30" s="654"/>
      <c r="CP30" s="654"/>
      <c r="CQ30" s="655"/>
      <c r="CR30" s="620">
        <v>806257</v>
      </c>
      <c r="CS30" s="621"/>
      <c r="CT30" s="621"/>
      <c r="CU30" s="621"/>
      <c r="CV30" s="621"/>
      <c r="CW30" s="621"/>
      <c r="CX30" s="621"/>
      <c r="CY30" s="622"/>
      <c r="CZ30" s="623">
        <v>14.4</v>
      </c>
      <c r="DA30" s="641"/>
      <c r="DB30" s="641"/>
      <c r="DC30" s="642"/>
      <c r="DD30" s="626">
        <v>806257</v>
      </c>
      <c r="DE30" s="621"/>
      <c r="DF30" s="621"/>
      <c r="DG30" s="621"/>
      <c r="DH30" s="621"/>
      <c r="DI30" s="621"/>
      <c r="DJ30" s="621"/>
      <c r="DK30" s="622"/>
      <c r="DL30" s="626">
        <v>570677</v>
      </c>
      <c r="DM30" s="621"/>
      <c r="DN30" s="621"/>
      <c r="DO30" s="621"/>
      <c r="DP30" s="621"/>
      <c r="DQ30" s="621"/>
      <c r="DR30" s="621"/>
      <c r="DS30" s="621"/>
      <c r="DT30" s="621"/>
      <c r="DU30" s="621"/>
      <c r="DV30" s="622"/>
      <c r="DW30" s="643">
        <v>15</v>
      </c>
      <c r="DX30" s="644"/>
      <c r="DY30" s="644"/>
      <c r="DZ30" s="644"/>
      <c r="EA30" s="644"/>
      <c r="EB30" s="644"/>
      <c r="EC30" s="645"/>
    </row>
    <row r="31" spans="2:133" ht="11.25" customHeight="1">
      <c r="B31" s="617" t="s">
        <v>294</v>
      </c>
      <c r="C31" s="618"/>
      <c r="D31" s="618"/>
      <c r="E31" s="618"/>
      <c r="F31" s="618"/>
      <c r="G31" s="618"/>
      <c r="H31" s="618"/>
      <c r="I31" s="618"/>
      <c r="J31" s="618"/>
      <c r="K31" s="618"/>
      <c r="L31" s="618"/>
      <c r="M31" s="618"/>
      <c r="N31" s="618"/>
      <c r="O31" s="618"/>
      <c r="P31" s="618"/>
      <c r="Q31" s="619"/>
      <c r="R31" s="620">
        <v>219997</v>
      </c>
      <c r="S31" s="621"/>
      <c r="T31" s="621"/>
      <c r="U31" s="621"/>
      <c r="V31" s="621"/>
      <c r="W31" s="621"/>
      <c r="X31" s="621"/>
      <c r="Y31" s="622"/>
      <c r="Z31" s="673">
        <v>3.8</v>
      </c>
      <c r="AA31" s="673"/>
      <c r="AB31" s="673"/>
      <c r="AC31" s="673"/>
      <c r="AD31" s="674" t="s">
        <v>222</v>
      </c>
      <c r="AE31" s="674"/>
      <c r="AF31" s="674"/>
      <c r="AG31" s="674"/>
      <c r="AH31" s="674"/>
      <c r="AI31" s="674"/>
      <c r="AJ31" s="674"/>
      <c r="AK31" s="674"/>
      <c r="AL31" s="643" t="s">
        <v>222</v>
      </c>
      <c r="AM31" s="675"/>
      <c r="AN31" s="675"/>
      <c r="AO31" s="676"/>
      <c r="AP31" s="700"/>
      <c r="AQ31" s="701"/>
      <c r="AR31" s="701"/>
      <c r="AS31" s="701"/>
      <c r="AT31" s="705"/>
      <c r="AU31" s="183" t="s">
        <v>295</v>
      </c>
      <c r="AV31" s="183"/>
      <c r="AW31" s="183"/>
      <c r="AX31" s="617" t="s">
        <v>296</v>
      </c>
      <c r="AY31" s="618"/>
      <c r="AZ31" s="618"/>
      <c r="BA31" s="618"/>
      <c r="BB31" s="618"/>
      <c r="BC31" s="618"/>
      <c r="BD31" s="618"/>
      <c r="BE31" s="618"/>
      <c r="BF31" s="619"/>
      <c r="BG31" s="684">
        <v>99.1</v>
      </c>
      <c r="BH31" s="639"/>
      <c r="BI31" s="639"/>
      <c r="BJ31" s="639"/>
      <c r="BK31" s="639"/>
      <c r="BL31" s="639"/>
      <c r="BM31" s="675">
        <v>95.8</v>
      </c>
      <c r="BN31" s="685"/>
      <c r="BO31" s="685"/>
      <c r="BP31" s="685"/>
      <c r="BQ31" s="649"/>
      <c r="BR31" s="684">
        <v>98.9</v>
      </c>
      <c r="BS31" s="639"/>
      <c r="BT31" s="639"/>
      <c r="BU31" s="639"/>
      <c r="BV31" s="639"/>
      <c r="BW31" s="639"/>
      <c r="BX31" s="675">
        <v>93.2</v>
      </c>
      <c r="BY31" s="685"/>
      <c r="BZ31" s="685"/>
      <c r="CA31" s="685"/>
      <c r="CB31" s="649"/>
      <c r="CD31" s="692"/>
      <c r="CE31" s="693"/>
      <c r="CF31" s="657" t="s">
        <v>297</v>
      </c>
      <c r="CG31" s="654"/>
      <c r="CH31" s="654"/>
      <c r="CI31" s="654"/>
      <c r="CJ31" s="654"/>
      <c r="CK31" s="654"/>
      <c r="CL31" s="654"/>
      <c r="CM31" s="654"/>
      <c r="CN31" s="654"/>
      <c r="CO31" s="654"/>
      <c r="CP31" s="654"/>
      <c r="CQ31" s="655"/>
      <c r="CR31" s="620">
        <v>66798</v>
      </c>
      <c r="CS31" s="639"/>
      <c r="CT31" s="639"/>
      <c r="CU31" s="639"/>
      <c r="CV31" s="639"/>
      <c r="CW31" s="639"/>
      <c r="CX31" s="639"/>
      <c r="CY31" s="640"/>
      <c r="CZ31" s="623">
        <v>1.2</v>
      </c>
      <c r="DA31" s="641"/>
      <c r="DB31" s="641"/>
      <c r="DC31" s="642"/>
      <c r="DD31" s="626">
        <v>66798</v>
      </c>
      <c r="DE31" s="639"/>
      <c r="DF31" s="639"/>
      <c r="DG31" s="639"/>
      <c r="DH31" s="639"/>
      <c r="DI31" s="639"/>
      <c r="DJ31" s="639"/>
      <c r="DK31" s="640"/>
      <c r="DL31" s="626">
        <v>66798</v>
      </c>
      <c r="DM31" s="639"/>
      <c r="DN31" s="639"/>
      <c r="DO31" s="639"/>
      <c r="DP31" s="639"/>
      <c r="DQ31" s="639"/>
      <c r="DR31" s="639"/>
      <c r="DS31" s="639"/>
      <c r="DT31" s="639"/>
      <c r="DU31" s="639"/>
      <c r="DV31" s="640"/>
      <c r="DW31" s="643">
        <v>1.8</v>
      </c>
      <c r="DX31" s="644"/>
      <c r="DY31" s="644"/>
      <c r="DZ31" s="644"/>
      <c r="EA31" s="644"/>
      <c r="EB31" s="644"/>
      <c r="EC31" s="645"/>
    </row>
    <row r="32" spans="2:133" ht="11.25" customHeight="1">
      <c r="B32" s="617" t="s">
        <v>298</v>
      </c>
      <c r="C32" s="618"/>
      <c r="D32" s="618"/>
      <c r="E32" s="618"/>
      <c r="F32" s="618"/>
      <c r="G32" s="618"/>
      <c r="H32" s="618"/>
      <c r="I32" s="618"/>
      <c r="J32" s="618"/>
      <c r="K32" s="618"/>
      <c r="L32" s="618"/>
      <c r="M32" s="618"/>
      <c r="N32" s="618"/>
      <c r="O32" s="618"/>
      <c r="P32" s="618"/>
      <c r="Q32" s="619"/>
      <c r="R32" s="620">
        <v>101405</v>
      </c>
      <c r="S32" s="621"/>
      <c r="T32" s="621"/>
      <c r="U32" s="621"/>
      <c r="V32" s="621"/>
      <c r="W32" s="621"/>
      <c r="X32" s="621"/>
      <c r="Y32" s="622"/>
      <c r="Z32" s="673">
        <v>1.7</v>
      </c>
      <c r="AA32" s="673"/>
      <c r="AB32" s="673"/>
      <c r="AC32" s="673"/>
      <c r="AD32" s="674">
        <v>10</v>
      </c>
      <c r="AE32" s="674"/>
      <c r="AF32" s="674"/>
      <c r="AG32" s="674"/>
      <c r="AH32" s="674"/>
      <c r="AI32" s="674"/>
      <c r="AJ32" s="674"/>
      <c r="AK32" s="674"/>
      <c r="AL32" s="643">
        <v>0</v>
      </c>
      <c r="AM32" s="675"/>
      <c r="AN32" s="675"/>
      <c r="AO32" s="676"/>
      <c r="AP32" s="702"/>
      <c r="AQ32" s="703"/>
      <c r="AR32" s="703"/>
      <c r="AS32" s="703"/>
      <c r="AT32" s="706"/>
      <c r="AU32" s="185"/>
      <c r="AV32" s="185"/>
      <c r="AW32" s="185"/>
      <c r="AX32" s="601" t="s">
        <v>299</v>
      </c>
      <c r="AY32" s="602"/>
      <c r="AZ32" s="602"/>
      <c r="BA32" s="602"/>
      <c r="BB32" s="602"/>
      <c r="BC32" s="602"/>
      <c r="BD32" s="602"/>
      <c r="BE32" s="602"/>
      <c r="BF32" s="603"/>
      <c r="BG32" s="683">
        <v>99</v>
      </c>
      <c r="BH32" s="605"/>
      <c r="BI32" s="605"/>
      <c r="BJ32" s="605"/>
      <c r="BK32" s="605"/>
      <c r="BL32" s="605"/>
      <c r="BM32" s="668">
        <v>92</v>
      </c>
      <c r="BN32" s="605"/>
      <c r="BO32" s="605"/>
      <c r="BP32" s="605"/>
      <c r="BQ32" s="662"/>
      <c r="BR32" s="683">
        <v>98.9</v>
      </c>
      <c r="BS32" s="605"/>
      <c r="BT32" s="605"/>
      <c r="BU32" s="605"/>
      <c r="BV32" s="605"/>
      <c r="BW32" s="605"/>
      <c r="BX32" s="668">
        <v>90.3</v>
      </c>
      <c r="BY32" s="605"/>
      <c r="BZ32" s="605"/>
      <c r="CA32" s="605"/>
      <c r="CB32" s="662"/>
      <c r="CD32" s="694"/>
      <c r="CE32" s="695"/>
      <c r="CF32" s="657" t="s">
        <v>300</v>
      </c>
      <c r="CG32" s="654"/>
      <c r="CH32" s="654"/>
      <c r="CI32" s="654"/>
      <c r="CJ32" s="654"/>
      <c r="CK32" s="654"/>
      <c r="CL32" s="654"/>
      <c r="CM32" s="654"/>
      <c r="CN32" s="654"/>
      <c r="CO32" s="654"/>
      <c r="CP32" s="654"/>
      <c r="CQ32" s="655"/>
      <c r="CR32" s="620" t="s">
        <v>222</v>
      </c>
      <c r="CS32" s="621"/>
      <c r="CT32" s="621"/>
      <c r="CU32" s="621"/>
      <c r="CV32" s="621"/>
      <c r="CW32" s="621"/>
      <c r="CX32" s="621"/>
      <c r="CY32" s="622"/>
      <c r="CZ32" s="623" t="s">
        <v>222</v>
      </c>
      <c r="DA32" s="641"/>
      <c r="DB32" s="641"/>
      <c r="DC32" s="642"/>
      <c r="DD32" s="626" t="s">
        <v>222</v>
      </c>
      <c r="DE32" s="621"/>
      <c r="DF32" s="621"/>
      <c r="DG32" s="621"/>
      <c r="DH32" s="621"/>
      <c r="DI32" s="621"/>
      <c r="DJ32" s="621"/>
      <c r="DK32" s="622"/>
      <c r="DL32" s="626" t="s">
        <v>222</v>
      </c>
      <c r="DM32" s="621"/>
      <c r="DN32" s="621"/>
      <c r="DO32" s="621"/>
      <c r="DP32" s="621"/>
      <c r="DQ32" s="621"/>
      <c r="DR32" s="621"/>
      <c r="DS32" s="621"/>
      <c r="DT32" s="621"/>
      <c r="DU32" s="621"/>
      <c r="DV32" s="622"/>
      <c r="DW32" s="643" t="s">
        <v>222</v>
      </c>
      <c r="DX32" s="644"/>
      <c r="DY32" s="644"/>
      <c r="DZ32" s="644"/>
      <c r="EA32" s="644"/>
      <c r="EB32" s="644"/>
      <c r="EC32" s="645"/>
    </row>
    <row r="33" spans="2:133" ht="11.25" customHeight="1">
      <c r="B33" s="617" t="s">
        <v>301</v>
      </c>
      <c r="C33" s="618"/>
      <c r="D33" s="618"/>
      <c r="E33" s="618"/>
      <c r="F33" s="618"/>
      <c r="G33" s="618"/>
      <c r="H33" s="618"/>
      <c r="I33" s="618"/>
      <c r="J33" s="618"/>
      <c r="K33" s="618"/>
      <c r="L33" s="618"/>
      <c r="M33" s="618"/>
      <c r="N33" s="618"/>
      <c r="O33" s="618"/>
      <c r="P33" s="618"/>
      <c r="Q33" s="619"/>
      <c r="R33" s="620">
        <v>517726</v>
      </c>
      <c r="S33" s="621"/>
      <c r="T33" s="621"/>
      <c r="U33" s="621"/>
      <c r="V33" s="621"/>
      <c r="W33" s="621"/>
      <c r="X33" s="621"/>
      <c r="Y33" s="622"/>
      <c r="Z33" s="673">
        <v>8.9</v>
      </c>
      <c r="AA33" s="673"/>
      <c r="AB33" s="673"/>
      <c r="AC33" s="673"/>
      <c r="AD33" s="674" t="s">
        <v>222</v>
      </c>
      <c r="AE33" s="674"/>
      <c r="AF33" s="674"/>
      <c r="AG33" s="674"/>
      <c r="AH33" s="674"/>
      <c r="AI33" s="674"/>
      <c r="AJ33" s="674"/>
      <c r="AK33" s="674"/>
      <c r="AL33" s="643" t="s">
        <v>222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302</v>
      </c>
      <c r="CE33" s="654"/>
      <c r="CF33" s="654"/>
      <c r="CG33" s="654"/>
      <c r="CH33" s="654"/>
      <c r="CI33" s="654"/>
      <c r="CJ33" s="654"/>
      <c r="CK33" s="654"/>
      <c r="CL33" s="654"/>
      <c r="CM33" s="654"/>
      <c r="CN33" s="654"/>
      <c r="CO33" s="654"/>
      <c r="CP33" s="654"/>
      <c r="CQ33" s="655"/>
      <c r="CR33" s="620">
        <v>2448142</v>
      </c>
      <c r="CS33" s="639"/>
      <c r="CT33" s="639"/>
      <c r="CU33" s="639"/>
      <c r="CV33" s="639"/>
      <c r="CW33" s="639"/>
      <c r="CX33" s="639"/>
      <c r="CY33" s="640"/>
      <c r="CZ33" s="623">
        <v>43.8</v>
      </c>
      <c r="DA33" s="641"/>
      <c r="DB33" s="641"/>
      <c r="DC33" s="642"/>
      <c r="DD33" s="626">
        <v>2095924</v>
      </c>
      <c r="DE33" s="639"/>
      <c r="DF33" s="639"/>
      <c r="DG33" s="639"/>
      <c r="DH33" s="639"/>
      <c r="DI33" s="639"/>
      <c r="DJ33" s="639"/>
      <c r="DK33" s="640"/>
      <c r="DL33" s="626">
        <v>1503997</v>
      </c>
      <c r="DM33" s="639"/>
      <c r="DN33" s="639"/>
      <c r="DO33" s="639"/>
      <c r="DP33" s="639"/>
      <c r="DQ33" s="639"/>
      <c r="DR33" s="639"/>
      <c r="DS33" s="639"/>
      <c r="DT33" s="639"/>
      <c r="DU33" s="639"/>
      <c r="DV33" s="640"/>
      <c r="DW33" s="643">
        <v>39.5</v>
      </c>
      <c r="DX33" s="644"/>
      <c r="DY33" s="644"/>
      <c r="DZ33" s="644"/>
      <c r="EA33" s="644"/>
      <c r="EB33" s="644"/>
      <c r="EC33" s="645"/>
    </row>
    <row r="34" spans="2:133" ht="11.25" customHeight="1">
      <c r="B34" s="617" t="s">
        <v>303</v>
      </c>
      <c r="C34" s="618"/>
      <c r="D34" s="618"/>
      <c r="E34" s="618"/>
      <c r="F34" s="618"/>
      <c r="G34" s="618"/>
      <c r="H34" s="618"/>
      <c r="I34" s="618"/>
      <c r="J34" s="618"/>
      <c r="K34" s="618"/>
      <c r="L34" s="618"/>
      <c r="M34" s="618"/>
      <c r="N34" s="618"/>
      <c r="O34" s="618"/>
      <c r="P34" s="618"/>
      <c r="Q34" s="619"/>
      <c r="R34" s="620" t="s">
        <v>222</v>
      </c>
      <c r="S34" s="621"/>
      <c r="T34" s="621"/>
      <c r="U34" s="621"/>
      <c r="V34" s="621"/>
      <c r="W34" s="621"/>
      <c r="X34" s="621"/>
      <c r="Y34" s="622"/>
      <c r="Z34" s="673" t="s">
        <v>222</v>
      </c>
      <c r="AA34" s="673"/>
      <c r="AB34" s="673"/>
      <c r="AC34" s="673"/>
      <c r="AD34" s="674" t="s">
        <v>222</v>
      </c>
      <c r="AE34" s="674"/>
      <c r="AF34" s="674"/>
      <c r="AG34" s="674"/>
      <c r="AH34" s="674"/>
      <c r="AI34" s="674"/>
      <c r="AJ34" s="674"/>
      <c r="AK34" s="674"/>
      <c r="AL34" s="643" t="s">
        <v>222</v>
      </c>
      <c r="AM34" s="675"/>
      <c r="AN34" s="675"/>
      <c r="AO34" s="676"/>
      <c r="AP34" s="188"/>
      <c r="AQ34" s="680" t="s">
        <v>304</v>
      </c>
      <c r="AR34" s="681"/>
      <c r="AS34" s="681"/>
      <c r="AT34" s="681"/>
      <c r="AU34" s="681"/>
      <c r="AV34" s="681"/>
      <c r="AW34" s="681"/>
      <c r="AX34" s="681"/>
      <c r="AY34" s="681"/>
      <c r="AZ34" s="681"/>
      <c r="BA34" s="681"/>
      <c r="BB34" s="681"/>
      <c r="BC34" s="681"/>
      <c r="BD34" s="681"/>
      <c r="BE34" s="681"/>
      <c r="BF34" s="682"/>
      <c r="BG34" s="680" t="s">
        <v>305</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306</v>
      </c>
      <c r="CE34" s="654"/>
      <c r="CF34" s="654"/>
      <c r="CG34" s="654"/>
      <c r="CH34" s="654"/>
      <c r="CI34" s="654"/>
      <c r="CJ34" s="654"/>
      <c r="CK34" s="654"/>
      <c r="CL34" s="654"/>
      <c r="CM34" s="654"/>
      <c r="CN34" s="654"/>
      <c r="CO34" s="654"/>
      <c r="CP34" s="654"/>
      <c r="CQ34" s="655"/>
      <c r="CR34" s="620">
        <v>937196</v>
      </c>
      <c r="CS34" s="621"/>
      <c r="CT34" s="621"/>
      <c r="CU34" s="621"/>
      <c r="CV34" s="621"/>
      <c r="CW34" s="621"/>
      <c r="CX34" s="621"/>
      <c r="CY34" s="622"/>
      <c r="CZ34" s="623">
        <v>16.8</v>
      </c>
      <c r="DA34" s="641"/>
      <c r="DB34" s="641"/>
      <c r="DC34" s="642"/>
      <c r="DD34" s="626">
        <v>760555</v>
      </c>
      <c r="DE34" s="621"/>
      <c r="DF34" s="621"/>
      <c r="DG34" s="621"/>
      <c r="DH34" s="621"/>
      <c r="DI34" s="621"/>
      <c r="DJ34" s="621"/>
      <c r="DK34" s="622"/>
      <c r="DL34" s="626">
        <v>557845</v>
      </c>
      <c r="DM34" s="621"/>
      <c r="DN34" s="621"/>
      <c r="DO34" s="621"/>
      <c r="DP34" s="621"/>
      <c r="DQ34" s="621"/>
      <c r="DR34" s="621"/>
      <c r="DS34" s="621"/>
      <c r="DT34" s="621"/>
      <c r="DU34" s="621"/>
      <c r="DV34" s="622"/>
      <c r="DW34" s="643">
        <v>14.7</v>
      </c>
      <c r="DX34" s="644"/>
      <c r="DY34" s="644"/>
      <c r="DZ34" s="644"/>
      <c r="EA34" s="644"/>
      <c r="EB34" s="644"/>
      <c r="EC34" s="645"/>
    </row>
    <row r="35" spans="2:133" ht="11.25" customHeight="1">
      <c r="B35" s="617" t="s">
        <v>307</v>
      </c>
      <c r="C35" s="618"/>
      <c r="D35" s="618"/>
      <c r="E35" s="618"/>
      <c r="F35" s="618"/>
      <c r="G35" s="618"/>
      <c r="H35" s="618"/>
      <c r="I35" s="618"/>
      <c r="J35" s="618"/>
      <c r="K35" s="618"/>
      <c r="L35" s="618"/>
      <c r="M35" s="618"/>
      <c r="N35" s="618"/>
      <c r="O35" s="618"/>
      <c r="P35" s="618"/>
      <c r="Q35" s="619"/>
      <c r="R35" s="620">
        <v>211126</v>
      </c>
      <c r="S35" s="621"/>
      <c r="T35" s="621"/>
      <c r="U35" s="621"/>
      <c r="V35" s="621"/>
      <c r="W35" s="621"/>
      <c r="X35" s="621"/>
      <c r="Y35" s="622"/>
      <c r="Z35" s="673">
        <v>3.6</v>
      </c>
      <c r="AA35" s="673"/>
      <c r="AB35" s="673"/>
      <c r="AC35" s="673"/>
      <c r="AD35" s="674" t="s">
        <v>222</v>
      </c>
      <c r="AE35" s="674"/>
      <c r="AF35" s="674"/>
      <c r="AG35" s="674"/>
      <c r="AH35" s="674"/>
      <c r="AI35" s="674"/>
      <c r="AJ35" s="674"/>
      <c r="AK35" s="674"/>
      <c r="AL35" s="643" t="s">
        <v>222</v>
      </c>
      <c r="AM35" s="675"/>
      <c r="AN35" s="675"/>
      <c r="AO35" s="676"/>
      <c r="AP35" s="188"/>
      <c r="AQ35" s="677" t="s">
        <v>308</v>
      </c>
      <c r="AR35" s="678"/>
      <c r="AS35" s="678"/>
      <c r="AT35" s="678"/>
      <c r="AU35" s="678"/>
      <c r="AV35" s="678"/>
      <c r="AW35" s="678"/>
      <c r="AX35" s="678"/>
      <c r="AY35" s="679"/>
      <c r="AZ35" s="670">
        <v>532215</v>
      </c>
      <c r="BA35" s="671"/>
      <c r="BB35" s="671"/>
      <c r="BC35" s="671"/>
      <c r="BD35" s="671"/>
      <c r="BE35" s="671"/>
      <c r="BF35" s="672"/>
      <c r="BG35" s="677" t="s">
        <v>309</v>
      </c>
      <c r="BH35" s="678"/>
      <c r="BI35" s="678"/>
      <c r="BJ35" s="678"/>
      <c r="BK35" s="678"/>
      <c r="BL35" s="678"/>
      <c r="BM35" s="678"/>
      <c r="BN35" s="678"/>
      <c r="BO35" s="678"/>
      <c r="BP35" s="678"/>
      <c r="BQ35" s="678"/>
      <c r="BR35" s="678"/>
      <c r="BS35" s="678"/>
      <c r="BT35" s="678"/>
      <c r="BU35" s="679"/>
      <c r="BV35" s="670">
        <v>101074</v>
      </c>
      <c r="BW35" s="671"/>
      <c r="BX35" s="671"/>
      <c r="BY35" s="671"/>
      <c r="BZ35" s="671"/>
      <c r="CA35" s="671"/>
      <c r="CB35" s="672"/>
      <c r="CD35" s="657" t="s">
        <v>310</v>
      </c>
      <c r="CE35" s="654"/>
      <c r="CF35" s="654"/>
      <c r="CG35" s="654"/>
      <c r="CH35" s="654"/>
      <c r="CI35" s="654"/>
      <c r="CJ35" s="654"/>
      <c r="CK35" s="654"/>
      <c r="CL35" s="654"/>
      <c r="CM35" s="654"/>
      <c r="CN35" s="654"/>
      <c r="CO35" s="654"/>
      <c r="CP35" s="654"/>
      <c r="CQ35" s="655"/>
      <c r="CR35" s="620">
        <v>25607</v>
      </c>
      <c r="CS35" s="639"/>
      <c r="CT35" s="639"/>
      <c r="CU35" s="639"/>
      <c r="CV35" s="639"/>
      <c r="CW35" s="639"/>
      <c r="CX35" s="639"/>
      <c r="CY35" s="640"/>
      <c r="CZ35" s="623">
        <v>0.5</v>
      </c>
      <c r="DA35" s="641"/>
      <c r="DB35" s="641"/>
      <c r="DC35" s="642"/>
      <c r="DD35" s="626">
        <v>25421</v>
      </c>
      <c r="DE35" s="639"/>
      <c r="DF35" s="639"/>
      <c r="DG35" s="639"/>
      <c r="DH35" s="639"/>
      <c r="DI35" s="639"/>
      <c r="DJ35" s="639"/>
      <c r="DK35" s="640"/>
      <c r="DL35" s="626">
        <v>25421</v>
      </c>
      <c r="DM35" s="639"/>
      <c r="DN35" s="639"/>
      <c r="DO35" s="639"/>
      <c r="DP35" s="639"/>
      <c r="DQ35" s="639"/>
      <c r="DR35" s="639"/>
      <c r="DS35" s="639"/>
      <c r="DT35" s="639"/>
      <c r="DU35" s="639"/>
      <c r="DV35" s="640"/>
      <c r="DW35" s="643">
        <v>0.7</v>
      </c>
      <c r="DX35" s="644"/>
      <c r="DY35" s="644"/>
      <c r="DZ35" s="644"/>
      <c r="EA35" s="644"/>
      <c r="EB35" s="644"/>
      <c r="EC35" s="645"/>
    </row>
    <row r="36" spans="2:133" ht="11.25" customHeight="1">
      <c r="B36" s="601" t="s">
        <v>311</v>
      </c>
      <c r="C36" s="602"/>
      <c r="D36" s="602"/>
      <c r="E36" s="602"/>
      <c r="F36" s="602"/>
      <c r="G36" s="602"/>
      <c r="H36" s="602"/>
      <c r="I36" s="602"/>
      <c r="J36" s="602"/>
      <c r="K36" s="602"/>
      <c r="L36" s="602"/>
      <c r="M36" s="602"/>
      <c r="N36" s="602"/>
      <c r="O36" s="602"/>
      <c r="P36" s="602"/>
      <c r="Q36" s="603"/>
      <c r="R36" s="604">
        <v>5810398</v>
      </c>
      <c r="S36" s="661"/>
      <c r="T36" s="661"/>
      <c r="U36" s="661"/>
      <c r="V36" s="661"/>
      <c r="W36" s="661"/>
      <c r="X36" s="661"/>
      <c r="Y36" s="664"/>
      <c r="Z36" s="665">
        <v>100</v>
      </c>
      <c r="AA36" s="665"/>
      <c r="AB36" s="665"/>
      <c r="AC36" s="665"/>
      <c r="AD36" s="666">
        <v>3591908</v>
      </c>
      <c r="AE36" s="666"/>
      <c r="AF36" s="666"/>
      <c r="AG36" s="666"/>
      <c r="AH36" s="666"/>
      <c r="AI36" s="666"/>
      <c r="AJ36" s="666"/>
      <c r="AK36" s="666"/>
      <c r="AL36" s="667">
        <v>100</v>
      </c>
      <c r="AM36" s="668"/>
      <c r="AN36" s="668"/>
      <c r="AO36" s="669"/>
      <c r="AQ36" s="646" t="s">
        <v>312</v>
      </c>
      <c r="AR36" s="647"/>
      <c r="AS36" s="647"/>
      <c r="AT36" s="647"/>
      <c r="AU36" s="647"/>
      <c r="AV36" s="647"/>
      <c r="AW36" s="647"/>
      <c r="AX36" s="647"/>
      <c r="AY36" s="648"/>
      <c r="AZ36" s="620">
        <v>72477</v>
      </c>
      <c r="BA36" s="621"/>
      <c r="BB36" s="621"/>
      <c r="BC36" s="621"/>
      <c r="BD36" s="639"/>
      <c r="BE36" s="639"/>
      <c r="BF36" s="649"/>
      <c r="BG36" s="657" t="s">
        <v>313</v>
      </c>
      <c r="BH36" s="654"/>
      <c r="BI36" s="654"/>
      <c r="BJ36" s="654"/>
      <c r="BK36" s="654"/>
      <c r="BL36" s="654"/>
      <c r="BM36" s="654"/>
      <c r="BN36" s="654"/>
      <c r="BO36" s="654"/>
      <c r="BP36" s="654"/>
      <c r="BQ36" s="654"/>
      <c r="BR36" s="654"/>
      <c r="BS36" s="654"/>
      <c r="BT36" s="654"/>
      <c r="BU36" s="655"/>
      <c r="BV36" s="620">
        <v>87019</v>
      </c>
      <c r="BW36" s="621"/>
      <c r="BX36" s="621"/>
      <c r="BY36" s="621"/>
      <c r="BZ36" s="621"/>
      <c r="CA36" s="621"/>
      <c r="CB36" s="656"/>
      <c r="CD36" s="657" t="s">
        <v>314</v>
      </c>
      <c r="CE36" s="654"/>
      <c r="CF36" s="654"/>
      <c r="CG36" s="654"/>
      <c r="CH36" s="654"/>
      <c r="CI36" s="654"/>
      <c r="CJ36" s="654"/>
      <c r="CK36" s="654"/>
      <c r="CL36" s="654"/>
      <c r="CM36" s="654"/>
      <c r="CN36" s="654"/>
      <c r="CO36" s="654"/>
      <c r="CP36" s="654"/>
      <c r="CQ36" s="655"/>
      <c r="CR36" s="620">
        <v>777955</v>
      </c>
      <c r="CS36" s="621"/>
      <c r="CT36" s="621"/>
      <c r="CU36" s="621"/>
      <c r="CV36" s="621"/>
      <c r="CW36" s="621"/>
      <c r="CX36" s="621"/>
      <c r="CY36" s="622"/>
      <c r="CZ36" s="623">
        <v>13.9</v>
      </c>
      <c r="DA36" s="641"/>
      <c r="DB36" s="641"/>
      <c r="DC36" s="642"/>
      <c r="DD36" s="626">
        <v>720720</v>
      </c>
      <c r="DE36" s="621"/>
      <c r="DF36" s="621"/>
      <c r="DG36" s="621"/>
      <c r="DH36" s="621"/>
      <c r="DI36" s="621"/>
      <c r="DJ36" s="621"/>
      <c r="DK36" s="622"/>
      <c r="DL36" s="626">
        <v>558946</v>
      </c>
      <c r="DM36" s="621"/>
      <c r="DN36" s="621"/>
      <c r="DO36" s="621"/>
      <c r="DP36" s="621"/>
      <c r="DQ36" s="621"/>
      <c r="DR36" s="621"/>
      <c r="DS36" s="621"/>
      <c r="DT36" s="621"/>
      <c r="DU36" s="621"/>
      <c r="DV36" s="622"/>
      <c r="DW36" s="643">
        <v>14.7</v>
      </c>
      <c r="DX36" s="644"/>
      <c r="DY36" s="644"/>
      <c r="DZ36" s="644"/>
      <c r="EA36" s="644"/>
      <c r="EB36" s="644"/>
      <c r="EC36" s="645"/>
    </row>
    <row r="37" spans="2:133" ht="11.25" customHeight="1">
      <c r="AQ37" s="646" t="s">
        <v>315</v>
      </c>
      <c r="AR37" s="647"/>
      <c r="AS37" s="647"/>
      <c r="AT37" s="647"/>
      <c r="AU37" s="647"/>
      <c r="AV37" s="647"/>
      <c r="AW37" s="647"/>
      <c r="AX37" s="647"/>
      <c r="AY37" s="648"/>
      <c r="AZ37" s="620">
        <v>37418</v>
      </c>
      <c r="BA37" s="621"/>
      <c r="BB37" s="621"/>
      <c r="BC37" s="621"/>
      <c r="BD37" s="639"/>
      <c r="BE37" s="639"/>
      <c r="BF37" s="649"/>
      <c r="BG37" s="657" t="s">
        <v>316</v>
      </c>
      <c r="BH37" s="654"/>
      <c r="BI37" s="654"/>
      <c r="BJ37" s="654"/>
      <c r="BK37" s="654"/>
      <c r="BL37" s="654"/>
      <c r="BM37" s="654"/>
      <c r="BN37" s="654"/>
      <c r="BO37" s="654"/>
      <c r="BP37" s="654"/>
      <c r="BQ37" s="654"/>
      <c r="BR37" s="654"/>
      <c r="BS37" s="654"/>
      <c r="BT37" s="654"/>
      <c r="BU37" s="655"/>
      <c r="BV37" s="620">
        <v>2071</v>
      </c>
      <c r="BW37" s="621"/>
      <c r="BX37" s="621"/>
      <c r="BY37" s="621"/>
      <c r="BZ37" s="621"/>
      <c r="CA37" s="621"/>
      <c r="CB37" s="656"/>
      <c r="CD37" s="657" t="s">
        <v>317</v>
      </c>
      <c r="CE37" s="654"/>
      <c r="CF37" s="654"/>
      <c r="CG37" s="654"/>
      <c r="CH37" s="654"/>
      <c r="CI37" s="654"/>
      <c r="CJ37" s="654"/>
      <c r="CK37" s="654"/>
      <c r="CL37" s="654"/>
      <c r="CM37" s="654"/>
      <c r="CN37" s="654"/>
      <c r="CO37" s="654"/>
      <c r="CP37" s="654"/>
      <c r="CQ37" s="655"/>
      <c r="CR37" s="620">
        <v>466521</v>
      </c>
      <c r="CS37" s="639"/>
      <c r="CT37" s="639"/>
      <c r="CU37" s="639"/>
      <c r="CV37" s="639"/>
      <c r="CW37" s="639"/>
      <c r="CX37" s="639"/>
      <c r="CY37" s="640"/>
      <c r="CZ37" s="623">
        <v>8.3000000000000007</v>
      </c>
      <c r="DA37" s="641"/>
      <c r="DB37" s="641"/>
      <c r="DC37" s="642"/>
      <c r="DD37" s="626">
        <v>466521</v>
      </c>
      <c r="DE37" s="639"/>
      <c r="DF37" s="639"/>
      <c r="DG37" s="639"/>
      <c r="DH37" s="639"/>
      <c r="DI37" s="639"/>
      <c r="DJ37" s="639"/>
      <c r="DK37" s="640"/>
      <c r="DL37" s="626">
        <v>398386</v>
      </c>
      <c r="DM37" s="639"/>
      <c r="DN37" s="639"/>
      <c r="DO37" s="639"/>
      <c r="DP37" s="639"/>
      <c r="DQ37" s="639"/>
      <c r="DR37" s="639"/>
      <c r="DS37" s="639"/>
      <c r="DT37" s="639"/>
      <c r="DU37" s="639"/>
      <c r="DV37" s="640"/>
      <c r="DW37" s="643">
        <v>10.5</v>
      </c>
      <c r="DX37" s="644"/>
      <c r="DY37" s="644"/>
      <c r="DZ37" s="644"/>
      <c r="EA37" s="644"/>
      <c r="EB37" s="644"/>
      <c r="EC37" s="645"/>
    </row>
    <row r="38" spans="2:133" ht="11.25" customHeight="1">
      <c r="AQ38" s="646" t="s">
        <v>318</v>
      </c>
      <c r="AR38" s="647"/>
      <c r="AS38" s="647"/>
      <c r="AT38" s="647"/>
      <c r="AU38" s="647"/>
      <c r="AV38" s="647"/>
      <c r="AW38" s="647"/>
      <c r="AX38" s="647"/>
      <c r="AY38" s="648"/>
      <c r="AZ38" s="620" t="s">
        <v>319</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3504</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459738</v>
      </c>
      <c r="CS38" s="621"/>
      <c r="CT38" s="621"/>
      <c r="CU38" s="621"/>
      <c r="CV38" s="621"/>
      <c r="CW38" s="621"/>
      <c r="CX38" s="621"/>
      <c r="CY38" s="622"/>
      <c r="CZ38" s="623">
        <v>8.1999999999999993</v>
      </c>
      <c r="DA38" s="641"/>
      <c r="DB38" s="641"/>
      <c r="DC38" s="642"/>
      <c r="DD38" s="626">
        <v>386782</v>
      </c>
      <c r="DE38" s="621"/>
      <c r="DF38" s="621"/>
      <c r="DG38" s="621"/>
      <c r="DH38" s="621"/>
      <c r="DI38" s="621"/>
      <c r="DJ38" s="621"/>
      <c r="DK38" s="622"/>
      <c r="DL38" s="626">
        <v>361785</v>
      </c>
      <c r="DM38" s="621"/>
      <c r="DN38" s="621"/>
      <c r="DO38" s="621"/>
      <c r="DP38" s="621"/>
      <c r="DQ38" s="621"/>
      <c r="DR38" s="621"/>
      <c r="DS38" s="621"/>
      <c r="DT38" s="621"/>
      <c r="DU38" s="621"/>
      <c r="DV38" s="622"/>
      <c r="DW38" s="643">
        <v>9.5</v>
      </c>
      <c r="DX38" s="644"/>
      <c r="DY38" s="644"/>
      <c r="DZ38" s="644"/>
      <c r="EA38" s="644"/>
      <c r="EB38" s="644"/>
      <c r="EC38" s="645"/>
    </row>
    <row r="39" spans="2:133" ht="11.25" customHeight="1">
      <c r="AQ39" s="646" t="s">
        <v>322</v>
      </c>
      <c r="AR39" s="647"/>
      <c r="AS39" s="647"/>
      <c r="AT39" s="647"/>
      <c r="AU39" s="647"/>
      <c r="AV39" s="647"/>
      <c r="AW39" s="647"/>
      <c r="AX39" s="647"/>
      <c r="AY39" s="648"/>
      <c r="AZ39" s="620" t="s">
        <v>319</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88</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231506</v>
      </c>
      <c r="CS39" s="639"/>
      <c r="CT39" s="639"/>
      <c r="CU39" s="639"/>
      <c r="CV39" s="639"/>
      <c r="CW39" s="639"/>
      <c r="CX39" s="639"/>
      <c r="CY39" s="640"/>
      <c r="CZ39" s="623">
        <v>4.0999999999999996</v>
      </c>
      <c r="DA39" s="641"/>
      <c r="DB39" s="641"/>
      <c r="DC39" s="642"/>
      <c r="DD39" s="626">
        <v>202446</v>
      </c>
      <c r="DE39" s="639"/>
      <c r="DF39" s="639"/>
      <c r="DG39" s="639"/>
      <c r="DH39" s="639"/>
      <c r="DI39" s="639"/>
      <c r="DJ39" s="639"/>
      <c r="DK39" s="640"/>
      <c r="DL39" s="626" t="s">
        <v>319</v>
      </c>
      <c r="DM39" s="639"/>
      <c r="DN39" s="639"/>
      <c r="DO39" s="639"/>
      <c r="DP39" s="639"/>
      <c r="DQ39" s="639"/>
      <c r="DR39" s="639"/>
      <c r="DS39" s="639"/>
      <c r="DT39" s="639"/>
      <c r="DU39" s="639"/>
      <c r="DV39" s="640"/>
      <c r="DW39" s="643" t="s">
        <v>319</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326</v>
      </c>
      <c r="AR40" s="647"/>
      <c r="AS40" s="647"/>
      <c r="AT40" s="647"/>
      <c r="AU40" s="647"/>
      <c r="AV40" s="647"/>
      <c r="AW40" s="647"/>
      <c r="AX40" s="647"/>
      <c r="AY40" s="648"/>
      <c r="AZ40" s="620">
        <v>89535</v>
      </c>
      <c r="BA40" s="621"/>
      <c r="BB40" s="621"/>
      <c r="BC40" s="621"/>
      <c r="BD40" s="639"/>
      <c r="BE40" s="639"/>
      <c r="BF40" s="649"/>
      <c r="BG40" s="650"/>
      <c r="BH40" s="651"/>
      <c r="BI40" s="651"/>
      <c r="BJ40" s="651"/>
      <c r="BK40" s="651"/>
      <c r="BL40" s="189"/>
      <c r="BM40" s="654" t="s">
        <v>327</v>
      </c>
      <c r="BN40" s="654"/>
      <c r="BO40" s="654"/>
      <c r="BP40" s="654"/>
      <c r="BQ40" s="654"/>
      <c r="BR40" s="654"/>
      <c r="BS40" s="654"/>
      <c r="BT40" s="654"/>
      <c r="BU40" s="655"/>
      <c r="BV40" s="620">
        <v>97</v>
      </c>
      <c r="BW40" s="621"/>
      <c r="BX40" s="621"/>
      <c r="BY40" s="621"/>
      <c r="BZ40" s="621"/>
      <c r="CA40" s="621"/>
      <c r="CB40" s="656"/>
      <c r="CD40" s="657" t="s">
        <v>328</v>
      </c>
      <c r="CE40" s="654"/>
      <c r="CF40" s="654"/>
      <c r="CG40" s="654"/>
      <c r="CH40" s="654"/>
      <c r="CI40" s="654"/>
      <c r="CJ40" s="654"/>
      <c r="CK40" s="654"/>
      <c r="CL40" s="654"/>
      <c r="CM40" s="654"/>
      <c r="CN40" s="654"/>
      <c r="CO40" s="654"/>
      <c r="CP40" s="654"/>
      <c r="CQ40" s="655"/>
      <c r="CR40" s="620">
        <v>16140</v>
      </c>
      <c r="CS40" s="621"/>
      <c r="CT40" s="621"/>
      <c r="CU40" s="621"/>
      <c r="CV40" s="621"/>
      <c r="CW40" s="621"/>
      <c r="CX40" s="621"/>
      <c r="CY40" s="622"/>
      <c r="CZ40" s="623">
        <v>0.3</v>
      </c>
      <c r="DA40" s="641"/>
      <c r="DB40" s="641"/>
      <c r="DC40" s="642"/>
      <c r="DD40" s="626" t="s">
        <v>319</v>
      </c>
      <c r="DE40" s="621"/>
      <c r="DF40" s="621"/>
      <c r="DG40" s="621"/>
      <c r="DH40" s="621"/>
      <c r="DI40" s="621"/>
      <c r="DJ40" s="621"/>
      <c r="DK40" s="622"/>
      <c r="DL40" s="626" t="s">
        <v>319</v>
      </c>
      <c r="DM40" s="621"/>
      <c r="DN40" s="621"/>
      <c r="DO40" s="621"/>
      <c r="DP40" s="621"/>
      <c r="DQ40" s="621"/>
      <c r="DR40" s="621"/>
      <c r="DS40" s="621"/>
      <c r="DT40" s="621"/>
      <c r="DU40" s="621"/>
      <c r="DV40" s="622"/>
      <c r="DW40" s="643" t="s">
        <v>319</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329</v>
      </c>
      <c r="AR41" s="659"/>
      <c r="AS41" s="659"/>
      <c r="AT41" s="659"/>
      <c r="AU41" s="659"/>
      <c r="AV41" s="659"/>
      <c r="AW41" s="659"/>
      <c r="AX41" s="659"/>
      <c r="AY41" s="660"/>
      <c r="AZ41" s="604">
        <v>332785</v>
      </c>
      <c r="BA41" s="661"/>
      <c r="BB41" s="661"/>
      <c r="BC41" s="661"/>
      <c r="BD41" s="605"/>
      <c r="BE41" s="605"/>
      <c r="BF41" s="662"/>
      <c r="BG41" s="652"/>
      <c r="BH41" s="653"/>
      <c r="BI41" s="653"/>
      <c r="BJ41" s="653"/>
      <c r="BK41" s="653"/>
      <c r="BL41" s="191"/>
      <c r="BM41" s="659" t="s">
        <v>330</v>
      </c>
      <c r="BN41" s="659"/>
      <c r="BO41" s="659"/>
      <c r="BP41" s="659"/>
      <c r="BQ41" s="659"/>
      <c r="BR41" s="659"/>
      <c r="BS41" s="659"/>
      <c r="BT41" s="659"/>
      <c r="BU41" s="660"/>
      <c r="BV41" s="604">
        <v>301</v>
      </c>
      <c r="BW41" s="661"/>
      <c r="BX41" s="661"/>
      <c r="BY41" s="661"/>
      <c r="BZ41" s="661"/>
      <c r="CA41" s="661"/>
      <c r="CB41" s="663"/>
      <c r="CD41" s="657" t="s">
        <v>331</v>
      </c>
      <c r="CE41" s="654"/>
      <c r="CF41" s="654"/>
      <c r="CG41" s="654"/>
      <c r="CH41" s="654"/>
      <c r="CI41" s="654"/>
      <c r="CJ41" s="654"/>
      <c r="CK41" s="654"/>
      <c r="CL41" s="654"/>
      <c r="CM41" s="654"/>
      <c r="CN41" s="654"/>
      <c r="CO41" s="654"/>
      <c r="CP41" s="654"/>
      <c r="CQ41" s="655"/>
      <c r="CR41" s="620" t="s">
        <v>332</v>
      </c>
      <c r="CS41" s="639"/>
      <c r="CT41" s="639"/>
      <c r="CU41" s="639"/>
      <c r="CV41" s="639"/>
      <c r="CW41" s="639"/>
      <c r="CX41" s="639"/>
      <c r="CY41" s="640"/>
      <c r="CZ41" s="623" t="s">
        <v>332</v>
      </c>
      <c r="DA41" s="641"/>
      <c r="DB41" s="641"/>
      <c r="DC41" s="642"/>
      <c r="DD41" s="626" t="s">
        <v>332</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334</v>
      </c>
      <c r="CE42" s="618"/>
      <c r="CF42" s="618"/>
      <c r="CG42" s="618"/>
      <c r="CH42" s="618"/>
      <c r="CI42" s="618"/>
      <c r="CJ42" s="618"/>
      <c r="CK42" s="618"/>
      <c r="CL42" s="618"/>
      <c r="CM42" s="618"/>
      <c r="CN42" s="618"/>
      <c r="CO42" s="618"/>
      <c r="CP42" s="618"/>
      <c r="CQ42" s="619"/>
      <c r="CR42" s="620">
        <v>570632</v>
      </c>
      <c r="CS42" s="621"/>
      <c r="CT42" s="621"/>
      <c r="CU42" s="621"/>
      <c r="CV42" s="621"/>
      <c r="CW42" s="621"/>
      <c r="CX42" s="621"/>
      <c r="CY42" s="622"/>
      <c r="CZ42" s="623">
        <v>10.199999999999999</v>
      </c>
      <c r="DA42" s="624"/>
      <c r="DB42" s="624"/>
      <c r="DC42" s="625"/>
      <c r="DD42" s="626">
        <v>189825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336</v>
      </c>
      <c r="CE43" s="618"/>
      <c r="CF43" s="618"/>
      <c r="CG43" s="618"/>
      <c r="CH43" s="618"/>
      <c r="CI43" s="618"/>
      <c r="CJ43" s="618"/>
      <c r="CK43" s="618"/>
      <c r="CL43" s="618"/>
      <c r="CM43" s="618"/>
      <c r="CN43" s="618"/>
      <c r="CO43" s="618"/>
      <c r="CP43" s="618"/>
      <c r="CQ43" s="619"/>
      <c r="CR43" s="620">
        <v>12503</v>
      </c>
      <c r="CS43" s="639"/>
      <c r="CT43" s="639"/>
      <c r="CU43" s="639"/>
      <c r="CV43" s="639"/>
      <c r="CW43" s="639"/>
      <c r="CX43" s="639"/>
      <c r="CY43" s="640"/>
      <c r="CZ43" s="623">
        <v>0.2</v>
      </c>
      <c r="DA43" s="641"/>
      <c r="DB43" s="641"/>
      <c r="DC43" s="642"/>
      <c r="DD43" s="626">
        <v>12503</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337</v>
      </c>
      <c r="CD44" s="633" t="s">
        <v>289</v>
      </c>
      <c r="CE44" s="634"/>
      <c r="CF44" s="617" t="s">
        <v>338</v>
      </c>
      <c r="CG44" s="618"/>
      <c r="CH44" s="618"/>
      <c r="CI44" s="618"/>
      <c r="CJ44" s="618"/>
      <c r="CK44" s="618"/>
      <c r="CL44" s="618"/>
      <c r="CM44" s="618"/>
      <c r="CN44" s="618"/>
      <c r="CO44" s="618"/>
      <c r="CP44" s="618"/>
      <c r="CQ44" s="619"/>
      <c r="CR44" s="620">
        <v>508723</v>
      </c>
      <c r="CS44" s="621"/>
      <c r="CT44" s="621"/>
      <c r="CU44" s="621"/>
      <c r="CV44" s="621"/>
      <c r="CW44" s="621"/>
      <c r="CX44" s="621"/>
      <c r="CY44" s="622"/>
      <c r="CZ44" s="623">
        <v>9.1</v>
      </c>
      <c r="DA44" s="624"/>
      <c r="DB44" s="624"/>
      <c r="DC44" s="625"/>
      <c r="DD44" s="626">
        <v>146499</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339</v>
      </c>
      <c r="CG45" s="618"/>
      <c r="CH45" s="618"/>
      <c r="CI45" s="618"/>
      <c r="CJ45" s="618"/>
      <c r="CK45" s="618"/>
      <c r="CL45" s="618"/>
      <c r="CM45" s="618"/>
      <c r="CN45" s="618"/>
      <c r="CO45" s="618"/>
      <c r="CP45" s="618"/>
      <c r="CQ45" s="619"/>
      <c r="CR45" s="620">
        <v>112610</v>
      </c>
      <c r="CS45" s="639"/>
      <c r="CT45" s="639"/>
      <c r="CU45" s="639"/>
      <c r="CV45" s="639"/>
      <c r="CW45" s="639"/>
      <c r="CX45" s="639"/>
      <c r="CY45" s="640"/>
      <c r="CZ45" s="623">
        <v>2</v>
      </c>
      <c r="DA45" s="641"/>
      <c r="DB45" s="641"/>
      <c r="DC45" s="642"/>
      <c r="DD45" s="626">
        <v>2006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340</v>
      </c>
      <c r="CG46" s="618"/>
      <c r="CH46" s="618"/>
      <c r="CI46" s="618"/>
      <c r="CJ46" s="618"/>
      <c r="CK46" s="618"/>
      <c r="CL46" s="618"/>
      <c r="CM46" s="618"/>
      <c r="CN46" s="618"/>
      <c r="CO46" s="618"/>
      <c r="CP46" s="618"/>
      <c r="CQ46" s="619"/>
      <c r="CR46" s="620">
        <v>385111</v>
      </c>
      <c r="CS46" s="621"/>
      <c r="CT46" s="621"/>
      <c r="CU46" s="621"/>
      <c r="CV46" s="621"/>
      <c r="CW46" s="621"/>
      <c r="CX46" s="621"/>
      <c r="CY46" s="622"/>
      <c r="CZ46" s="623">
        <v>6.9</v>
      </c>
      <c r="DA46" s="624"/>
      <c r="DB46" s="624"/>
      <c r="DC46" s="625"/>
      <c r="DD46" s="626">
        <v>144491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341</v>
      </c>
      <c r="CG47" s="618"/>
      <c r="CH47" s="618"/>
      <c r="CI47" s="618"/>
      <c r="CJ47" s="618"/>
      <c r="CK47" s="618"/>
      <c r="CL47" s="618"/>
      <c r="CM47" s="618"/>
      <c r="CN47" s="618"/>
      <c r="CO47" s="618"/>
      <c r="CP47" s="618"/>
      <c r="CQ47" s="619"/>
      <c r="CR47" s="620">
        <v>61909</v>
      </c>
      <c r="CS47" s="639"/>
      <c r="CT47" s="639"/>
      <c r="CU47" s="639"/>
      <c r="CV47" s="639"/>
      <c r="CW47" s="639"/>
      <c r="CX47" s="639"/>
      <c r="CY47" s="640"/>
      <c r="CZ47" s="623">
        <v>1.1000000000000001</v>
      </c>
      <c r="DA47" s="641"/>
      <c r="DB47" s="641"/>
      <c r="DC47" s="642"/>
      <c r="DD47" s="626">
        <v>43326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342</v>
      </c>
      <c r="CG48" s="618"/>
      <c r="CH48" s="618"/>
      <c r="CI48" s="618"/>
      <c r="CJ48" s="618"/>
      <c r="CK48" s="618"/>
      <c r="CL48" s="618"/>
      <c r="CM48" s="618"/>
      <c r="CN48" s="618"/>
      <c r="CO48" s="618"/>
      <c r="CP48" s="618"/>
      <c r="CQ48" s="619"/>
      <c r="CR48" s="620" t="s">
        <v>222</v>
      </c>
      <c r="CS48" s="621"/>
      <c r="CT48" s="621"/>
      <c r="CU48" s="621"/>
      <c r="CV48" s="621"/>
      <c r="CW48" s="621"/>
      <c r="CX48" s="621"/>
      <c r="CY48" s="622"/>
      <c r="CZ48" s="623" t="s">
        <v>222</v>
      </c>
      <c r="DA48" s="624"/>
      <c r="DB48" s="624"/>
      <c r="DC48" s="625"/>
      <c r="DD48" s="626" t="s">
        <v>222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343</v>
      </c>
      <c r="CE49" s="602"/>
      <c r="CF49" s="602"/>
      <c r="CG49" s="602"/>
      <c r="CH49" s="602"/>
      <c r="CI49" s="602"/>
      <c r="CJ49" s="602"/>
      <c r="CK49" s="602"/>
      <c r="CL49" s="602"/>
      <c r="CM49" s="602"/>
      <c r="CN49" s="602"/>
      <c r="CO49" s="602"/>
      <c r="CP49" s="602"/>
      <c r="CQ49" s="603"/>
      <c r="CR49" s="604">
        <v>5587769</v>
      </c>
      <c r="CS49" s="605"/>
      <c r="CT49" s="605"/>
      <c r="CU49" s="605"/>
      <c r="CV49" s="605"/>
      <c r="CW49" s="605"/>
      <c r="CX49" s="605"/>
      <c r="CY49" s="606"/>
      <c r="CZ49" s="607">
        <v>100</v>
      </c>
      <c r="DA49" s="608"/>
      <c r="DB49" s="608"/>
      <c r="DC49" s="609"/>
      <c r="DD49" s="610">
        <v>4324161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election activeCell="AU95" sqref="AU95"/>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345</v>
      </c>
      <c r="DK2" s="1140"/>
      <c r="DL2" s="1140"/>
      <c r="DM2" s="1140"/>
      <c r="DN2" s="1140"/>
      <c r="DO2" s="1141"/>
      <c r="DP2" s="202"/>
      <c r="DQ2" s="1139" t="s">
        <v>346</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347</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349</v>
      </c>
      <c r="B5" s="1025"/>
      <c r="C5" s="1025"/>
      <c r="D5" s="1025"/>
      <c r="E5" s="1025"/>
      <c r="F5" s="1025"/>
      <c r="G5" s="1025"/>
      <c r="H5" s="1025"/>
      <c r="I5" s="1025"/>
      <c r="J5" s="1025"/>
      <c r="K5" s="1025"/>
      <c r="L5" s="1025"/>
      <c r="M5" s="1025"/>
      <c r="N5" s="1025"/>
      <c r="O5" s="1025"/>
      <c r="P5" s="1026"/>
      <c r="Q5" s="1030" t="s">
        <v>350</v>
      </c>
      <c r="R5" s="1031"/>
      <c r="S5" s="1031"/>
      <c r="T5" s="1031"/>
      <c r="U5" s="1032"/>
      <c r="V5" s="1030" t="s">
        <v>351</v>
      </c>
      <c r="W5" s="1031"/>
      <c r="X5" s="1031"/>
      <c r="Y5" s="1031"/>
      <c r="Z5" s="1032"/>
      <c r="AA5" s="1030" t="s">
        <v>352</v>
      </c>
      <c r="AB5" s="1031"/>
      <c r="AC5" s="1031"/>
      <c r="AD5" s="1031"/>
      <c r="AE5" s="1031"/>
      <c r="AF5" s="1142" t="s">
        <v>353</v>
      </c>
      <c r="AG5" s="1031"/>
      <c r="AH5" s="1031"/>
      <c r="AI5" s="1031"/>
      <c r="AJ5" s="1046"/>
      <c r="AK5" s="1031" t="s">
        <v>354</v>
      </c>
      <c r="AL5" s="1031"/>
      <c r="AM5" s="1031"/>
      <c r="AN5" s="1031"/>
      <c r="AO5" s="1032"/>
      <c r="AP5" s="1030" t="s">
        <v>355</v>
      </c>
      <c r="AQ5" s="1031"/>
      <c r="AR5" s="1031"/>
      <c r="AS5" s="1031"/>
      <c r="AT5" s="1032"/>
      <c r="AU5" s="1030" t="s">
        <v>356</v>
      </c>
      <c r="AV5" s="1031"/>
      <c r="AW5" s="1031"/>
      <c r="AX5" s="1031"/>
      <c r="AY5" s="1046"/>
      <c r="AZ5" s="209"/>
      <c r="BA5" s="209"/>
      <c r="BB5" s="209"/>
      <c r="BC5" s="209"/>
      <c r="BD5" s="209"/>
      <c r="BE5" s="210"/>
      <c r="BF5" s="210"/>
      <c r="BG5" s="210"/>
      <c r="BH5" s="210"/>
      <c r="BI5" s="210"/>
      <c r="BJ5" s="210"/>
      <c r="BK5" s="210"/>
      <c r="BL5" s="210"/>
      <c r="BM5" s="210"/>
      <c r="BN5" s="210"/>
      <c r="BO5" s="210"/>
      <c r="BP5" s="210"/>
      <c r="BQ5" s="1024" t="s">
        <v>357</v>
      </c>
      <c r="BR5" s="1025"/>
      <c r="BS5" s="1025"/>
      <c r="BT5" s="1025"/>
      <c r="BU5" s="1025"/>
      <c r="BV5" s="1025"/>
      <c r="BW5" s="1025"/>
      <c r="BX5" s="1025"/>
      <c r="BY5" s="1025"/>
      <c r="BZ5" s="1025"/>
      <c r="CA5" s="1025"/>
      <c r="CB5" s="1025"/>
      <c r="CC5" s="1025"/>
      <c r="CD5" s="1025"/>
      <c r="CE5" s="1025"/>
      <c r="CF5" s="1025"/>
      <c r="CG5" s="1026"/>
      <c r="CH5" s="1030" t="s">
        <v>358</v>
      </c>
      <c r="CI5" s="1031"/>
      <c r="CJ5" s="1031"/>
      <c r="CK5" s="1031"/>
      <c r="CL5" s="1032"/>
      <c r="CM5" s="1030" t="s">
        <v>359</v>
      </c>
      <c r="CN5" s="1031"/>
      <c r="CO5" s="1031"/>
      <c r="CP5" s="1031"/>
      <c r="CQ5" s="1032"/>
      <c r="CR5" s="1030" t="s">
        <v>360</v>
      </c>
      <c r="CS5" s="1031"/>
      <c r="CT5" s="1031"/>
      <c r="CU5" s="1031"/>
      <c r="CV5" s="1032"/>
      <c r="CW5" s="1030" t="s">
        <v>361</v>
      </c>
      <c r="CX5" s="1031"/>
      <c r="CY5" s="1031"/>
      <c r="CZ5" s="1031"/>
      <c r="DA5" s="1032"/>
      <c r="DB5" s="1030" t="s">
        <v>362</v>
      </c>
      <c r="DC5" s="1031"/>
      <c r="DD5" s="1031"/>
      <c r="DE5" s="1031"/>
      <c r="DF5" s="1032"/>
      <c r="DG5" s="1127" t="s">
        <v>363</v>
      </c>
      <c r="DH5" s="1128"/>
      <c r="DI5" s="1128"/>
      <c r="DJ5" s="1128"/>
      <c r="DK5" s="1129"/>
      <c r="DL5" s="1127" t="s">
        <v>364</v>
      </c>
      <c r="DM5" s="1128"/>
      <c r="DN5" s="1128"/>
      <c r="DO5" s="1128"/>
      <c r="DP5" s="1129"/>
      <c r="DQ5" s="1030" t="s">
        <v>365</v>
      </c>
      <c r="DR5" s="1031"/>
      <c r="DS5" s="1031"/>
      <c r="DT5" s="1031"/>
      <c r="DU5" s="1032"/>
      <c r="DV5" s="1030" t="s">
        <v>356</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366</v>
      </c>
      <c r="C7" s="1080"/>
      <c r="D7" s="1080"/>
      <c r="E7" s="1080"/>
      <c r="F7" s="1080"/>
      <c r="G7" s="1080"/>
      <c r="H7" s="1080"/>
      <c r="I7" s="1080"/>
      <c r="J7" s="1080"/>
      <c r="K7" s="1080"/>
      <c r="L7" s="1080"/>
      <c r="M7" s="1080"/>
      <c r="N7" s="1080"/>
      <c r="O7" s="1080"/>
      <c r="P7" s="1081"/>
      <c r="Q7" s="1133">
        <v>5785</v>
      </c>
      <c r="R7" s="1134"/>
      <c r="S7" s="1134"/>
      <c r="T7" s="1134"/>
      <c r="U7" s="1134"/>
      <c r="V7" s="1134">
        <v>5562</v>
      </c>
      <c r="W7" s="1134"/>
      <c r="X7" s="1134"/>
      <c r="Y7" s="1134"/>
      <c r="Z7" s="1134"/>
      <c r="AA7" s="1134">
        <v>223</v>
      </c>
      <c r="AB7" s="1134"/>
      <c r="AC7" s="1134"/>
      <c r="AD7" s="1134"/>
      <c r="AE7" s="1135"/>
      <c r="AF7" s="1136">
        <v>198</v>
      </c>
      <c r="AG7" s="1137"/>
      <c r="AH7" s="1137"/>
      <c r="AI7" s="1137"/>
      <c r="AJ7" s="1138"/>
      <c r="AK7" s="1120">
        <v>10</v>
      </c>
      <c r="AL7" s="1121"/>
      <c r="AM7" s="1121"/>
      <c r="AN7" s="1121"/>
      <c r="AO7" s="1121"/>
      <c r="AP7" s="1121">
        <v>7974</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t="s">
        <v>367</v>
      </c>
      <c r="C8" s="1067"/>
      <c r="D8" s="1067"/>
      <c r="E8" s="1067"/>
      <c r="F8" s="1067"/>
      <c r="G8" s="1067"/>
      <c r="H8" s="1067"/>
      <c r="I8" s="1067"/>
      <c r="J8" s="1067"/>
      <c r="K8" s="1067"/>
      <c r="L8" s="1067"/>
      <c r="M8" s="1067"/>
      <c r="N8" s="1067"/>
      <c r="O8" s="1067"/>
      <c r="P8" s="1068"/>
      <c r="Q8" s="1072">
        <v>26</v>
      </c>
      <c r="R8" s="1073"/>
      <c r="S8" s="1073"/>
      <c r="T8" s="1073"/>
      <c r="U8" s="1073"/>
      <c r="V8" s="1073">
        <v>26</v>
      </c>
      <c r="W8" s="1073"/>
      <c r="X8" s="1073"/>
      <c r="Y8" s="1073"/>
      <c r="Z8" s="1073"/>
      <c r="AA8" s="1073">
        <v>0</v>
      </c>
      <c r="AB8" s="1073"/>
      <c r="AC8" s="1073"/>
      <c r="AD8" s="1073"/>
      <c r="AE8" s="1074"/>
      <c r="AF8" s="1048" t="s">
        <v>222</v>
      </c>
      <c r="AG8" s="1049"/>
      <c r="AH8" s="1049"/>
      <c r="AI8" s="1049"/>
      <c r="AJ8" s="1050"/>
      <c r="AK8" s="1115">
        <v>0</v>
      </c>
      <c r="AL8" s="1116"/>
      <c r="AM8" s="1116"/>
      <c r="AN8" s="1116"/>
      <c r="AO8" s="1116"/>
      <c r="AP8" s="1116">
        <v>0</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369</v>
      </c>
      <c r="B23" s="973" t="s">
        <v>370</v>
      </c>
      <c r="C23" s="974"/>
      <c r="D23" s="974"/>
      <c r="E23" s="974"/>
      <c r="F23" s="974"/>
      <c r="G23" s="974"/>
      <c r="H23" s="974"/>
      <c r="I23" s="974"/>
      <c r="J23" s="974"/>
      <c r="K23" s="974"/>
      <c r="L23" s="974"/>
      <c r="M23" s="974"/>
      <c r="N23" s="974"/>
      <c r="O23" s="974"/>
      <c r="P23" s="975"/>
      <c r="Q23" s="1097">
        <v>5811</v>
      </c>
      <c r="R23" s="1098"/>
      <c r="S23" s="1098"/>
      <c r="T23" s="1098"/>
      <c r="U23" s="1098"/>
      <c r="V23" s="1098">
        <v>5588</v>
      </c>
      <c r="W23" s="1098"/>
      <c r="X23" s="1098"/>
      <c r="Y23" s="1098"/>
      <c r="Z23" s="1098"/>
      <c r="AA23" s="1098">
        <v>223</v>
      </c>
      <c r="AB23" s="1098"/>
      <c r="AC23" s="1098"/>
      <c r="AD23" s="1098"/>
      <c r="AE23" s="1099"/>
      <c r="AF23" s="1100">
        <v>198</v>
      </c>
      <c r="AG23" s="1098"/>
      <c r="AH23" s="1098"/>
      <c r="AI23" s="1098"/>
      <c r="AJ23" s="1101"/>
      <c r="AK23" s="1102"/>
      <c r="AL23" s="1103"/>
      <c r="AM23" s="1103"/>
      <c r="AN23" s="1103"/>
      <c r="AO23" s="1103"/>
      <c r="AP23" s="1098">
        <v>7974</v>
      </c>
      <c r="AQ23" s="1098"/>
      <c r="AR23" s="1098"/>
      <c r="AS23" s="1098"/>
      <c r="AT23" s="1098"/>
      <c r="AU23" s="1104"/>
      <c r="AV23" s="1104"/>
      <c r="AW23" s="1104"/>
      <c r="AX23" s="1104"/>
      <c r="AY23" s="1105"/>
      <c r="AZ23" s="1094" t="s">
        <v>222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349</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356</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381</v>
      </c>
      <c r="C28" s="1080"/>
      <c r="D28" s="1080"/>
      <c r="E28" s="1080"/>
      <c r="F28" s="1080"/>
      <c r="G28" s="1080"/>
      <c r="H28" s="1080"/>
      <c r="I28" s="1080"/>
      <c r="J28" s="1080"/>
      <c r="K28" s="1080"/>
      <c r="L28" s="1080"/>
      <c r="M28" s="1080"/>
      <c r="N28" s="1080"/>
      <c r="O28" s="1080"/>
      <c r="P28" s="1081"/>
      <c r="Q28" s="1082">
        <v>1820</v>
      </c>
      <c r="R28" s="1083"/>
      <c r="S28" s="1083"/>
      <c r="T28" s="1083"/>
      <c r="U28" s="1083"/>
      <c r="V28" s="1083">
        <v>1719</v>
      </c>
      <c r="W28" s="1083"/>
      <c r="X28" s="1083"/>
      <c r="Y28" s="1083"/>
      <c r="Z28" s="1083"/>
      <c r="AA28" s="1083">
        <v>101</v>
      </c>
      <c r="AB28" s="1083"/>
      <c r="AC28" s="1083"/>
      <c r="AD28" s="1083"/>
      <c r="AE28" s="1084"/>
      <c r="AF28" s="1085">
        <v>101</v>
      </c>
      <c r="AG28" s="1083"/>
      <c r="AH28" s="1083"/>
      <c r="AI28" s="1083"/>
      <c r="AJ28" s="1086"/>
      <c r="AK28" s="1087" t="s">
        <v>537</v>
      </c>
      <c r="AL28" s="1075"/>
      <c r="AM28" s="1075"/>
      <c r="AN28" s="1075"/>
      <c r="AO28" s="1075"/>
      <c r="AP28" s="1075" t="s">
        <v>537</v>
      </c>
      <c r="AQ28" s="1075"/>
      <c r="AR28" s="1075"/>
      <c r="AS28" s="1075"/>
      <c r="AT28" s="1075"/>
      <c r="AU28" s="1075" t="s">
        <v>537</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382</v>
      </c>
      <c r="C29" s="1067"/>
      <c r="D29" s="1067"/>
      <c r="E29" s="1067"/>
      <c r="F29" s="1067"/>
      <c r="G29" s="1067"/>
      <c r="H29" s="1067"/>
      <c r="I29" s="1067"/>
      <c r="J29" s="1067"/>
      <c r="K29" s="1067"/>
      <c r="L29" s="1067"/>
      <c r="M29" s="1067"/>
      <c r="N29" s="1067"/>
      <c r="O29" s="1067"/>
      <c r="P29" s="1068"/>
      <c r="Q29" s="1072">
        <v>1081</v>
      </c>
      <c r="R29" s="1073"/>
      <c r="S29" s="1073"/>
      <c r="T29" s="1073"/>
      <c r="U29" s="1073"/>
      <c r="V29" s="1073">
        <v>1044</v>
      </c>
      <c r="W29" s="1073"/>
      <c r="X29" s="1073"/>
      <c r="Y29" s="1073"/>
      <c r="Z29" s="1073"/>
      <c r="AA29" s="1073">
        <v>37</v>
      </c>
      <c r="AB29" s="1073"/>
      <c r="AC29" s="1073"/>
      <c r="AD29" s="1073"/>
      <c r="AE29" s="1074"/>
      <c r="AF29" s="1048">
        <v>37</v>
      </c>
      <c r="AG29" s="1049"/>
      <c r="AH29" s="1049"/>
      <c r="AI29" s="1049"/>
      <c r="AJ29" s="1050"/>
      <c r="AK29" s="1009" t="s">
        <v>537</v>
      </c>
      <c r="AL29" s="1000"/>
      <c r="AM29" s="1000"/>
      <c r="AN29" s="1000"/>
      <c r="AO29" s="1000"/>
      <c r="AP29" s="1000" t="s">
        <v>537</v>
      </c>
      <c r="AQ29" s="1000"/>
      <c r="AR29" s="1000"/>
      <c r="AS29" s="1000"/>
      <c r="AT29" s="1000"/>
      <c r="AU29" s="1000" t="s">
        <v>537</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383</v>
      </c>
      <c r="C30" s="1067"/>
      <c r="D30" s="1067"/>
      <c r="E30" s="1067"/>
      <c r="F30" s="1067"/>
      <c r="G30" s="1067"/>
      <c r="H30" s="1067"/>
      <c r="I30" s="1067"/>
      <c r="J30" s="1067"/>
      <c r="K30" s="1067"/>
      <c r="L30" s="1067"/>
      <c r="M30" s="1067"/>
      <c r="N30" s="1067"/>
      <c r="O30" s="1067"/>
      <c r="P30" s="1068"/>
      <c r="Q30" s="1072">
        <v>121</v>
      </c>
      <c r="R30" s="1073"/>
      <c r="S30" s="1073"/>
      <c r="T30" s="1073"/>
      <c r="U30" s="1073"/>
      <c r="V30" s="1073">
        <v>119</v>
      </c>
      <c r="W30" s="1073"/>
      <c r="X30" s="1073"/>
      <c r="Y30" s="1073"/>
      <c r="Z30" s="1073"/>
      <c r="AA30" s="1073">
        <v>2</v>
      </c>
      <c r="AB30" s="1073"/>
      <c r="AC30" s="1073"/>
      <c r="AD30" s="1073"/>
      <c r="AE30" s="1074"/>
      <c r="AF30" s="1048">
        <v>2</v>
      </c>
      <c r="AG30" s="1049"/>
      <c r="AH30" s="1049"/>
      <c r="AI30" s="1049"/>
      <c r="AJ30" s="1050"/>
      <c r="AK30" s="1009" t="s">
        <v>537</v>
      </c>
      <c r="AL30" s="1000"/>
      <c r="AM30" s="1000"/>
      <c r="AN30" s="1000"/>
      <c r="AO30" s="1000"/>
      <c r="AP30" s="1000" t="s">
        <v>537</v>
      </c>
      <c r="AQ30" s="1000"/>
      <c r="AR30" s="1000"/>
      <c r="AS30" s="1000"/>
      <c r="AT30" s="1000"/>
      <c r="AU30" s="1000" t="s">
        <v>537</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384</v>
      </c>
      <c r="C31" s="1067"/>
      <c r="D31" s="1067"/>
      <c r="E31" s="1067"/>
      <c r="F31" s="1067"/>
      <c r="G31" s="1067"/>
      <c r="H31" s="1067"/>
      <c r="I31" s="1067"/>
      <c r="J31" s="1067"/>
      <c r="K31" s="1067"/>
      <c r="L31" s="1067"/>
      <c r="M31" s="1067"/>
      <c r="N31" s="1067"/>
      <c r="O31" s="1067"/>
      <c r="P31" s="1068"/>
      <c r="Q31" s="1072">
        <v>325</v>
      </c>
      <c r="R31" s="1073"/>
      <c r="S31" s="1073"/>
      <c r="T31" s="1073"/>
      <c r="U31" s="1073"/>
      <c r="V31" s="1073">
        <v>308</v>
      </c>
      <c r="W31" s="1073"/>
      <c r="X31" s="1073"/>
      <c r="Y31" s="1073"/>
      <c r="Z31" s="1073"/>
      <c r="AA31" s="1073">
        <v>16</v>
      </c>
      <c r="AB31" s="1073"/>
      <c r="AC31" s="1073"/>
      <c r="AD31" s="1073"/>
      <c r="AE31" s="1074"/>
      <c r="AF31" s="1048">
        <v>301</v>
      </c>
      <c r="AG31" s="1049"/>
      <c r="AH31" s="1049"/>
      <c r="AI31" s="1049"/>
      <c r="AJ31" s="1050"/>
      <c r="AK31" s="1009">
        <v>72</v>
      </c>
      <c r="AL31" s="1000"/>
      <c r="AM31" s="1000"/>
      <c r="AN31" s="1000"/>
      <c r="AO31" s="1000"/>
      <c r="AP31" s="1000">
        <v>755</v>
      </c>
      <c r="AQ31" s="1000"/>
      <c r="AR31" s="1000"/>
      <c r="AS31" s="1000"/>
      <c r="AT31" s="1000"/>
      <c r="AU31" s="1000">
        <v>200</v>
      </c>
      <c r="AV31" s="1000"/>
      <c r="AW31" s="1000"/>
      <c r="AX31" s="1000"/>
      <c r="AY31" s="1000"/>
      <c r="AZ31" s="1071"/>
      <c r="BA31" s="1071"/>
      <c r="BB31" s="1071"/>
      <c r="BC31" s="1071"/>
      <c r="BD31" s="1071"/>
      <c r="BE31" s="1061" t="s">
        <v>385</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386</v>
      </c>
      <c r="C32" s="1067"/>
      <c r="D32" s="1067"/>
      <c r="E32" s="1067"/>
      <c r="F32" s="1067"/>
      <c r="G32" s="1067"/>
      <c r="H32" s="1067"/>
      <c r="I32" s="1067"/>
      <c r="J32" s="1067"/>
      <c r="K32" s="1067"/>
      <c r="L32" s="1067"/>
      <c r="M32" s="1067"/>
      <c r="N32" s="1067"/>
      <c r="O32" s="1067"/>
      <c r="P32" s="1068"/>
      <c r="Q32" s="1072">
        <v>122</v>
      </c>
      <c r="R32" s="1073"/>
      <c r="S32" s="1073"/>
      <c r="T32" s="1073"/>
      <c r="U32" s="1073"/>
      <c r="V32" s="1073">
        <v>119</v>
      </c>
      <c r="W32" s="1073"/>
      <c r="X32" s="1073"/>
      <c r="Y32" s="1073"/>
      <c r="Z32" s="1073"/>
      <c r="AA32" s="1073">
        <v>3</v>
      </c>
      <c r="AB32" s="1073"/>
      <c r="AC32" s="1073"/>
      <c r="AD32" s="1073"/>
      <c r="AE32" s="1074"/>
      <c r="AF32" s="1048">
        <v>3</v>
      </c>
      <c r="AG32" s="1049"/>
      <c r="AH32" s="1049"/>
      <c r="AI32" s="1049"/>
      <c r="AJ32" s="1050"/>
      <c r="AK32" s="1009">
        <v>37</v>
      </c>
      <c r="AL32" s="1000"/>
      <c r="AM32" s="1000"/>
      <c r="AN32" s="1000"/>
      <c r="AO32" s="1000"/>
      <c r="AP32" s="1000">
        <v>419</v>
      </c>
      <c r="AQ32" s="1000"/>
      <c r="AR32" s="1000"/>
      <c r="AS32" s="1000"/>
      <c r="AT32" s="1000"/>
      <c r="AU32" s="1000">
        <v>203</v>
      </c>
      <c r="AV32" s="1000"/>
      <c r="AW32" s="1000"/>
      <c r="AX32" s="1000"/>
      <c r="AY32" s="1000"/>
      <c r="AZ32" s="1071"/>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369</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444</v>
      </c>
      <c r="AG63" s="988"/>
      <c r="AH63" s="988"/>
      <c r="AI63" s="988"/>
      <c r="AJ63" s="1059"/>
      <c r="AK63" s="1060"/>
      <c r="AL63" s="992"/>
      <c r="AM63" s="992"/>
      <c r="AN63" s="992"/>
      <c r="AO63" s="992"/>
      <c r="AP63" s="988">
        <v>1174</v>
      </c>
      <c r="AQ63" s="988"/>
      <c r="AR63" s="988"/>
      <c r="AS63" s="988"/>
      <c r="AT63" s="988"/>
      <c r="AU63" s="988">
        <v>403</v>
      </c>
      <c r="AV63" s="988"/>
      <c r="AW63" s="988"/>
      <c r="AX63" s="988"/>
      <c r="AY63" s="988"/>
      <c r="AZ63" s="1054"/>
      <c r="BA63" s="1054"/>
      <c r="BB63" s="1054"/>
      <c r="BC63" s="1054"/>
      <c r="BD63" s="1054"/>
      <c r="BE63" s="989"/>
      <c r="BF63" s="989"/>
      <c r="BG63" s="989"/>
      <c r="BH63" s="989"/>
      <c r="BI63" s="990"/>
      <c r="BJ63" s="1055" t="s">
        <v>222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391</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392</v>
      </c>
      <c r="AV66" s="1031"/>
      <c r="AW66" s="1031"/>
      <c r="AX66" s="1031"/>
      <c r="AY66" s="1032"/>
      <c r="AZ66" s="1030" t="s">
        <v>356</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538</v>
      </c>
      <c r="C68" s="1015"/>
      <c r="D68" s="1015"/>
      <c r="E68" s="1015"/>
      <c r="F68" s="1015"/>
      <c r="G68" s="1015"/>
      <c r="H68" s="1015"/>
      <c r="I68" s="1015"/>
      <c r="J68" s="1015"/>
      <c r="K68" s="1015"/>
      <c r="L68" s="1015"/>
      <c r="M68" s="1015"/>
      <c r="N68" s="1015"/>
      <c r="O68" s="1015"/>
      <c r="P68" s="1016"/>
      <c r="Q68" s="1017">
        <v>1551</v>
      </c>
      <c r="R68" s="1011"/>
      <c r="S68" s="1011"/>
      <c r="T68" s="1011"/>
      <c r="U68" s="1011"/>
      <c r="V68" s="1011">
        <v>1512</v>
      </c>
      <c r="W68" s="1011"/>
      <c r="X68" s="1011"/>
      <c r="Y68" s="1011"/>
      <c r="Z68" s="1011"/>
      <c r="AA68" s="1011">
        <v>38</v>
      </c>
      <c r="AB68" s="1011"/>
      <c r="AC68" s="1011"/>
      <c r="AD68" s="1011"/>
      <c r="AE68" s="1011"/>
      <c r="AF68" s="1011">
        <v>38</v>
      </c>
      <c r="AG68" s="1011"/>
      <c r="AH68" s="1011"/>
      <c r="AI68" s="1011"/>
      <c r="AJ68" s="1011"/>
      <c r="AK68" s="1011" t="s">
        <v>550</v>
      </c>
      <c r="AL68" s="1011"/>
      <c r="AM68" s="1011"/>
      <c r="AN68" s="1011"/>
      <c r="AO68" s="1011"/>
      <c r="AP68" s="1011" t="s">
        <v>550</v>
      </c>
      <c r="AQ68" s="1011"/>
      <c r="AR68" s="1011"/>
      <c r="AS68" s="1011"/>
      <c r="AT68" s="1011"/>
      <c r="AU68" s="1011" t="s">
        <v>550</v>
      </c>
      <c r="AV68" s="1011"/>
      <c r="AW68" s="1011"/>
      <c r="AX68" s="1011"/>
      <c r="AY68" s="1011"/>
      <c r="AZ68" s="1012" t="s">
        <v>543</v>
      </c>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538</v>
      </c>
      <c r="C69" s="1004"/>
      <c r="D69" s="1004"/>
      <c r="E69" s="1004"/>
      <c r="F69" s="1004"/>
      <c r="G69" s="1004"/>
      <c r="H69" s="1004"/>
      <c r="I69" s="1004"/>
      <c r="J69" s="1004"/>
      <c r="K69" s="1004"/>
      <c r="L69" s="1004"/>
      <c r="M69" s="1004"/>
      <c r="N69" s="1004"/>
      <c r="O69" s="1004"/>
      <c r="P69" s="1005"/>
      <c r="Q69" s="1006">
        <v>653677</v>
      </c>
      <c r="R69" s="1000"/>
      <c r="S69" s="1000"/>
      <c r="T69" s="1000"/>
      <c r="U69" s="1000"/>
      <c r="V69" s="1000">
        <v>638723</v>
      </c>
      <c r="W69" s="1000"/>
      <c r="X69" s="1000"/>
      <c r="Y69" s="1000"/>
      <c r="Z69" s="1000"/>
      <c r="AA69" s="1000">
        <v>14954</v>
      </c>
      <c r="AB69" s="1000"/>
      <c r="AC69" s="1000"/>
      <c r="AD69" s="1000"/>
      <c r="AE69" s="1000"/>
      <c r="AF69" s="1000">
        <v>14954</v>
      </c>
      <c r="AG69" s="1000"/>
      <c r="AH69" s="1000"/>
      <c r="AI69" s="1000"/>
      <c r="AJ69" s="1000"/>
      <c r="AK69" s="1000">
        <v>3939</v>
      </c>
      <c r="AL69" s="1000"/>
      <c r="AM69" s="1000"/>
      <c r="AN69" s="1000"/>
      <c r="AO69" s="1000"/>
      <c r="AP69" s="1000" t="s">
        <v>550</v>
      </c>
      <c r="AQ69" s="1000"/>
      <c r="AR69" s="1000"/>
      <c r="AS69" s="1000"/>
      <c r="AT69" s="1000"/>
      <c r="AU69" s="1000" t="s">
        <v>550</v>
      </c>
      <c r="AV69" s="1000"/>
      <c r="AW69" s="1000"/>
      <c r="AX69" s="1000"/>
      <c r="AY69" s="1000"/>
      <c r="AZ69" s="1001" t="s">
        <v>544</v>
      </c>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539</v>
      </c>
      <c r="C70" s="1004"/>
      <c r="D70" s="1004"/>
      <c r="E70" s="1004"/>
      <c r="F70" s="1004"/>
      <c r="G70" s="1004"/>
      <c r="H70" s="1004"/>
      <c r="I70" s="1004"/>
      <c r="J70" s="1004"/>
      <c r="K70" s="1004"/>
      <c r="L70" s="1004"/>
      <c r="M70" s="1004"/>
      <c r="N70" s="1004"/>
      <c r="O70" s="1004"/>
      <c r="P70" s="1005"/>
      <c r="Q70" s="1006">
        <v>28888</v>
      </c>
      <c r="R70" s="1000"/>
      <c r="S70" s="1000"/>
      <c r="T70" s="1000"/>
      <c r="U70" s="1000"/>
      <c r="V70" s="1000">
        <v>27514</v>
      </c>
      <c r="W70" s="1000"/>
      <c r="X70" s="1000"/>
      <c r="Y70" s="1000"/>
      <c r="Z70" s="1000"/>
      <c r="AA70" s="1000">
        <v>1374</v>
      </c>
      <c r="AB70" s="1000"/>
      <c r="AC70" s="1000"/>
      <c r="AD70" s="1000"/>
      <c r="AE70" s="1000"/>
      <c r="AF70" s="1000">
        <v>1374</v>
      </c>
      <c r="AG70" s="1000"/>
      <c r="AH70" s="1000"/>
      <c r="AI70" s="1000"/>
      <c r="AJ70" s="1000"/>
      <c r="AK70" s="1000">
        <v>22</v>
      </c>
      <c r="AL70" s="1000"/>
      <c r="AM70" s="1000"/>
      <c r="AN70" s="1000"/>
      <c r="AO70" s="1000"/>
      <c r="AP70" s="1000" t="s">
        <v>550</v>
      </c>
      <c r="AQ70" s="1000"/>
      <c r="AR70" s="1000"/>
      <c r="AS70" s="1000"/>
      <c r="AT70" s="1000"/>
      <c r="AU70" s="1000" t="s">
        <v>550</v>
      </c>
      <c r="AV70" s="1000"/>
      <c r="AW70" s="1000"/>
      <c r="AX70" s="1000"/>
      <c r="AY70" s="1000"/>
      <c r="AZ70" s="1001" t="s">
        <v>543</v>
      </c>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539</v>
      </c>
      <c r="C71" s="1004"/>
      <c r="D71" s="1004"/>
      <c r="E71" s="1004"/>
      <c r="F71" s="1004"/>
      <c r="G71" s="1004"/>
      <c r="H71" s="1004"/>
      <c r="I71" s="1004"/>
      <c r="J71" s="1004"/>
      <c r="K71" s="1004"/>
      <c r="L71" s="1004"/>
      <c r="M71" s="1004"/>
      <c r="N71" s="1004"/>
      <c r="O71" s="1004"/>
      <c r="P71" s="1005"/>
      <c r="Q71" s="1006">
        <v>366</v>
      </c>
      <c r="R71" s="1000"/>
      <c r="S71" s="1000"/>
      <c r="T71" s="1000"/>
      <c r="U71" s="1000"/>
      <c r="V71" s="1000">
        <v>149</v>
      </c>
      <c r="W71" s="1000"/>
      <c r="X71" s="1000"/>
      <c r="Y71" s="1000"/>
      <c r="Z71" s="1000"/>
      <c r="AA71" s="1000">
        <v>218</v>
      </c>
      <c r="AB71" s="1000"/>
      <c r="AC71" s="1000"/>
      <c r="AD71" s="1000"/>
      <c r="AE71" s="1000"/>
      <c r="AF71" s="1000">
        <v>218</v>
      </c>
      <c r="AG71" s="1000"/>
      <c r="AH71" s="1000"/>
      <c r="AI71" s="1000"/>
      <c r="AJ71" s="1000"/>
      <c r="AK71" s="1000" t="s">
        <v>550</v>
      </c>
      <c r="AL71" s="1000"/>
      <c r="AM71" s="1000"/>
      <c r="AN71" s="1000"/>
      <c r="AO71" s="1000"/>
      <c r="AP71" s="1000" t="s">
        <v>550</v>
      </c>
      <c r="AQ71" s="1000"/>
      <c r="AR71" s="1000"/>
      <c r="AS71" s="1000"/>
      <c r="AT71" s="1000"/>
      <c r="AU71" s="1000" t="s">
        <v>550</v>
      </c>
      <c r="AV71" s="1000"/>
      <c r="AW71" s="1000"/>
      <c r="AX71" s="1000"/>
      <c r="AY71" s="1000"/>
      <c r="AZ71" s="1001" t="s">
        <v>545</v>
      </c>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540</v>
      </c>
      <c r="C72" s="1004"/>
      <c r="D72" s="1004"/>
      <c r="E72" s="1004"/>
      <c r="F72" s="1004"/>
      <c r="G72" s="1004"/>
      <c r="H72" s="1004"/>
      <c r="I72" s="1004"/>
      <c r="J72" s="1004"/>
      <c r="K72" s="1004"/>
      <c r="L72" s="1004"/>
      <c r="M72" s="1004"/>
      <c r="N72" s="1004"/>
      <c r="O72" s="1004"/>
      <c r="P72" s="1005"/>
      <c r="Q72" s="1006">
        <v>437</v>
      </c>
      <c r="R72" s="1000"/>
      <c r="S72" s="1000"/>
      <c r="T72" s="1000"/>
      <c r="U72" s="1000"/>
      <c r="V72" s="1000">
        <v>412</v>
      </c>
      <c r="W72" s="1000"/>
      <c r="X72" s="1000"/>
      <c r="Y72" s="1000"/>
      <c r="Z72" s="1000"/>
      <c r="AA72" s="1000">
        <v>25</v>
      </c>
      <c r="AB72" s="1000"/>
      <c r="AC72" s="1000"/>
      <c r="AD72" s="1000"/>
      <c r="AE72" s="1000"/>
      <c r="AF72" s="1000">
        <v>25</v>
      </c>
      <c r="AG72" s="1000"/>
      <c r="AH72" s="1000"/>
      <c r="AI72" s="1000"/>
      <c r="AJ72" s="1000"/>
      <c r="AK72" s="1000">
        <v>90</v>
      </c>
      <c r="AL72" s="1000"/>
      <c r="AM72" s="1000"/>
      <c r="AN72" s="1000"/>
      <c r="AO72" s="1000"/>
      <c r="AP72" s="1000" t="s">
        <v>550</v>
      </c>
      <c r="AQ72" s="1000"/>
      <c r="AR72" s="1000"/>
      <c r="AS72" s="1000"/>
      <c r="AT72" s="1000"/>
      <c r="AU72" s="1000" t="s">
        <v>550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541</v>
      </c>
      <c r="C73" s="1004"/>
      <c r="D73" s="1004"/>
      <c r="E73" s="1004"/>
      <c r="F73" s="1004"/>
      <c r="G73" s="1004"/>
      <c r="H73" s="1004"/>
      <c r="I73" s="1004"/>
      <c r="J73" s="1004"/>
      <c r="K73" s="1004"/>
      <c r="L73" s="1004"/>
      <c r="M73" s="1004"/>
      <c r="N73" s="1004"/>
      <c r="O73" s="1004"/>
      <c r="P73" s="1005"/>
      <c r="Q73" s="1006">
        <v>77</v>
      </c>
      <c r="R73" s="1000"/>
      <c r="S73" s="1000"/>
      <c r="T73" s="1000"/>
      <c r="U73" s="1000"/>
      <c r="V73" s="1000">
        <v>63</v>
      </c>
      <c r="W73" s="1000"/>
      <c r="X73" s="1000"/>
      <c r="Y73" s="1000"/>
      <c r="Z73" s="1000"/>
      <c r="AA73" s="1000">
        <v>14</v>
      </c>
      <c r="AB73" s="1000"/>
      <c r="AC73" s="1000"/>
      <c r="AD73" s="1000"/>
      <c r="AE73" s="1000"/>
      <c r="AF73" s="1000">
        <v>14</v>
      </c>
      <c r="AG73" s="1000"/>
      <c r="AH73" s="1000"/>
      <c r="AI73" s="1000"/>
      <c r="AJ73" s="1000"/>
      <c r="AK73" s="1000" t="s">
        <v>549</v>
      </c>
      <c r="AL73" s="1000"/>
      <c r="AM73" s="1000"/>
      <c r="AN73" s="1000"/>
      <c r="AO73" s="1000"/>
      <c r="AP73" s="1000" t="s">
        <v>549</v>
      </c>
      <c r="AQ73" s="1000"/>
      <c r="AR73" s="1000"/>
      <c r="AS73" s="1000"/>
      <c r="AT73" s="1000"/>
      <c r="AU73" s="1000" t="s">
        <v>549</v>
      </c>
      <c r="AV73" s="1000"/>
      <c r="AW73" s="1000"/>
      <c r="AX73" s="1000"/>
      <c r="AY73" s="1000"/>
      <c r="AZ73" s="1001" t="s">
        <v>543</v>
      </c>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t="s">
        <v>541</v>
      </c>
      <c r="C74" s="1004"/>
      <c r="D74" s="1004"/>
      <c r="E74" s="1004"/>
      <c r="F74" s="1004"/>
      <c r="G74" s="1004"/>
      <c r="H74" s="1004"/>
      <c r="I74" s="1004"/>
      <c r="J74" s="1004"/>
      <c r="K74" s="1004"/>
      <c r="L74" s="1004"/>
      <c r="M74" s="1004"/>
      <c r="N74" s="1004"/>
      <c r="O74" s="1004"/>
      <c r="P74" s="1005"/>
      <c r="Q74" s="1006">
        <v>3220</v>
      </c>
      <c r="R74" s="1000"/>
      <c r="S74" s="1000"/>
      <c r="T74" s="1000"/>
      <c r="U74" s="1000"/>
      <c r="V74" s="1000">
        <v>3029</v>
      </c>
      <c r="W74" s="1000"/>
      <c r="X74" s="1000"/>
      <c r="Y74" s="1000"/>
      <c r="Z74" s="1000"/>
      <c r="AA74" s="1000">
        <v>191</v>
      </c>
      <c r="AB74" s="1000"/>
      <c r="AC74" s="1000"/>
      <c r="AD74" s="1000"/>
      <c r="AE74" s="1000"/>
      <c r="AF74" s="1000">
        <v>191</v>
      </c>
      <c r="AG74" s="1000"/>
      <c r="AH74" s="1000"/>
      <c r="AI74" s="1000"/>
      <c r="AJ74" s="1000"/>
      <c r="AK74" s="1000" t="s">
        <v>550</v>
      </c>
      <c r="AL74" s="1000"/>
      <c r="AM74" s="1000"/>
      <c r="AN74" s="1000"/>
      <c r="AO74" s="1000"/>
      <c r="AP74" s="1000">
        <v>1373</v>
      </c>
      <c r="AQ74" s="1000"/>
      <c r="AR74" s="1000"/>
      <c r="AS74" s="1000"/>
      <c r="AT74" s="1000"/>
      <c r="AU74" s="1000">
        <v>107</v>
      </c>
      <c r="AV74" s="1000"/>
      <c r="AW74" s="1000"/>
      <c r="AX74" s="1000"/>
      <c r="AY74" s="1000"/>
      <c r="AZ74" s="1001" t="s">
        <v>546</v>
      </c>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t="s">
        <v>541</v>
      </c>
      <c r="C75" s="1004"/>
      <c r="D75" s="1004"/>
      <c r="E75" s="1004"/>
      <c r="F75" s="1004"/>
      <c r="G75" s="1004"/>
      <c r="H75" s="1004"/>
      <c r="I75" s="1004"/>
      <c r="J75" s="1004"/>
      <c r="K75" s="1004"/>
      <c r="L75" s="1004"/>
      <c r="M75" s="1004"/>
      <c r="N75" s="1004"/>
      <c r="O75" s="1004"/>
      <c r="P75" s="1005"/>
      <c r="Q75" s="1007">
        <v>150</v>
      </c>
      <c r="R75" s="1008"/>
      <c r="S75" s="1008"/>
      <c r="T75" s="1008"/>
      <c r="U75" s="1009"/>
      <c r="V75" s="1010">
        <v>98</v>
      </c>
      <c r="W75" s="1008"/>
      <c r="X75" s="1008"/>
      <c r="Y75" s="1008"/>
      <c r="Z75" s="1009"/>
      <c r="AA75" s="1010">
        <v>53</v>
      </c>
      <c r="AB75" s="1008"/>
      <c r="AC75" s="1008"/>
      <c r="AD75" s="1008"/>
      <c r="AE75" s="1009"/>
      <c r="AF75" s="1010">
        <v>53</v>
      </c>
      <c r="AG75" s="1008"/>
      <c r="AH75" s="1008"/>
      <c r="AI75" s="1008"/>
      <c r="AJ75" s="1009"/>
      <c r="AK75" s="1010" t="s">
        <v>549</v>
      </c>
      <c r="AL75" s="1008"/>
      <c r="AM75" s="1008"/>
      <c r="AN75" s="1008"/>
      <c r="AO75" s="1009"/>
      <c r="AP75" s="1010" t="s">
        <v>549</v>
      </c>
      <c r="AQ75" s="1008"/>
      <c r="AR75" s="1008"/>
      <c r="AS75" s="1008"/>
      <c r="AT75" s="1009"/>
      <c r="AU75" s="1010" t="s">
        <v>549</v>
      </c>
      <c r="AV75" s="1008"/>
      <c r="AW75" s="1008"/>
      <c r="AX75" s="1008"/>
      <c r="AY75" s="1009"/>
      <c r="AZ75" s="1001" t="s">
        <v>547</v>
      </c>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t="s">
        <v>541</v>
      </c>
      <c r="C76" s="1004"/>
      <c r="D76" s="1004"/>
      <c r="E76" s="1004"/>
      <c r="F76" s="1004"/>
      <c r="G76" s="1004"/>
      <c r="H76" s="1004"/>
      <c r="I76" s="1004"/>
      <c r="J76" s="1004"/>
      <c r="K76" s="1004"/>
      <c r="L76" s="1004"/>
      <c r="M76" s="1004"/>
      <c r="N76" s="1004"/>
      <c r="O76" s="1004"/>
      <c r="P76" s="1005"/>
      <c r="Q76" s="1007">
        <v>85</v>
      </c>
      <c r="R76" s="1008"/>
      <c r="S76" s="1008"/>
      <c r="T76" s="1008"/>
      <c r="U76" s="1009"/>
      <c r="V76" s="1010">
        <v>69</v>
      </c>
      <c r="W76" s="1008"/>
      <c r="X76" s="1008"/>
      <c r="Y76" s="1008"/>
      <c r="Z76" s="1009"/>
      <c r="AA76" s="1010">
        <v>16</v>
      </c>
      <c r="AB76" s="1008"/>
      <c r="AC76" s="1008"/>
      <c r="AD76" s="1008"/>
      <c r="AE76" s="1009"/>
      <c r="AF76" s="1010">
        <v>16</v>
      </c>
      <c r="AG76" s="1008"/>
      <c r="AH76" s="1008"/>
      <c r="AI76" s="1008"/>
      <c r="AJ76" s="1009"/>
      <c r="AK76" s="1010" t="s">
        <v>549</v>
      </c>
      <c r="AL76" s="1008"/>
      <c r="AM76" s="1008"/>
      <c r="AN76" s="1008"/>
      <c r="AO76" s="1009"/>
      <c r="AP76" s="1010" t="s">
        <v>549</v>
      </c>
      <c r="AQ76" s="1008"/>
      <c r="AR76" s="1008"/>
      <c r="AS76" s="1008"/>
      <c r="AT76" s="1009"/>
      <c r="AU76" s="1010" t="s">
        <v>549</v>
      </c>
      <c r="AV76" s="1008"/>
      <c r="AW76" s="1008"/>
      <c r="AX76" s="1008"/>
      <c r="AY76" s="1009"/>
      <c r="AZ76" s="1001" t="s">
        <v>548</v>
      </c>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t="s">
        <v>542</v>
      </c>
      <c r="C77" s="1004"/>
      <c r="D77" s="1004"/>
      <c r="E77" s="1004"/>
      <c r="F77" s="1004"/>
      <c r="G77" s="1004"/>
      <c r="H77" s="1004"/>
      <c r="I77" s="1004"/>
      <c r="J77" s="1004"/>
      <c r="K77" s="1004"/>
      <c r="L77" s="1004"/>
      <c r="M77" s="1004"/>
      <c r="N77" s="1004"/>
      <c r="O77" s="1004"/>
      <c r="P77" s="1005"/>
      <c r="Q77" s="1007">
        <v>1388</v>
      </c>
      <c r="R77" s="1008"/>
      <c r="S77" s="1008"/>
      <c r="T77" s="1008"/>
      <c r="U77" s="1009"/>
      <c r="V77" s="1010">
        <v>1320</v>
      </c>
      <c r="W77" s="1008"/>
      <c r="X77" s="1008"/>
      <c r="Y77" s="1008"/>
      <c r="Z77" s="1009"/>
      <c r="AA77" s="1010">
        <v>68</v>
      </c>
      <c r="AB77" s="1008"/>
      <c r="AC77" s="1008"/>
      <c r="AD77" s="1008"/>
      <c r="AE77" s="1009"/>
      <c r="AF77" s="1010">
        <v>68</v>
      </c>
      <c r="AG77" s="1008"/>
      <c r="AH77" s="1008"/>
      <c r="AI77" s="1008"/>
      <c r="AJ77" s="1009"/>
      <c r="AK77" s="1010">
        <v>135</v>
      </c>
      <c r="AL77" s="1008"/>
      <c r="AM77" s="1008"/>
      <c r="AN77" s="1008"/>
      <c r="AO77" s="1009"/>
      <c r="AP77" s="1010" t="s">
        <v>551</v>
      </c>
      <c r="AQ77" s="1008"/>
      <c r="AR77" s="1008"/>
      <c r="AS77" s="1008"/>
      <c r="AT77" s="1009"/>
      <c r="AU77" s="1010" t="s">
        <v>552</v>
      </c>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369</v>
      </c>
      <c r="B88" s="973" t="s">
        <v>393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16951</v>
      </c>
      <c r="AG88" s="988"/>
      <c r="AH88" s="988"/>
      <c r="AI88" s="988"/>
      <c r="AJ88" s="988"/>
      <c r="AK88" s="992"/>
      <c r="AL88" s="992"/>
      <c r="AM88" s="992"/>
      <c r="AN88" s="992"/>
      <c r="AO88" s="992"/>
      <c r="AP88" s="988">
        <v>1373</v>
      </c>
      <c r="AQ88" s="988"/>
      <c r="AR88" s="988"/>
      <c r="AS88" s="988"/>
      <c r="AT88" s="988"/>
      <c r="AU88" s="988">
        <v>107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402</v>
      </c>
      <c r="AB109" s="923"/>
      <c r="AC109" s="923"/>
      <c r="AD109" s="923"/>
      <c r="AE109" s="924"/>
      <c r="AF109" s="925" t="s">
        <v>288</v>
      </c>
      <c r="AG109" s="923"/>
      <c r="AH109" s="923"/>
      <c r="AI109" s="923"/>
      <c r="AJ109" s="924"/>
      <c r="AK109" s="925" t="s">
        <v>287</v>
      </c>
      <c r="AL109" s="923"/>
      <c r="AM109" s="923"/>
      <c r="AN109" s="923"/>
      <c r="AO109" s="924"/>
      <c r="AP109" s="925" t="s">
        <v>403</v>
      </c>
      <c r="AQ109" s="923"/>
      <c r="AR109" s="923"/>
      <c r="AS109" s="923"/>
      <c r="AT109" s="954"/>
      <c r="AU109" s="922" t="s">
        <v>401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402</v>
      </c>
      <c r="BR109" s="923"/>
      <c r="BS109" s="923"/>
      <c r="BT109" s="923"/>
      <c r="BU109" s="924"/>
      <c r="BV109" s="925" t="s">
        <v>288</v>
      </c>
      <c r="BW109" s="923"/>
      <c r="BX109" s="923"/>
      <c r="BY109" s="923"/>
      <c r="BZ109" s="924"/>
      <c r="CA109" s="925" t="s">
        <v>287</v>
      </c>
      <c r="CB109" s="923"/>
      <c r="CC109" s="923"/>
      <c r="CD109" s="923"/>
      <c r="CE109" s="924"/>
      <c r="CF109" s="961" t="s">
        <v>403</v>
      </c>
      <c r="CG109" s="961"/>
      <c r="CH109" s="961"/>
      <c r="CI109" s="961"/>
      <c r="CJ109" s="961"/>
      <c r="CK109" s="925" t="s">
        <v>404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402</v>
      </c>
      <c r="DH109" s="923"/>
      <c r="DI109" s="923"/>
      <c r="DJ109" s="923"/>
      <c r="DK109" s="924"/>
      <c r="DL109" s="925" t="s">
        <v>288</v>
      </c>
      <c r="DM109" s="923"/>
      <c r="DN109" s="923"/>
      <c r="DO109" s="923"/>
      <c r="DP109" s="924"/>
      <c r="DQ109" s="925" t="s">
        <v>287</v>
      </c>
      <c r="DR109" s="923"/>
      <c r="DS109" s="923"/>
      <c r="DT109" s="923"/>
      <c r="DU109" s="924"/>
      <c r="DV109" s="925" t="s">
        <v>403</v>
      </c>
      <c r="DW109" s="923"/>
      <c r="DX109" s="923"/>
      <c r="DY109" s="923"/>
      <c r="DZ109" s="954"/>
    </row>
    <row r="110" spans="1:131" s="199" customFormat="1" ht="26.25" customHeight="1">
      <c r="A110" s="825" t="s">
        <v>405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503193</v>
      </c>
      <c r="AB110" s="916"/>
      <c r="AC110" s="916"/>
      <c r="AD110" s="916"/>
      <c r="AE110" s="917"/>
      <c r="AF110" s="918">
        <v>565138</v>
      </c>
      <c r="AG110" s="916"/>
      <c r="AH110" s="916"/>
      <c r="AI110" s="916"/>
      <c r="AJ110" s="917"/>
      <c r="AK110" s="918">
        <v>637475</v>
      </c>
      <c r="AL110" s="916"/>
      <c r="AM110" s="916"/>
      <c r="AN110" s="916"/>
      <c r="AO110" s="917"/>
      <c r="AP110" s="919">
        <v>19.5</v>
      </c>
      <c r="AQ110" s="920"/>
      <c r="AR110" s="920"/>
      <c r="AS110" s="920"/>
      <c r="AT110" s="921"/>
      <c r="AU110" s="955" t="s">
        <v>61</v>
      </c>
      <c r="AV110" s="956"/>
      <c r="AW110" s="956"/>
      <c r="AX110" s="956"/>
      <c r="AY110" s="956"/>
      <c r="AZ110" s="881" t="s">
        <v>406</v>
      </c>
      <c r="BA110" s="826"/>
      <c r="BB110" s="826"/>
      <c r="BC110" s="826"/>
      <c r="BD110" s="826"/>
      <c r="BE110" s="826"/>
      <c r="BF110" s="826"/>
      <c r="BG110" s="826"/>
      <c r="BH110" s="826"/>
      <c r="BI110" s="826"/>
      <c r="BJ110" s="826"/>
      <c r="BK110" s="826"/>
      <c r="BL110" s="826"/>
      <c r="BM110" s="826"/>
      <c r="BN110" s="826"/>
      <c r="BO110" s="826"/>
      <c r="BP110" s="827"/>
      <c r="BQ110" s="882">
        <v>8161383</v>
      </c>
      <c r="BR110" s="863"/>
      <c r="BS110" s="863"/>
      <c r="BT110" s="863"/>
      <c r="BU110" s="863"/>
      <c r="BV110" s="863">
        <v>8262791</v>
      </c>
      <c r="BW110" s="863"/>
      <c r="BX110" s="863"/>
      <c r="BY110" s="863"/>
      <c r="BZ110" s="863"/>
      <c r="CA110" s="863">
        <v>7974261</v>
      </c>
      <c r="CB110" s="863"/>
      <c r="CC110" s="863"/>
      <c r="CD110" s="863"/>
      <c r="CE110" s="863"/>
      <c r="CF110" s="887">
        <v>243.5</v>
      </c>
      <c r="CG110" s="888"/>
      <c r="CH110" s="888"/>
      <c r="CI110" s="888"/>
      <c r="CJ110" s="888"/>
      <c r="CK110" s="951" t="s">
        <v>407</v>
      </c>
      <c r="CL110" s="837"/>
      <c r="CM110" s="912" t="s">
        <v>408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222</v>
      </c>
      <c r="DH110" s="863"/>
      <c r="DI110" s="863"/>
      <c r="DJ110" s="863"/>
      <c r="DK110" s="863"/>
      <c r="DL110" s="863" t="s">
        <v>222</v>
      </c>
      <c r="DM110" s="863"/>
      <c r="DN110" s="863"/>
      <c r="DO110" s="863"/>
      <c r="DP110" s="863"/>
      <c r="DQ110" s="863" t="s">
        <v>222</v>
      </c>
      <c r="DR110" s="863"/>
      <c r="DS110" s="863"/>
      <c r="DT110" s="863"/>
      <c r="DU110" s="863"/>
      <c r="DV110" s="864" t="s">
        <v>222</v>
      </c>
      <c r="DW110" s="864"/>
      <c r="DX110" s="864"/>
      <c r="DY110" s="864"/>
      <c r="DZ110" s="865"/>
    </row>
    <row r="111" spans="1:131" s="199" customFormat="1" ht="26.25" customHeight="1">
      <c r="A111" s="792" t="s">
        <v>409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222</v>
      </c>
      <c r="AB111" s="944"/>
      <c r="AC111" s="944"/>
      <c r="AD111" s="944"/>
      <c r="AE111" s="945"/>
      <c r="AF111" s="946" t="s">
        <v>222</v>
      </c>
      <c r="AG111" s="944"/>
      <c r="AH111" s="944"/>
      <c r="AI111" s="944"/>
      <c r="AJ111" s="945"/>
      <c r="AK111" s="946" t="s">
        <v>222</v>
      </c>
      <c r="AL111" s="944"/>
      <c r="AM111" s="944"/>
      <c r="AN111" s="944"/>
      <c r="AO111" s="945"/>
      <c r="AP111" s="947" t="s">
        <v>222</v>
      </c>
      <c r="AQ111" s="948"/>
      <c r="AR111" s="948"/>
      <c r="AS111" s="948"/>
      <c r="AT111" s="949"/>
      <c r="AU111" s="957"/>
      <c r="AV111" s="958"/>
      <c r="AW111" s="958"/>
      <c r="AX111" s="958"/>
      <c r="AY111" s="958"/>
      <c r="AZ111" s="833" t="s">
        <v>410</v>
      </c>
      <c r="BA111" s="768"/>
      <c r="BB111" s="768"/>
      <c r="BC111" s="768"/>
      <c r="BD111" s="768"/>
      <c r="BE111" s="768"/>
      <c r="BF111" s="768"/>
      <c r="BG111" s="768"/>
      <c r="BH111" s="768"/>
      <c r="BI111" s="768"/>
      <c r="BJ111" s="768"/>
      <c r="BK111" s="768"/>
      <c r="BL111" s="768"/>
      <c r="BM111" s="768"/>
      <c r="BN111" s="768"/>
      <c r="BO111" s="768"/>
      <c r="BP111" s="769"/>
      <c r="BQ111" s="834" t="s">
        <v>222</v>
      </c>
      <c r="BR111" s="835"/>
      <c r="BS111" s="835"/>
      <c r="BT111" s="835"/>
      <c r="BU111" s="835"/>
      <c r="BV111" s="835" t="s">
        <v>222</v>
      </c>
      <c r="BW111" s="835"/>
      <c r="BX111" s="835"/>
      <c r="BY111" s="835"/>
      <c r="BZ111" s="835"/>
      <c r="CA111" s="835" t="s">
        <v>222</v>
      </c>
      <c r="CB111" s="835"/>
      <c r="CC111" s="835"/>
      <c r="CD111" s="835"/>
      <c r="CE111" s="835"/>
      <c r="CF111" s="896" t="s">
        <v>222</v>
      </c>
      <c r="CG111" s="897"/>
      <c r="CH111" s="897"/>
      <c r="CI111" s="897"/>
      <c r="CJ111" s="897"/>
      <c r="CK111" s="952"/>
      <c r="CL111" s="839"/>
      <c r="CM111" s="842" t="s">
        <v>411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222</v>
      </c>
      <c r="DH111" s="835"/>
      <c r="DI111" s="835"/>
      <c r="DJ111" s="835"/>
      <c r="DK111" s="835"/>
      <c r="DL111" s="835" t="s">
        <v>222</v>
      </c>
      <c r="DM111" s="835"/>
      <c r="DN111" s="835"/>
      <c r="DO111" s="835"/>
      <c r="DP111" s="835"/>
      <c r="DQ111" s="835" t="s">
        <v>222</v>
      </c>
      <c r="DR111" s="835"/>
      <c r="DS111" s="835"/>
      <c r="DT111" s="835"/>
      <c r="DU111" s="835"/>
      <c r="DV111" s="812" t="s">
        <v>222</v>
      </c>
      <c r="DW111" s="812"/>
      <c r="DX111" s="812"/>
      <c r="DY111" s="812"/>
      <c r="DZ111" s="813"/>
    </row>
    <row r="112" spans="1:131" s="199" customFormat="1" ht="26.25" customHeight="1">
      <c r="A112" s="937" t="s">
        <v>412</v>
      </c>
      <c r="B112" s="938"/>
      <c r="C112" s="768" t="s">
        <v>413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222</v>
      </c>
      <c r="AB112" s="798"/>
      <c r="AC112" s="798"/>
      <c r="AD112" s="798"/>
      <c r="AE112" s="799"/>
      <c r="AF112" s="800" t="s">
        <v>222</v>
      </c>
      <c r="AG112" s="798"/>
      <c r="AH112" s="798"/>
      <c r="AI112" s="798"/>
      <c r="AJ112" s="799"/>
      <c r="AK112" s="800" t="s">
        <v>222</v>
      </c>
      <c r="AL112" s="798"/>
      <c r="AM112" s="798"/>
      <c r="AN112" s="798"/>
      <c r="AO112" s="799"/>
      <c r="AP112" s="845" t="s">
        <v>222</v>
      </c>
      <c r="AQ112" s="846"/>
      <c r="AR112" s="846"/>
      <c r="AS112" s="846"/>
      <c r="AT112" s="847"/>
      <c r="AU112" s="957"/>
      <c r="AV112" s="958"/>
      <c r="AW112" s="958"/>
      <c r="AX112" s="958"/>
      <c r="AY112" s="958"/>
      <c r="AZ112" s="833" t="s">
        <v>414</v>
      </c>
      <c r="BA112" s="768"/>
      <c r="BB112" s="768"/>
      <c r="BC112" s="768"/>
      <c r="BD112" s="768"/>
      <c r="BE112" s="768"/>
      <c r="BF112" s="768"/>
      <c r="BG112" s="768"/>
      <c r="BH112" s="768"/>
      <c r="BI112" s="768"/>
      <c r="BJ112" s="768"/>
      <c r="BK112" s="768"/>
      <c r="BL112" s="768"/>
      <c r="BM112" s="768"/>
      <c r="BN112" s="768"/>
      <c r="BO112" s="768"/>
      <c r="BP112" s="769"/>
      <c r="BQ112" s="834">
        <v>421554</v>
      </c>
      <c r="BR112" s="835"/>
      <c r="BS112" s="835"/>
      <c r="BT112" s="835"/>
      <c r="BU112" s="835"/>
      <c r="BV112" s="835">
        <v>420679</v>
      </c>
      <c r="BW112" s="835"/>
      <c r="BX112" s="835"/>
      <c r="BY112" s="835"/>
      <c r="BZ112" s="835"/>
      <c r="CA112" s="835">
        <v>403282</v>
      </c>
      <c r="CB112" s="835"/>
      <c r="CC112" s="835"/>
      <c r="CD112" s="835"/>
      <c r="CE112" s="835"/>
      <c r="CF112" s="896">
        <v>12.3</v>
      </c>
      <c r="CG112" s="897"/>
      <c r="CH112" s="897"/>
      <c r="CI112" s="897"/>
      <c r="CJ112" s="897"/>
      <c r="CK112" s="952"/>
      <c r="CL112" s="839"/>
      <c r="CM112" s="842" t="s">
        <v>415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222</v>
      </c>
      <c r="DH112" s="835"/>
      <c r="DI112" s="835"/>
      <c r="DJ112" s="835"/>
      <c r="DK112" s="835"/>
      <c r="DL112" s="835" t="s">
        <v>222</v>
      </c>
      <c r="DM112" s="835"/>
      <c r="DN112" s="835"/>
      <c r="DO112" s="835"/>
      <c r="DP112" s="835"/>
      <c r="DQ112" s="835" t="s">
        <v>222</v>
      </c>
      <c r="DR112" s="835"/>
      <c r="DS112" s="835"/>
      <c r="DT112" s="835"/>
      <c r="DU112" s="835"/>
      <c r="DV112" s="812" t="s">
        <v>222</v>
      </c>
      <c r="DW112" s="812"/>
      <c r="DX112" s="812"/>
      <c r="DY112" s="812"/>
      <c r="DZ112" s="813"/>
    </row>
    <row r="113" spans="1:130" s="199" customFormat="1" ht="26.25" customHeight="1">
      <c r="A113" s="939"/>
      <c r="B113" s="940"/>
      <c r="C113" s="768" t="s">
        <v>416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24470</v>
      </c>
      <c r="AB113" s="944"/>
      <c r="AC113" s="944"/>
      <c r="AD113" s="944"/>
      <c r="AE113" s="945"/>
      <c r="AF113" s="946">
        <v>28164</v>
      </c>
      <c r="AG113" s="944"/>
      <c r="AH113" s="944"/>
      <c r="AI113" s="944"/>
      <c r="AJ113" s="945"/>
      <c r="AK113" s="946">
        <v>27889</v>
      </c>
      <c r="AL113" s="944"/>
      <c r="AM113" s="944"/>
      <c r="AN113" s="944"/>
      <c r="AO113" s="945"/>
      <c r="AP113" s="947">
        <v>0.9</v>
      </c>
      <c r="AQ113" s="948"/>
      <c r="AR113" s="948"/>
      <c r="AS113" s="948"/>
      <c r="AT113" s="949"/>
      <c r="AU113" s="957"/>
      <c r="AV113" s="958"/>
      <c r="AW113" s="958"/>
      <c r="AX113" s="958"/>
      <c r="AY113" s="958"/>
      <c r="AZ113" s="833" t="s">
        <v>417</v>
      </c>
      <c r="BA113" s="768"/>
      <c r="BB113" s="768"/>
      <c r="BC113" s="768"/>
      <c r="BD113" s="768"/>
      <c r="BE113" s="768"/>
      <c r="BF113" s="768"/>
      <c r="BG113" s="768"/>
      <c r="BH113" s="768"/>
      <c r="BI113" s="768"/>
      <c r="BJ113" s="768"/>
      <c r="BK113" s="768"/>
      <c r="BL113" s="768"/>
      <c r="BM113" s="768"/>
      <c r="BN113" s="768"/>
      <c r="BO113" s="768"/>
      <c r="BP113" s="769"/>
      <c r="BQ113" s="834">
        <v>150288</v>
      </c>
      <c r="BR113" s="835"/>
      <c r="BS113" s="835"/>
      <c r="BT113" s="835"/>
      <c r="BU113" s="835"/>
      <c r="BV113" s="835">
        <v>154015</v>
      </c>
      <c r="BW113" s="835"/>
      <c r="BX113" s="835"/>
      <c r="BY113" s="835"/>
      <c r="BZ113" s="835"/>
      <c r="CA113" s="835">
        <v>155814</v>
      </c>
      <c r="CB113" s="835"/>
      <c r="CC113" s="835"/>
      <c r="CD113" s="835"/>
      <c r="CE113" s="835"/>
      <c r="CF113" s="896">
        <v>4.8</v>
      </c>
      <c r="CG113" s="897"/>
      <c r="CH113" s="897"/>
      <c r="CI113" s="897"/>
      <c r="CJ113" s="897"/>
      <c r="CK113" s="952"/>
      <c r="CL113" s="839"/>
      <c r="CM113" s="842" t="s">
        <v>418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222</v>
      </c>
      <c r="DH113" s="798"/>
      <c r="DI113" s="798"/>
      <c r="DJ113" s="798"/>
      <c r="DK113" s="799"/>
      <c r="DL113" s="800" t="s">
        <v>222</v>
      </c>
      <c r="DM113" s="798"/>
      <c r="DN113" s="798"/>
      <c r="DO113" s="798"/>
      <c r="DP113" s="799"/>
      <c r="DQ113" s="800" t="s">
        <v>222</v>
      </c>
      <c r="DR113" s="798"/>
      <c r="DS113" s="798"/>
      <c r="DT113" s="798"/>
      <c r="DU113" s="799"/>
      <c r="DV113" s="845" t="s">
        <v>222</v>
      </c>
      <c r="DW113" s="846"/>
      <c r="DX113" s="846"/>
      <c r="DY113" s="846"/>
      <c r="DZ113" s="847"/>
    </row>
    <row r="114" spans="1:130" s="199" customFormat="1" ht="26.25" customHeight="1">
      <c r="A114" s="939"/>
      <c r="B114" s="940"/>
      <c r="C114" s="768" t="s">
        <v>419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21068</v>
      </c>
      <c r="AB114" s="798"/>
      <c r="AC114" s="798"/>
      <c r="AD114" s="798"/>
      <c r="AE114" s="799"/>
      <c r="AF114" s="800">
        <v>18907</v>
      </c>
      <c r="AG114" s="798"/>
      <c r="AH114" s="798"/>
      <c r="AI114" s="798"/>
      <c r="AJ114" s="799"/>
      <c r="AK114" s="800">
        <v>19441</v>
      </c>
      <c r="AL114" s="798"/>
      <c r="AM114" s="798"/>
      <c r="AN114" s="798"/>
      <c r="AO114" s="799"/>
      <c r="AP114" s="845">
        <v>0.6</v>
      </c>
      <c r="AQ114" s="846"/>
      <c r="AR114" s="846"/>
      <c r="AS114" s="846"/>
      <c r="AT114" s="847"/>
      <c r="AU114" s="957"/>
      <c r="AV114" s="958"/>
      <c r="AW114" s="958"/>
      <c r="AX114" s="958"/>
      <c r="AY114" s="958"/>
      <c r="AZ114" s="833" t="s">
        <v>420</v>
      </c>
      <c r="BA114" s="768"/>
      <c r="BB114" s="768"/>
      <c r="BC114" s="768"/>
      <c r="BD114" s="768"/>
      <c r="BE114" s="768"/>
      <c r="BF114" s="768"/>
      <c r="BG114" s="768"/>
      <c r="BH114" s="768"/>
      <c r="BI114" s="768"/>
      <c r="BJ114" s="768"/>
      <c r="BK114" s="768"/>
      <c r="BL114" s="768"/>
      <c r="BM114" s="768"/>
      <c r="BN114" s="768"/>
      <c r="BO114" s="768"/>
      <c r="BP114" s="769"/>
      <c r="BQ114" s="834">
        <v>1557539</v>
      </c>
      <c r="BR114" s="835"/>
      <c r="BS114" s="835"/>
      <c r="BT114" s="835"/>
      <c r="BU114" s="835"/>
      <c r="BV114" s="835">
        <v>1467308</v>
      </c>
      <c r="BW114" s="835"/>
      <c r="BX114" s="835"/>
      <c r="BY114" s="835"/>
      <c r="BZ114" s="835"/>
      <c r="CA114" s="835">
        <v>1449547</v>
      </c>
      <c r="CB114" s="835"/>
      <c r="CC114" s="835"/>
      <c r="CD114" s="835"/>
      <c r="CE114" s="835"/>
      <c r="CF114" s="896">
        <v>44.3</v>
      </c>
      <c r="CG114" s="897"/>
      <c r="CH114" s="897"/>
      <c r="CI114" s="897"/>
      <c r="CJ114" s="897"/>
      <c r="CK114" s="952"/>
      <c r="CL114" s="839"/>
      <c r="CM114" s="842" t="s">
        <v>421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222</v>
      </c>
      <c r="DH114" s="798"/>
      <c r="DI114" s="798"/>
      <c r="DJ114" s="798"/>
      <c r="DK114" s="799"/>
      <c r="DL114" s="800" t="s">
        <v>222</v>
      </c>
      <c r="DM114" s="798"/>
      <c r="DN114" s="798"/>
      <c r="DO114" s="798"/>
      <c r="DP114" s="799"/>
      <c r="DQ114" s="800" t="s">
        <v>222</v>
      </c>
      <c r="DR114" s="798"/>
      <c r="DS114" s="798"/>
      <c r="DT114" s="798"/>
      <c r="DU114" s="799"/>
      <c r="DV114" s="845" t="s">
        <v>222</v>
      </c>
      <c r="DW114" s="846"/>
      <c r="DX114" s="846"/>
      <c r="DY114" s="846"/>
      <c r="DZ114" s="847"/>
    </row>
    <row r="115" spans="1:130" s="199" customFormat="1" ht="26.25" customHeight="1">
      <c r="A115" s="939"/>
      <c r="B115" s="940"/>
      <c r="C115" s="768" t="s">
        <v>422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523</v>
      </c>
      <c r="AB115" s="944"/>
      <c r="AC115" s="944"/>
      <c r="AD115" s="944"/>
      <c r="AE115" s="945"/>
      <c r="AF115" s="946">
        <v>719</v>
      </c>
      <c r="AG115" s="944"/>
      <c r="AH115" s="944"/>
      <c r="AI115" s="944"/>
      <c r="AJ115" s="945"/>
      <c r="AK115" s="946">
        <v>819</v>
      </c>
      <c r="AL115" s="944"/>
      <c r="AM115" s="944"/>
      <c r="AN115" s="944"/>
      <c r="AO115" s="945"/>
      <c r="AP115" s="947">
        <v>0</v>
      </c>
      <c r="AQ115" s="948"/>
      <c r="AR115" s="948"/>
      <c r="AS115" s="948"/>
      <c r="AT115" s="949"/>
      <c r="AU115" s="957"/>
      <c r="AV115" s="958"/>
      <c r="AW115" s="958"/>
      <c r="AX115" s="958"/>
      <c r="AY115" s="958"/>
      <c r="AZ115" s="833" t="s">
        <v>423</v>
      </c>
      <c r="BA115" s="768"/>
      <c r="BB115" s="768"/>
      <c r="BC115" s="768"/>
      <c r="BD115" s="768"/>
      <c r="BE115" s="768"/>
      <c r="BF115" s="768"/>
      <c r="BG115" s="768"/>
      <c r="BH115" s="768"/>
      <c r="BI115" s="768"/>
      <c r="BJ115" s="768"/>
      <c r="BK115" s="768"/>
      <c r="BL115" s="768"/>
      <c r="BM115" s="768"/>
      <c r="BN115" s="768"/>
      <c r="BO115" s="768"/>
      <c r="BP115" s="769"/>
      <c r="BQ115" s="834" t="s">
        <v>222</v>
      </c>
      <c r="BR115" s="835"/>
      <c r="BS115" s="835"/>
      <c r="BT115" s="835"/>
      <c r="BU115" s="835"/>
      <c r="BV115" s="835" t="s">
        <v>222</v>
      </c>
      <c r="BW115" s="835"/>
      <c r="BX115" s="835"/>
      <c r="BY115" s="835"/>
      <c r="BZ115" s="835"/>
      <c r="CA115" s="835" t="s">
        <v>222</v>
      </c>
      <c r="CB115" s="835"/>
      <c r="CC115" s="835"/>
      <c r="CD115" s="835"/>
      <c r="CE115" s="835"/>
      <c r="CF115" s="896" t="s">
        <v>222</v>
      </c>
      <c r="CG115" s="897"/>
      <c r="CH115" s="897"/>
      <c r="CI115" s="897"/>
      <c r="CJ115" s="897"/>
      <c r="CK115" s="952"/>
      <c r="CL115" s="839"/>
      <c r="CM115" s="833" t="s">
        <v>424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222</v>
      </c>
      <c r="DH115" s="798"/>
      <c r="DI115" s="798"/>
      <c r="DJ115" s="798"/>
      <c r="DK115" s="799"/>
      <c r="DL115" s="800" t="s">
        <v>222</v>
      </c>
      <c r="DM115" s="798"/>
      <c r="DN115" s="798"/>
      <c r="DO115" s="798"/>
      <c r="DP115" s="799"/>
      <c r="DQ115" s="800" t="s">
        <v>222</v>
      </c>
      <c r="DR115" s="798"/>
      <c r="DS115" s="798"/>
      <c r="DT115" s="798"/>
      <c r="DU115" s="799"/>
      <c r="DV115" s="845" t="s">
        <v>222</v>
      </c>
      <c r="DW115" s="846"/>
      <c r="DX115" s="846"/>
      <c r="DY115" s="846"/>
      <c r="DZ115" s="847"/>
    </row>
    <row r="116" spans="1:130" s="199" customFormat="1" ht="26.25" customHeight="1">
      <c r="A116" s="941"/>
      <c r="B116" s="942"/>
      <c r="C116" s="901" t="s">
        <v>425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222</v>
      </c>
      <c r="AB116" s="798"/>
      <c r="AC116" s="798"/>
      <c r="AD116" s="798"/>
      <c r="AE116" s="799"/>
      <c r="AF116" s="800" t="s">
        <v>222</v>
      </c>
      <c r="AG116" s="798"/>
      <c r="AH116" s="798"/>
      <c r="AI116" s="798"/>
      <c r="AJ116" s="799"/>
      <c r="AK116" s="800" t="s">
        <v>222</v>
      </c>
      <c r="AL116" s="798"/>
      <c r="AM116" s="798"/>
      <c r="AN116" s="798"/>
      <c r="AO116" s="799"/>
      <c r="AP116" s="845" t="s">
        <v>222</v>
      </c>
      <c r="AQ116" s="846"/>
      <c r="AR116" s="846"/>
      <c r="AS116" s="846"/>
      <c r="AT116" s="847"/>
      <c r="AU116" s="957"/>
      <c r="AV116" s="958"/>
      <c r="AW116" s="958"/>
      <c r="AX116" s="958"/>
      <c r="AY116" s="958"/>
      <c r="AZ116" s="884" t="s">
        <v>426</v>
      </c>
      <c r="BA116" s="885"/>
      <c r="BB116" s="885"/>
      <c r="BC116" s="885"/>
      <c r="BD116" s="885"/>
      <c r="BE116" s="885"/>
      <c r="BF116" s="885"/>
      <c r="BG116" s="885"/>
      <c r="BH116" s="885"/>
      <c r="BI116" s="885"/>
      <c r="BJ116" s="885"/>
      <c r="BK116" s="885"/>
      <c r="BL116" s="885"/>
      <c r="BM116" s="885"/>
      <c r="BN116" s="885"/>
      <c r="BO116" s="885"/>
      <c r="BP116" s="886"/>
      <c r="BQ116" s="834" t="s">
        <v>222</v>
      </c>
      <c r="BR116" s="835"/>
      <c r="BS116" s="835"/>
      <c r="BT116" s="835"/>
      <c r="BU116" s="835"/>
      <c r="BV116" s="835" t="s">
        <v>222</v>
      </c>
      <c r="BW116" s="835"/>
      <c r="BX116" s="835"/>
      <c r="BY116" s="835"/>
      <c r="BZ116" s="835"/>
      <c r="CA116" s="835" t="s">
        <v>222</v>
      </c>
      <c r="CB116" s="835"/>
      <c r="CC116" s="835"/>
      <c r="CD116" s="835"/>
      <c r="CE116" s="835"/>
      <c r="CF116" s="896" t="s">
        <v>222</v>
      </c>
      <c r="CG116" s="897"/>
      <c r="CH116" s="897"/>
      <c r="CI116" s="897"/>
      <c r="CJ116" s="897"/>
      <c r="CK116" s="952"/>
      <c r="CL116" s="839"/>
      <c r="CM116" s="842" t="s">
        <v>427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222</v>
      </c>
      <c r="DH116" s="798"/>
      <c r="DI116" s="798"/>
      <c r="DJ116" s="798"/>
      <c r="DK116" s="799"/>
      <c r="DL116" s="800" t="s">
        <v>222</v>
      </c>
      <c r="DM116" s="798"/>
      <c r="DN116" s="798"/>
      <c r="DO116" s="798"/>
      <c r="DP116" s="799"/>
      <c r="DQ116" s="800" t="s">
        <v>222</v>
      </c>
      <c r="DR116" s="798"/>
      <c r="DS116" s="798"/>
      <c r="DT116" s="798"/>
      <c r="DU116" s="799"/>
      <c r="DV116" s="845" t="s">
        <v>222</v>
      </c>
      <c r="DW116" s="846"/>
      <c r="DX116" s="846"/>
      <c r="DY116" s="846"/>
      <c r="DZ116" s="847"/>
    </row>
    <row r="117" spans="1:130" s="199" customFormat="1" ht="26.25" customHeight="1">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428</v>
      </c>
      <c r="Z117" s="924"/>
      <c r="AA117" s="929">
        <v>549254</v>
      </c>
      <c r="AB117" s="930"/>
      <c r="AC117" s="930"/>
      <c r="AD117" s="930"/>
      <c r="AE117" s="931"/>
      <c r="AF117" s="932">
        <v>612928</v>
      </c>
      <c r="AG117" s="930"/>
      <c r="AH117" s="930"/>
      <c r="AI117" s="930"/>
      <c r="AJ117" s="931"/>
      <c r="AK117" s="932">
        <v>685624</v>
      </c>
      <c r="AL117" s="930"/>
      <c r="AM117" s="930"/>
      <c r="AN117" s="930"/>
      <c r="AO117" s="931"/>
      <c r="AP117" s="933"/>
      <c r="AQ117" s="934"/>
      <c r="AR117" s="934"/>
      <c r="AS117" s="934"/>
      <c r="AT117" s="935"/>
      <c r="AU117" s="957"/>
      <c r="AV117" s="958"/>
      <c r="AW117" s="958"/>
      <c r="AX117" s="958"/>
      <c r="AY117" s="958"/>
      <c r="AZ117" s="884" t="s">
        <v>429</v>
      </c>
      <c r="BA117" s="885"/>
      <c r="BB117" s="885"/>
      <c r="BC117" s="885"/>
      <c r="BD117" s="885"/>
      <c r="BE117" s="885"/>
      <c r="BF117" s="885"/>
      <c r="BG117" s="885"/>
      <c r="BH117" s="885"/>
      <c r="BI117" s="885"/>
      <c r="BJ117" s="885"/>
      <c r="BK117" s="885"/>
      <c r="BL117" s="885"/>
      <c r="BM117" s="885"/>
      <c r="BN117" s="885"/>
      <c r="BO117" s="885"/>
      <c r="BP117" s="886"/>
      <c r="BQ117" s="834" t="s">
        <v>222</v>
      </c>
      <c r="BR117" s="835"/>
      <c r="BS117" s="835"/>
      <c r="BT117" s="835"/>
      <c r="BU117" s="835"/>
      <c r="BV117" s="835" t="s">
        <v>222</v>
      </c>
      <c r="BW117" s="835"/>
      <c r="BX117" s="835"/>
      <c r="BY117" s="835"/>
      <c r="BZ117" s="835"/>
      <c r="CA117" s="835" t="s">
        <v>222</v>
      </c>
      <c r="CB117" s="835"/>
      <c r="CC117" s="835"/>
      <c r="CD117" s="835"/>
      <c r="CE117" s="835"/>
      <c r="CF117" s="896" t="s">
        <v>222</v>
      </c>
      <c r="CG117" s="897"/>
      <c r="CH117" s="897"/>
      <c r="CI117" s="897"/>
      <c r="CJ117" s="897"/>
      <c r="CK117" s="952"/>
      <c r="CL117" s="839"/>
      <c r="CM117" s="842" t="s">
        <v>430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222</v>
      </c>
      <c r="DH117" s="798"/>
      <c r="DI117" s="798"/>
      <c r="DJ117" s="798"/>
      <c r="DK117" s="799"/>
      <c r="DL117" s="800" t="s">
        <v>222</v>
      </c>
      <c r="DM117" s="798"/>
      <c r="DN117" s="798"/>
      <c r="DO117" s="798"/>
      <c r="DP117" s="799"/>
      <c r="DQ117" s="800" t="s">
        <v>222</v>
      </c>
      <c r="DR117" s="798"/>
      <c r="DS117" s="798"/>
      <c r="DT117" s="798"/>
      <c r="DU117" s="799"/>
      <c r="DV117" s="845" t="s">
        <v>222</v>
      </c>
      <c r="DW117" s="846"/>
      <c r="DX117" s="846"/>
      <c r="DY117" s="846"/>
      <c r="DZ117" s="847"/>
    </row>
    <row r="118" spans="1:130" s="199" customFormat="1" ht="26.25" customHeight="1">
      <c r="A118" s="922" t="s">
        <v>404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402</v>
      </c>
      <c r="AB118" s="923"/>
      <c r="AC118" s="923"/>
      <c r="AD118" s="923"/>
      <c r="AE118" s="924"/>
      <c r="AF118" s="925" t="s">
        <v>288</v>
      </c>
      <c r="AG118" s="923"/>
      <c r="AH118" s="923"/>
      <c r="AI118" s="923"/>
      <c r="AJ118" s="924"/>
      <c r="AK118" s="925" t="s">
        <v>287</v>
      </c>
      <c r="AL118" s="923"/>
      <c r="AM118" s="923"/>
      <c r="AN118" s="923"/>
      <c r="AO118" s="924"/>
      <c r="AP118" s="926" t="s">
        <v>403</v>
      </c>
      <c r="AQ118" s="927"/>
      <c r="AR118" s="927"/>
      <c r="AS118" s="927"/>
      <c r="AT118" s="928"/>
      <c r="AU118" s="957"/>
      <c r="AV118" s="958"/>
      <c r="AW118" s="958"/>
      <c r="AX118" s="958"/>
      <c r="AY118" s="958"/>
      <c r="AZ118" s="900" t="s">
        <v>431</v>
      </c>
      <c r="BA118" s="901"/>
      <c r="BB118" s="901"/>
      <c r="BC118" s="901"/>
      <c r="BD118" s="901"/>
      <c r="BE118" s="901"/>
      <c r="BF118" s="901"/>
      <c r="BG118" s="901"/>
      <c r="BH118" s="901"/>
      <c r="BI118" s="901"/>
      <c r="BJ118" s="901"/>
      <c r="BK118" s="901"/>
      <c r="BL118" s="901"/>
      <c r="BM118" s="901"/>
      <c r="BN118" s="901"/>
      <c r="BO118" s="901"/>
      <c r="BP118" s="902"/>
      <c r="BQ118" s="903" t="s">
        <v>432</v>
      </c>
      <c r="BR118" s="866"/>
      <c r="BS118" s="866"/>
      <c r="BT118" s="866"/>
      <c r="BU118" s="866"/>
      <c r="BV118" s="866" t="s">
        <v>432</v>
      </c>
      <c r="BW118" s="866"/>
      <c r="BX118" s="866"/>
      <c r="BY118" s="866"/>
      <c r="BZ118" s="866"/>
      <c r="CA118" s="866" t="s">
        <v>432</v>
      </c>
      <c r="CB118" s="866"/>
      <c r="CC118" s="866"/>
      <c r="CD118" s="866"/>
      <c r="CE118" s="866"/>
      <c r="CF118" s="896" t="s">
        <v>432</v>
      </c>
      <c r="CG118" s="897"/>
      <c r="CH118" s="897"/>
      <c r="CI118" s="897"/>
      <c r="CJ118" s="897"/>
      <c r="CK118" s="952"/>
      <c r="CL118" s="839"/>
      <c r="CM118" s="842" t="s">
        <v>433</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432</v>
      </c>
      <c r="DH118" s="798"/>
      <c r="DI118" s="798"/>
      <c r="DJ118" s="798"/>
      <c r="DK118" s="799"/>
      <c r="DL118" s="800" t="s">
        <v>432</v>
      </c>
      <c r="DM118" s="798"/>
      <c r="DN118" s="798"/>
      <c r="DO118" s="798"/>
      <c r="DP118" s="799"/>
      <c r="DQ118" s="800" t="s">
        <v>432</v>
      </c>
      <c r="DR118" s="798"/>
      <c r="DS118" s="798"/>
      <c r="DT118" s="798"/>
      <c r="DU118" s="799"/>
      <c r="DV118" s="845" t="s">
        <v>432</v>
      </c>
      <c r="DW118" s="846"/>
      <c r="DX118" s="846"/>
      <c r="DY118" s="846"/>
      <c r="DZ118" s="847"/>
    </row>
    <row r="119" spans="1:130" s="199" customFormat="1" ht="26.25" customHeight="1">
      <c r="A119" s="836" t="s">
        <v>407</v>
      </c>
      <c r="B119" s="837"/>
      <c r="C119" s="912" t="s">
        <v>408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432</v>
      </c>
      <c r="AB119" s="916"/>
      <c r="AC119" s="916"/>
      <c r="AD119" s="916"/>
      <c r="AE119" s="917"/>
      <c r="AF119" s="918" t="s">
        <v>432</v>
      </c>
      <c r="AG119" s="916"/>
      <c r="AH119" s="916"/>
      <c r="AI119" s="916"/>
      <c r="AJ119" s="917"/>
      <c r="AK119" s="918" t="s">
        <v>432</v>
      </c>
      <c r="AL119" s="916"/>
      <c r="AM119" s="916"/>
      <c r="AN119" s="916"/>
      <c r="AO119" s="917"/>
      <c r="AP119" s="919" t="s">
        <v>432</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434</v>
      </c>
      <c r="BP119" s="899"/>
      <c r="BQ119" s="903">
        <v>10290764</v>
      </c>
      <c r="BR119" s="866"/>
      <c r="BS119" s="866"/>
      <c r="BT119" s="866"/>
      <c r="BU119" s="866"/>
      <c r="BV119" s="866">
        <v>10304793</v>
      </c>
      <c r="BW119" s="866"/>
      <c r="BX119" s="866"/>
      <c r="BY119" s="866"/>
      <c r="BZ119" s="866"/>
      <c r="CA119" s="866">
        <v>9982904</v>
      </c>
      <c r="CB119" s="866"/>
      <c r="CC119" s="866"/>
      <c r="CD119" s="866"/>
      <c r="CE119" s="866"/>
      <c r="CF119" s="764"/>
      <c r="CG119" s="765"/>
      <c r="CH119" s="765"/>
      <c r="CI119" s="765"/>
      <c r="CJ119" s="855"/>
      <c r="CK119" s="953"/>
      <c r="CL119" s="841"/>
      <c r="CM119" s="859" t="s">
        <v>435</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222</v>
      </c>
      <c r="DH119" s="781"/>
      <c r="DI119" s="781"/>
      <c r="DJ119" s="781"/>
      <c r="DK119" s="782"/>
      <c r="DL119" s="783" t="s">
        <v>222</v>
      </c>
      <c r="DM119" s="781"/>
      <c r="DN119" s="781"/>
      <c r="DO119" s="781"/>
      <c r="DP119" s="782"/>
      <c r="DQ119" s="783" t="s">
        <v>222</v>
      </c>
      <c r="DR119" s="781"/>
      <c r="DS119" s="781"/>
      <c r="DT119" s="781"/>
      <c r="DU119" s="782"/>
      <c r="DV119" s="869" t="s">
        <v>222</v>
      </c>
      <c r="DW119" s="870"/>
      <c r="DX119" s="870"/>
      <c r="DY119" s="870"/>
      <c r="DZ119" s="871"/>
    </row>
    <row r="120" spans="1:130" s="199" customFormat="1" ht="26.25" customHeight="1">
      <c r="A120" s="838"/>
      <c r="B120" s="839"/>
      <c r="C120" s="842" t="s">
        <v>411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222</v>
      </c>
      <c r="AB120" s="798"/>
      <c r="AC120" s="798"/>
      <c r="AD120" s="798"/>
      <c r="AE120" s="799"/>
      <c r="AF120" s="800" t="s">
        <v>222</v>
      </c>
      <c r="AG120" s="798"/>
      <c r="AH120" s="798"/>
      <c r="AI120" s="798"/>
      <c r="AJ120" s="799"/>
      <c r="AK120" s="800" t="s">
        <v>222</v>
      </c>
      <c r="AL120" s="798"/>
      <c r="AM120" s="798"/>
      <c r="AN120" s="798"/>
      <c r="AO120" s="799"/>
      <c r="AP120" s="845" t="s">
        <v>222</v>
      </c>
      <c r="AQ120" s="846"/>
      <c r="AR120" s="846"/>
      <c r="AS120" s="846"/>
      <c r="AT120" s="847"/>
      <c r="AU120" s="904" t="s">
        <v>436</v>
      </c>
      <c r="AV120" s="905"/>
      <c r="AW120" s="905"/>
      <c r="AX120" s="905"/>
      <c r="AY120" s="906"/>
      <c r="AZ120" s="881" t="s">
        <v>437</v>
      </c>
      <c r="BA120" s="826"/>
      <c r="BB120" s="826"/>
      <c r="BC120" s="826"/>
      <c r="BD120" s="826"/>
      <c r="BE120" s="826"/>
      <c r="BF120" s="826"/>
      <c r="BG120" s="826"/>
      <c r="BH120" s="826"/>
      <c r="BI120" s="826"/>
      <c r="BJ120" s="826"/>
      <c r="BK120" s="826"/>
      <c r="BL120" s="826"/>
      <c r="BM120" s="826"/>
      <c r="BN120" s="826"/>
      <c r="BO120" s="826"/>
      <c r="BP120" s="827"/>
      <c r="BQ120" s="882">
        <v>1117270</v>
      </c>
      <c r="BR120" s="863"/>
      <c r="BS120" s="863"/>
      <c r="BT120" s="863"/>
      <c r="BU120" s="863"/>
      <c r="BV120" s="863">
        <v>1212650</v>
      </c>
      <c r="BW120" s="863"/>
      <c r="BX120" s="863"/>
      <c r="BY120" s="863"/>
      <c r="BZ120" s="863"/>
      <c r="CA120" s="863">
        <v>1155337</v>
      </c>
      <c r="CB120" s="863"/>
      <c r="CC120" s="863"/>
      <c r="CD120" s="863"/>
      <c r="CE120" s="863"/>
      <c r="CF120" s="887">
        <v>35.299999999999997</v>
      </c>
      <c r="CG120" s="888"/>
      <c r="CH120" s="888"/>
      <c r="CI120" s="888"/>
      <c r="CJ120" s="888"/>
      <c r="CK120" s="889" t="s">
        <v>438</v>
      </c>
      <c r="CL120" s="873"/>
      <c r="CM120" s="873"/>
      <c r="CN120" s="873"/>
      <c r="CO120" s="874"/>
      <c r="CP120" s="893" t="s">
        <v>386</v>
      </c>
      <c r="CQ120" s="894"/>
      <c r="CR120" s="894"/>
      <c r="CS120" s="894"/>
      <c r="CT120" s="894"/>
      <c r="CU120" s="894"/>
      <c r="CV120" s="894"/>
      <c r="CW120" s="894"/>
      <c r="CX120" s="894"/>
      <c r="CY120" s="894"/>
      <c r="CZ120" s="894"/>
      <c r="DA120" s="894"/>
      <c r="DB120" s="894"/>
      <c r="DC120" s="894"/>
      <c r="DD120" s="894"/>
      <c r="DE120" s="894"/>
      <c r="DF120" s="895"/>
      <c r="DG120" s="882">
        <v>206250</v>
      </c>
      <c r="DH120" s="863"/>
      <c r="DI120" s="863"/>
      <c r="DJ120" s="863"/>
      <c r="DK120" s="863"/>
      <c r="DL120" s="863">
        <v>206150</v>
      </c>
      <c r="DM120" s="863"/>
      <c r="DN120" s="863"/>
      <c r="DO120" s="863"/>
      <c r="DP120" s="863"/>
      <c r="DQ120" s="863">
        <v>203120</v>
      </c>
      <c r="DR120" s="863"/>
      <c r="DS120" s="863"/>
      <c r="DT120" s="863"/>
      <c r="DU120" s="863"/>
      <c r="DV120" s="864">
        <v>6.2</v>
      </c>
      <c r="DW120" s="864"/>
      <c r="DX120" s="864"/>
      <c r="DY120" s="864"/>
      <c r="DZ120" s="865"/>
    </row>
    <row r="121" spans="1:130" s="199" customFormat="1" ht="26.25" customHeight="1">
      <c r="A121" s="838"/>
      <c r="B121" s="839"/>
      <c r="C121" s="884" t="s">
        <v>439</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222</v>
      </c>
      <c r="AB121" s="798"/>
      <c r="AC121" s="798"/>
      <c r="AD121" s="798"/>
      <c r="AE121" s="799"/>
      <c r="AF121" s="800" t="s">
        <v>222</v>
      </c>
      <c r="AG121" s="798"/>
      <c r="AH121" s="798"/>
      <c r="AI121" s="798"/>
      <c r="AJ121" s="799"/>
      <c r="AK121" s="800" t="s">
        <v>222</v>
      </c>
      <c r="AL121" s="798"/>
      <c r="AM121" s="798"/>
      <c r="AN121" s="798"/>
      <c r="AO121" s="799"/>
      <c r="AP121" s="845" t="s">
        <v>222</v>
      </c>
      <c r="AQ121" s="846"/>
      <c r="AR121" s="846"/>
      <c r="AS121" s="846"/>
      <c r="AT121" s="847"/>
      <c r="AU121" s="907"/>
      <c r="AV121" s="908"/>
      <c r="AW121" s="908"/>
      <c r="AX121" s="908"/>
      <c r="AY121" s="909"/>
      <c r="AZ121" s="833" t="s">
        <v>440</v>
      </c>
      <c r="BA121" s="768"/>
      <c r="BB121" s="768"/>
      <c r="BC121" s="768"/>
      <c r="BD121" s="768"/>
      <c r="BE121" s="768"/>
      <c r="BF121" s="768"/>
      <c r="BG121" s="768"/>
      <c r="BH121" s="768"/>
      <c r="BI121" s="768"/>
      <c r="BJ121" s="768"/>
      <c r="BK121" s="768"/>
      <c r="BL121" s="768"/>
      <c r="BM121" s="768"/>
      <c r="BN121" s="768"/>
      <c r="BO121" s="768"/>
      <c r="BP121" s="769"/>
      <c r="BQ121" s="834" t="s">
        <v>222</v>
      </c>
      <c r="BR121" s="835"/>
      <c r="BS121" s="835"/>
      <c r="BT121" s="835"/>
      <c r="BU121" s="835"/>
      <c r="BV121" s="835" t="s">
        <v>222</v>
      </c>
      <c r="BW121" s="835"/>
      <c r="BX121" s="835"/>
      <c r="BY121" s="835"/>
      <c r="BZ121" s="835"/>
      <c r="CA121" s="835" t="s">
        <v>222</v>
      </c>
      <c r="CB121" s="835"/>
      <c r="CC121" s="835"/>
      <c r="CD121" s="835"/>
      <c r="CE121" s="835"/>
      <c r="CF121" s="896" t="s">
        <v>222</v>
      </c>
      <c r="CG121" s="897"/>
      <c r="CH121" s="897"/>
      <c r="CI121" s="897"/>
      <c r="CJ121" s="897"/>
      <c r="CK121" s="890"/>
      <c r="CL121" s="876"/>
      <c r="CM121" s="876"/>
      <c r="CN121" s="876"/>
      <c r="CO121" s="877"/>
      <c r="CP121" s="856" t="s">
        <v>384</v>
      </c>
      <c r="CQ121" s="857"/>
      <c r="CR121" s="857"/>
      <c r="CS121" s="857"/>
      <c r="CT121" s="857"/>
      <c r="CU121" s="857"/>
      <c r="CV121" s="857"/>
      <c r="CW121" s="857"/>
      <c r="CX121" s="857"/>
      <c r="CY121" s="857"/>
      <c r="CZ121" s="857"/>
      <c r="DA121" s="857"/>
      <c r="DB121" s="857"/>
      <c r="DC121" s="857"/>
      <c r="DD121" s="857"/>
      <c r="DE121" s="857"/>
      <c r="DF121" s="858"/>
      <c r="DG121" s="834">
        <v>215304</v>
      </c>
      <c r="DH121" s="835"/>
      <c r="DI121" s="835"/>
      <c r="DJ121" s="835"/>
      <c r="DK121" s="835"/>
      <c r="DL121" s="835">
        <v>214529</v>
      </c>
      <c r="DM121" s="835"/>
      <c r="DN121" s="835"/>
      <c r="DO121" s="835"/>
      <c r="DP121" s="835"/>
      <c r="DQ121" s="835">
        <v>200162</v>
      </c>
      <c r="DR121" s="835"/>
      <c r="DS121" s="835"/>
      <c r="DT121" s="835"/>
      <c r="DU121" s="835"/>
      <c r="DV121" s="812">
        <v>6.1</v>
      </c>
      <c r="DW121" s="812"/>
      <c r="DX121" s="812"/>
      <c r="DY121" s="812"/>
      <c r="DZ121" s="813"/>
    </row>
    <row r="122" spans="1:130" s="199" customFormat="1" ht="26.25" customHeight="1">
      <c r="A122" s="838"/>
      <c r="B122" s="839"/>
      <c r="C122" s="842" t="s">
        <v>421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222</v>
      </c>
      <c r="AB122" s="798"/>
      <c r="AC122" s="798"/>
      <c r="AD122" s="798"/>
      <c r="AE122" s="799"/>
      <c r="AF122" s="800" t="s">
        <v>222</v>
      </c>
      <c r="AG122" s="798"/>
      <c r="AH122" s="798"/>
      <c r="AI122" s="798"/>
      <c r="AJ122" s="799"/>
      <c r="AK122" s="800" t="s">
        <v>222</v>
      </c>
      <c r="AL122" s="798"/>
      <c r="AM122" s="798"/>
      <c r="AN122" s="798"/>
      <c r="AO122" s="799"/>
      <c r="AP122" s="845" t="s">
        <v>222</v>
      </c>
      <c r="AQ122" s="846"/>
      <c r="AR122" s="846"/>
      <c r="AS122" s="846"/>
      <c r="AT122" s="847"/>
      <c r="AU122" s="907"/>
      <c r="AV122" s="908"/>
      <c r="AW122" s="908"/>
      <c r="AX122" s="908"/>
      <c r="AY122" s="909"/>
      <c r="AZ122" s="900" t="s">
        <v>441</v>
      </c>
      <c r="BA122" s="901"/>
      <c r="BB122" s="901"/>
      <c r="BC122" s="901"/>
      <c r="BD122" s="901"/>
      <c r="BE122" s="901"/>
      <c r="BF122" s="901"/>
      <c r="BG122" s="901"/>
      <c r="BH122" s="901"/>
      <c r="BI122" s="901"/>
      <c r="BJ122" s="901"/>
      <c r="BK122" s="901"/>
      <c r="BL122" s="901"/>
      <c r="BM122" s="901"/>
      <c r="BN122" s="901"/>
      <c r="BO122" s="901"/>
      <c r="BP122" s="902"/>
      <c r="BQ122" s="903">
        <v>6785504</v>
      </c>
      <c r="BR122" s="866"/>
      <c r="BS122" s="866"/>
      <c r="BT122" s="866"/>
      <c r="BU122" s="866"/>
      <c r="BV122" s="866">
        <v>6939259</v>
      </c>
      <c r="BW122" s="866"/>
      <c r="BX122" s="866"/>
      <c r="BY122" s="866"/>
      <c r="BZ122" s="866"/>
      <c r="CA122" s="866">
        <v>6929377</v>
      </c>
      <c r="CB122" s="866"/>
      <c r="CC122" s="866"/>
      <c r="CD122" s="866"/>
      <c r="CE122" s="866"/>
      <c r="CF122" s="867">
        <v>211.6</v>
      </c>
      <c r="CG122" s="868"/>
      <c r="CH122" s="868"/>
      <c r="CI122" s="868"/>
      <c r="CJ122" s="868"/>
      <c r="CK122" s="890"/>
      <c r="CL122" s="876"/>
      <c r="CM122" s="876"/>
      <c r="CN122" s="876"/>
      <c r="CO122" s="877"/>
      <c r="CP122" s="856"/>
      <c r="CQ122" s="857"/>
      <c r="CR122" s="857"/>
      <c r="CS122" s="857"/>
      <c r="CT122" s="857"/>
      <c r="CU122" s="857"/>
      <c r="CV122" s="857"/>
      <c r="CW122" s="857"/>
      <c r="CX122" s="857"/>
      <c r="CY122" s="857"/>
      <c r="CZ122" s="857"/>
      <c r="DA122" s="857"/>
      <c r="DB122" s="857"/>
      <c r="DC122" s="857"/>
      <c r="DD122" s="857"/>
      <c r="DE122" s="857"/>
      <c r="DF122" s="858"/>
      <c r="DG122" s="834"/>
      <c r="DH122" s="835"/>
      <c r="DI122" s="835"/>
      <c r="DJ122" s="835"/>
      <c r="DK122" s="835"/>
      <c r="DL122" s="835"/>
      <c r="DM122" s="835"/>
      <c r="DN122" s="835"/>
      <c r="DO122" s="835"/>
      <c r="DP122" s="835"/>
      <c r="DQ122" s="835"/>
      <c r="DR122" s="835"/>
      <c r="DS122" s="835"/>
      <c r="DT122" s="835"/>
      <c r="DU122" s="835"/>
      <c r="DV122" s="812"/>
      <c r="DW122" s="812"/>
      <c r="DX122" s="812"/>
      <c r="DY122" s="812"/>
      <c r="DZ122" s="813"/>
    </row>
    <row r="123" spans="1:130" s="199" customFormat="1" ht="26.25" customHeight="1">
      <c r="A123" s="838"/>
      <c r="B123" s="839"/>
      <c r="C123" s="842" t="s">
        <v>427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222</v>
      </c>
      <c r="AB123" s="798"/>
      <c r="AC123" s="798"/>
      <c r="AD123" s="798"/>
      <c r="AE123" s="799"/>
      <c r="AF123" s="800" t="s">
        <v>222</v>
      </c>
      <c r="AG123" s="798"/>
      <c r="AH123" s="798"/>
      <c r="AI123" s="798"/>
      <c r="AJ123" s="799"/>
      <c r="AK123" s="800" t="s">
        <v>222</v>
      </c>
      <c r="AL123" s="798"/>
      <c r="AM123" s="798"/>
      <c r="AN123" s="798"/>
      <c r="AO123" s="799"/>
      <c r="AP123" s="845" t="s">
        <v>222</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442</v>
      </c>
      <c r="BP123" s="899"/>
      <c r="BQ123" s="853">
        <v>7902774</v>
      </c>
      <c r="BR123" s="854"/>
      <c r="BS123" s="854"/>
      <c r="BT123" s="854"/>
      <c r="BU123" s="854"/>
      <c r="BV123" s="854">
        <v>8151909</v>
      </c>
      <c r="BW123" s="854"/>
      <c r="BX123" s="854"/>
      <c r="BY123" s="854"/>
      <c r="BZ123" s="854"/>
      <c r="CA123" s="854">
        <v>8084714</v>
      </c>
      <c r="CB123" s="854"/>
      <c r="CC123" s="854"/>
      <c r="CD123" s="854"/>
      <c r="CE123" s="854"/>
      <c r="CF123" s="764"/>
      <c r="CG123" s="765"/>
      <c r="CH123" s="765"/>
      <c r="CI123" s="765"/>
      <c r="CJ123" s="855"/>
      <c r="CK123" s="890"/>
      <c r="CL123" s="876"/>
      <c r="CM123" s="876"/>
      <c r="CN123" s="876"/>
      <c r="CO123" s="877"/>
      <c r="CP123" s="856"/>
      <c r="CQ123" s="857"/>
      <c r="CR123" s="857"/>
      <c r="CS123" s="857"/>
      <c r="CT123" s="857"/>
      <c r="CU123" s="857"/>
      <c r="CV123" s="857"/>
      <c r="CW123" s="857"/>
      <c r="CX123" s="857"/>
      <c r="CY123" s="857"/>
      <c r="CZ123" s="857"/>
      <c r="DA123" s="857"/>
      <c r="DB123" s="857"/>
      <c r="DC123" s="857"/>
      <c r="DD123" s="857"/>
      <c r="DE123" s="857"/>
      <c r="DF123" s="858"/>
      <c r="DG123" s="797"/>
      <c r="DH123" s="798"/>
      <c r="DI123" s="798"/>
      <c r="DJ123" s="798"/>
      <c r="DK123" s="799"/>
      <c r="DL123" s="800"/>
      <c r="DM123" s="798"/>
      <c r="DN123" s="798"/>
      <c r="DO123" s="798"/>
      <c r="DP123" s="799"/>
      <c r="DQ123" s="800"/>
      <c r="DR123" s="798"/>
      <c r="DS123" s="798"/>
      <c r="DT123" s="798"/>
      <c r="DU123" s="799"/>
      <c r="DV123" s="845"/>
      <c r="DW123" s="846"/>
      <c r="DX123" s="846"/>
      <c r="DY123" s="846"/>
      <c r="DZ123" s="847"/>
    </row>
    <row r="124" spans="1:130" s="199" customFormat="1" ht="26.25" customHeight="1" thickBot="1">
      <c r="A124" s="838"/>
      <c r="B124" s="839"/>
      <c r="C124" s="842" t="s">
        <v>430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443</v>
      </c>
      <c r="AB124" s="798"/>
      <c r="AC124" s="798"/>
      <c r="AD124" s="798"/>
      <c r="AE124" s="799"/>
      <c r="AF124" s="800" t="s">
        <v>443</v>
      </c>
      <c r="AG124" s="798"/>
      <c r="AH124" s="798"/>
      <c r="AI124" s="798"/>
      <c r="AJ124" s="799"/>
      <c r="AK124" s="800" t="s">
        <v>443</v>
      </c>
      <c r="AL124" s="798"/>
      <c r="AM124" s="798"/>
      <c r="AN124" s="798"/>
      <c r="AO124" s="799"/>
      <c r="AP124" s="845" t="s">
        <v>443</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74.099999999999994</v>
      </c>
      <c r="BR124" s="852"/>
      <c r="BS124" s="852"/>
      <c r="BT124" s="852"/>
      <c r="BU124" s="852"/>
      <c r="BV124" s="852">
        <v>64</v>
      </c>
      <c r="BW124" s="852"/>
      <c r="BX124" s="852"/>
      <c r="BY124" s="852"/>
      <c r="BZ124" s="852"/>
      <c r="CA124" s="852">
        <v>57.9</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222</v>
      </c>
      <c r="DH124" s="781"/>
      <c r="DI124" s="781"/>
      <c r="DJ124" s="781"/>
      <c r="DK124" s="782"/>
      <c r="DL124" s="783" t="s">
        <v>222</v>
      </c>
      <c r="DM124" s="781"/>
      <c r="DN124" s="781"/>
      <c r="DO124" s="781"/>
      <c r="DP124" s="782"/>
      <c r="DQ124" s="783" t="s">
        <v>222</v>
      </c>
      <c r="DR124" s="781"/>
      <c r="DS124" s="781"/>
      <c r="DT124" s="781"/>
      <c r="DU124" s="782"/>
      <c r="DV124" s="869" t="s">
        <v>222</v>
      </c>
      <c r="DW124" s="870"/>
      <c r="DX124" s="870"/>
      <c r="DY124" s="870"/>
      <c r="DZ124" s="871"/>
    </row>
    <row r="125" spans="1:130" s="199" customFormat="1" ht="26.25" customHeight="1">
      <c r="A125" s="838"/>
      <c r="B125" s="839"/>
      <c r="C125" s="842" t="s">
        <v>433</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222</v>
      </c>
      <c r="AB125" s="798"/>
      <c r="AC125" s="798"/>
      <c r="AD125" s="798"/>
      <c r="AE125" s="799"/>
      <c r="AF125" s="800" t="s">
        <v>222</v>
      </c>
      <c r="AG125" s="798"/>
      <c r="AH125" s="798"/>
      <c r="AI125" s="798"/>
      <c r="AJ125" s="799"/>
      <c r="AK125" s="800" t="s">
        <v>222</v>
      </c>
      <c r="AL125" s="798"/>
      <c r="AM125" s="798"/>
      <c r="AN125" s="798"/>
      <c r="AO125" s="799"/>
      <c r="AP125" s="845" t="s">
        <v>222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222</v>
      </c>
      <c r="DH125" s="863"/>
      <c r="DI125" s="863"/>
      <c r="DJ125" s="863"/>
      <c r="DK125" s="863"/>
      <c r="DL125" s="863" t="s">
        <v>222</v>
      </c>
      <c r="DM125" s="863"/>
      <c r="DN125" s="863"/>
      <c r="DO125" s="863"/>
      <c r="DP125" s="863"/>
      <c r="DQ125" s="863" t="s">
        <v>222</v>
      </c>
      <c r="DR125" s="863"/>
      <c r="DS125" s="863"/>
      <c r="DT125" s="863"/>
      <c r="DU125" s="863"/>
      <c r="DV125" s="864" t="s">
        <v>222</v>
      </c>
      <c r="DW125" s="864"/>
      <c r="DX125" s="864"/>
      <c r="DY125" s="864"/>
      <c r="DZ125" s="865"/>
    </row>
    <row r="126" spans="1:130" s="199" customFormat="1" ht="26.25" customHeight="1" thickBot="1">
      <c r="A126" s="838"/>
      <c r="B126" s="839"/>
      <c r="C126" s="842" t="s">
        <v>435</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222</v>
      </c>
      <c r="AB126" s="798"/>
      <c r="AC126" s="798"/>
      <c r="AD126" s="798"/>
      <c r="AE126" s="799"/>
      <c r="AF126" s="800" t="s">
        <v>222</v>
      </c>
      <c r="AG126" s="798"/>
      <c r="AH126" s="798"/>
      <c r="AI126" s="798"/>
      <c r="AJ126" s="799"/>
      <c r="AK126" s="800" t="s">
        <v>222</v>
      </c>
      <c r="AL126" s="798"/>
      <c r="AM126" s="798"/>
      <c r="AN126" s="798"/>
      <c r="AO126" s="799"/>
      <c r="AP126" s="845" t="s">
        <v>222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222</v>
      </c>
      <c r="DH126" s="835"/>
      <c r="DI126" s="835"/>
      <c r="DJ126" s="835"/>
      <c r="DK126" s="835"/>
      <c r="DL126" s="835" t="s">
        <v>222</v>
      </c>
      <c r="DM126" s="835"/>
      <c r="DN126" s="835"/>
      <c r="DO126" s="835"/>
      <c r="DP126" s="835"/>
      <c r="DQ126" s="835" t="s">
        <v>222</v>
      </c>
      <c r="DR126" s="835"/>
      <c r="DS126" s="835"/>
      <c r="DT126" s="835"/>
      <c r="DU126" s="835"/>
      <c r="DV126" s="812" t="s">
        <v>222</v>
      </c>
      <c r="DW126" s="812"/>
      <c r="DX126" s="812"/>
      <c r="DY126" s="812"/>
      <c r="DZ126" s="813"/>
    </row>
    <row r="127" spans="1:130" s="199" customFormat="1" ht="26.25" customHeight="1">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523</v>
      </c>
      <c r="AB127" s="798"/>
      <c r="AC127" s="798"/>
      <c r="AD127" s="798"/>
      <c r="AE127" s="799"/>
      <c r="AF127" s="800">
        <v>719</v>
      </c>
      <c r="AG127" s="798"/>
      <c r="AH127" s="798"/>
      <c r="AI127" s="798"/>
      <c r="AJ127" s="799"/>
      <c r="AK127" s="800">
        <v>819</v>
      </c>
      <c r="AL127" s="798"/>
      <c r="AM127" s="798"/>
      <c r="AN127" s="798"/>
      <c r="AO127" s="799"/>
      <c r="AP127" s="845">
        <v>0</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222</v>
      </c>
      <c r="DH127" s="835"/>
      <c r="DI127" s="835"/>
      <c r="DJ127" s="835"/>
      <c r="DK127" s="835"/>
      <c r="DL127" s="835" t="s">
        <v>222</v>
      </c>
      <c r="DM127" s="835"/>
      <c r="DN127" s="835"/>
      <c r="DO127" s="835"/>
      <c r="DP127" s="835"/>
      <c r="DQ127" s="835" t="s">
        <v>222</v>
      </c>
      <c r="DR127" s="835"/>
      <c r="DS127" s="835"/>
      <c r="DT127" s="835"/>
      <c r="DU127" s="835"/>
      <c r="DV127" s="812" t="s">
        <v>222</v>
      </c>
      <c r="DW127" s="812"/>
      <c r="DX127" s="812"/>
      <c r="DY127" s="812"/>
      <c r="DZ127" s="813"/>
    </row>
    <row r="128" spans="1:130" s="199" customFormat="1" ht="26.25" customHeight="1" thickBot="1">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t="s">
        <v>222</v>
      </c>
      <c r="AB128" s="819"/>
      <c r="AC128" s="819"/>
      <c r="AD128" s="819"/>
      <c r="AE128" s="820"/>
      <c r="AF128" s="821" t="s">
        <v>222</v>
      </c>
      <c r="AG128" s="819"/>
      <c r="AH128" s="819"/>
      <c r="AI128" s="819"/>
      <c r="AJ128" s="820"/>
      <c r="AK128" s="821" t="s">
        <v>222</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458</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459</v>
      </c>
      <c r="CQ128" s="746"/>
      <c r="CR128" s="746"/>
      <c r="CS128" s="746"/>
      <c r="CT128" s="746"/>
      <c r="CU128" s="746"/>
      <c r="CV128" s="746"/>
      <c r="CW128" s="746"/>
      <c r="CX128" s="746"/>
      <c r="CY128" s="746"/>
      <c r="CZ128" s="746"/>
      <c r="DA128" s="746"/>
      <c r="DB128" s="746"/>
      <c r="DC128" s="746"/>
      <c r="DD128" s="746"/>
      <c r="DE128" s="746"/>
      <c r="DF128" s="747"/>
      <c r="DG128" s="808" t="s">
        <v>222</v>
      </c>
      <c r="DH128" s="809"/>
      <c r="DI128" s="809"/>
      <c r="DJ128" s="809"/>
      <c r="DK128" s="809"/>
      <c r="DL128" s="809" t="s">
        <v>222</v>
      </c>
      <c r="DM128" s="809"/>
      <c r="DN128" s="809"/>
      <c r="DO128" s="809"/>
      <c r="DP128" s="809"/>
      <c r="DQ128" s="809" t="s">
        <v>222</v>
      </c>
      <c r="DR128" s="809"/>
      <c r="DS128" s="809"/>
      <c r="DT128" s="809"/>
      <c r="DU128" s="809"/>
      <c r="DV128" s="810" t="s">
        <v>222</v>
      </c>
      <c r="DW128" s="810"/>
      <c r="DX128" s="810"/>
      <c r="DY128" s="810"/>
      <c r="DZ128" s="811"/>
    </row>
    <row r="129" spans="1:131" s="199" customFormat="1" ht="26.25" customHeight="1">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460</v>
      </c>
      <c r="X129" s="795"/>
      <c r="Y129" s="795"/>
      <c r="Z129" s="796"/>
      <c r="AA129" s="797">
        <v>3662748</v>
      </c>
      <c r="AB129" s="798"/>
      <c r="AC129" s="798"/>
      <c r="AD129" s="798"/>
      <c r="AE129" s="799"/>
      <c r="AF129" s="800">
        <v>3841936</v>
      </c>
      <c r="AG129" s="798"/>
      <c r="AH129" s="798"/>
      <c r="AI129" s="798"/>
      <c r="AJ129" s="799"/>
      <c r="AK129" s="800">
        <v>3792584</v>
      </c>
      <c r="AL129" s="798"/>
      <c r="AM129" s="798"/>
      <c r="AN129" s="798"/>
      <c r="AO129" s="799"/>
      <c r="AP129" s="801"/>
      <c r="AQ129" s="802"/>
      <c r="AR129" s="802"/>
      <c r="AS129" s="802"/>
      <c r="AT129" s="803"/>
      <c r="AU129" s="237"/>
      <c r="AV129" s="237"/>
      <c r="AW129" s="237"/>
      <c r="AX129" s="767" t="s">
        <v>461</v>
      </c>
      <c r="AY129" s="768"/>
      <c r="AZ129" s="768"/>
      <c r="BA129" s="768"/>
      <c r="BB129" s="768"/>
      <c r="BC129" s="768"/>
      <c r="BD129" s="768"/>
      <c r="BE129" s="769"/>
      <c r="BF129" s="787" t="s">
        <v>222</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462</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463</v>
      </c>
      <c r="X130" s="795"/>
      <c r="Y130" s="795"/>
      <c r="Z130" s="796"/>
      <c r="AA130" s="797">
        <v>444256</v>
      </c>
      <c r="AB130" s="798"/>
      <c r="AC130" s="798"/>
      <c r="AD130" s="798"/>
      <c r="AE130" s="799"/>
      <c r="AF130" s="800">
        <v>478642</v>
      </c>
      <c r="AG130" s="798"/>
      <c r="AH130" s="798"/>
      <c r="AI130" s="798"/>
      <c r="AJ130" s="799"/>
      <c r="AK130" s="800">
        <v>518066</v>
      </c>
      <c r="AL130" s="798"/>
      <c r="AM130" s="798"/>
      <c r="AN130" s="798"/>
      <c r="AO130" s="799"/>
      <c r="AP130" s="801"/>
      <c r="AQ130" s="802"/>
      <c r="AR130" s="802"/>
      <c r="AS130" s="802"/>
      <c r="AT130" s="803"/>
      <c r="AU130" s="237"/>
      <c r="AV130" s="237"/>
      <c r="AW130" s="237"/>
      <c r="AX130" s="767" t="s">
        <v>464</v>
      </c>
      <c r="AY130" s="768"/>
      <c r="AZ130" s="768"/>
      <c r="BA130" s="768"/>
      <c r="BB130" s="768"/>
      <c r="BC130" s="768"/>
      <c r="BD130" s="768"/>
      <c r="BE130" s="769"/>
      <c r="BF130" s="770">
        <v>4.0999999999999996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465</v>
      </c>
      <c r="X131" s="778"/>
      <c r="Y131" s="778"/>
      <c r="Z131" s="779"/>
      <c r="AA131" s="780">
        <v>3218492</v>
      </c>
      <c r="AB131" s="781"/>
      <c r="AC131" s="781"/>
      <c r="AD131" s="781"/>
      <c r="AE131" s="782"/>
      <c r="AF131" s="783">
        <v>3363294</v>
      </c>
      <c r="AG131" s="781"/>
      <c r="AH131" s="781"/>
      <c r="AI131" s="781"/>
      <c r="AJ131" s="782"/>
      <c r="AK131" s="783">
        <v>3274518</v>
      </c>
      <c r="AL131" s="781"/>
      <c r="AM131" s="781"/>
      <c r="AN131" s="781"/>
      <c r="AO131" s="782"/>
      <c r="AP131" s="784"/>
      <c r="AQ131" s="785"/>
      <c r="AR131" s="785"/>
      <c r="AS131" s="785"/>
      <c r="AT131" s="786"/>
      <c r="AU131" s="237"/>
      <c r="AV131" s="237"/>
      <c r="AW131" s="237"/>
      <c r="AX131" s="745" t="s">
        <v>466</v>
      </c>
      <c r="AY131" s="746"/>
      <c r="AZ131" s="746"/>
      <c r="BA131" s="746"/>
      <c r="BB131" s="746"/>
      <c r="BC131" s="746"/>
      <c r="BD131" s="746"/>
      <c r="BE131" s="747"/>
      <c r="BF131" s="748">
        <v>57.9</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467</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468</v>
      </c>
      <c r="W132" s="758"/>
      <c r="X132" s="758"/>
      <c r="Y132" s="758"/>
      <c r="Z132" s="759"/>
      <c r="AA132" s="760">
        <v>3.2623352799999998</v>
      </c>
      <c r="AB132" s="761"/>
      <c r="AC132" s="761"/>
      <c r="AD132" s="761"/>
      <c r="AE132" s="762"/>
      <c r="AF132" s="763">
        <v>3.9926928780000002</v>
      </c>
      <c r="AG132" s="761"/>
      <c r="AH132" s="761"/>
      <c r="AI132" s="761"/>
      <c r="AJ132" s="762"/>
      <c r="AK132" s="763">
        <v>5.1170279110000001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469</v>
      </c>
      <c r="W133" s="737"/>
      <c r="X133" s="737"/>
      <c r="Y133" s="737"/>
      <c r="Z133" s="738"/>
      <c r="AA133" s="739">
        <v>3.2</v>
      </c>
      <c r="AB133" s="740"/>
      <c r="AC133" s="740"/>
      <c r="AD133" s="740"/>
      <c r="AE133" s="741"/>
      <c r="AF133" s="739">
        <v>3.6</v>
      </c>
      <c r="AG133" s="740"/>
      <c r="AH133" s="740"/>
      <c r="AI133" s="740"/>
      <c r="AJ133" s="741"/>
      <c r="AK133" s="739">
        <v>4.0999999999999996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election activeCell="AD28" sqref="AD28"/>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election activeCell="W5" sqref="W5"/>
    </sheetView>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election activeCell="A40" sqref="A40"/>
    </sheetView>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2" t="s">
        <v>472</v>
      </c>
      <c r="L7" s="256"/>
      <c r="M7" s="257" t="s">
        <v>473</v>
      </c>
      <c r="N7" s="258"/>
    </row>
    <row r="8" spans="1:16">
      <c r="A8" s="250"/>
      <c r="B8" s="246"/>
      <c r="C8" s="246"/>
      <c r="D8" s="246"/>
      <c r="E8" s="246"/>
      <c r="F8" s="246"/>
      <c r="G8" s="259"/>
      <c r="H8" s="260"/>
      <c r="I8" s="260"/>
      <c r="J8" s="261"/>
      <c r="K8" s="1153"/>
      <c r="L8" s="262" t="s">
        <v>474</v>
      </c>
      <c r="M8" s="263" t="s">
        <v>475</v>
      </c>
      <c r="N8" s="264" t="s">
        <v>476</v>
      </c>
    </row>
    <row r="9" spans="1:16">
      <c r="A9" s="250"/>
      <c r="B9" s="246"/>
      <c r="C9" s="246"/>
      <c r="D9" s="246"/>
      <c r="E9" s="246"/>
      <c r="F9" s="246"/>
      <c r="G9" s="1166" t="s">
        <v>477</v>
      </c>
      <c r="H9" s="1167"/>
      <c r="I9" s="1167"/>
      <c r="J9" s="1168"/>
      <c r="K9" s="265">
        <v>986690</v>
      </c>
      <c r="L9" s="266">
        <v>84767</v>
      </c>
      <c r="M9" s="267">
        <v>85150</v>
      </c>
      <c r="N9" s="268">
        <v>-0.4</v>
      </c>
    </row>
    <row r="10" spans="1:16">
      <c r="A10" s="250"/>
      <c r="B10" s="246"/>
      <c r="C10" s="246"/>
      <c r="D10" s="246"/>
      <c r="E10" s="246"/>
      <c r="F10" s="246"/>
      <c r="G10" s="1166" t="s">
        <v>478</v>
      </c>
      <c r="H10" s="1167"/>
      <c r="I10" s="1167"/>
      <c r="J10" s="1168"/>
      <c r="K10" s="269">
        <v>131222</v>
      </c>
      <c r="L10" s="270">
        <v>11273</v>
      </c>
      <c r="M10" s="271">
        <v>9032</v>
      </c>
      <c r="N10" s="272">
        <v>24.8</v>
      </c>
    </row>
    <row r="11" spans="1:16" ht="13.5" customHeight="1">
      <c r="A11" s="250"/>
      <c r="B11" s="246"/>
      <c r="C11" s="246"/>
      <c r="D11" s="246"/>
      <c r="E11" s="246"/>
      <c r="F11" s="246"/>
      <c r="G11" s="1166" t="s">
        <v>479</v>
      </c>
      <c r="H11" s="1167"/>
      <c r="I11" s="1167"/>
      <c r="J11" s="1168"/>
      <c r="K11" s="269">
        <v>224561</v>
      </c>
      <c r="L11" s="270">
        <v>19292</v>
      </c>
      <c r="M11" s="271">
        <v>13711</v>
      </c>
      <c r="N11" s="272">
        <v>40.700000000000003</v>
      </c>
    </row>
    <row r="12" spans="1:16" ht="13.5" customHeight="1">
      <c r="A12" s="250"/>
      <c r="B12" s="246"/>
      <c r="C12" s="246"/>
      <c r="D12" s="246"/>
      <c r="E12" s="246"/>
      <c r="F12" s="246"/>
      <c r="G12" s="1166" t="s">
        <v>480</v>
      </c>
      <c r="H12" s="1167"/>
      <c r="I12" s="1167"/>
      <c r="J12" s="1168"/>
      <c r="K12" s="269">
        <v>135</v>
      </c>
      <c r="L12" s="270">
        <v>12</v>
      </c>
      <c r="M12" s="271">
        <v>641</v>
      </c>
      <c r="N12" s="272">
        <v>-98.1</v>
      </c>
    </row>
    <row r="13" spans="1:16" ht="13.5" customHeight="1">
      <c r="A13" s="250"/>
      <c r="B13" s="246"/>
      <c r="C13" s="246"/>
      <c r="D13" s="246"/>
      <c r="E13" s="246"/>
      <c r="F13" s="246"/>
      <c r="G13" s="1166" t="s">
        <v>481</v>
      </c>
      <c r="H13" s="1167"/>
      <c r="I13" s="1167"/>
      <c r="J13" s="1168"/>
      <c r="K13" s="269" t="s">
        <v>482</v>
      </c>
      <c r="L13" s="270" t="s">
        <v>482</v>
      </c>
      <c r="M13" s="271" t="s">
        <v>482</v>
      </c>
      <c r="N13" s="272" t="s">
        <v>482</v>
      </c>
    </row>
    <row r="14" spans="1:16" ht="13.5" customHeight="1">
      <c r="A14" s="250"/>
      <c r="B14" s="246"/>
      <c r="C14" s="246"/>
      <c r="D14" s="246"/>
      <c r="E14" s="246"/>
      <c r="F14" s="246"/>
      <c r="G14" s="1166" t="s">
        <v>483</v>
      </c>
      <c r="H14" s="1167"/>
      <c r="I14" s="1167"/>
      <c r="J14" s="1168"/>
      <c r="K14" s="269">
        <v>35138</v>
      </c>
      <c r="L14" s="270">
        <v>3019</v>
      </c>
      <c r="M14" s="271">
        <v>4184</v>
      </c>
      <c r="N14" s="272">
        <v>-27.8</v>
      </c>
    </row>
    <row r="15" spans="1:16" ht="13.5" customHeight="1">
      <c r="A15" s="250"/>
      <c r="B15" s="246"/>
      <c r="C15" s="246"/>
      <c r="D15" s="246"/>
      <c r="E15" s="246"/>
      <c r="F15" s="246"/>
      <c r="G15" s="1166" t="s">
        <v>484</v>
      </c>
      <c r="H15" s="1167"/>
      <c r="I15" s="1167"/>
      <c r="J15" s="1168"/>
      <c r="K15" s="269">
        <v>12503</v>
      </c>
      <c r="L15" s="270">
        <v>1074</v>
      </c>
      <c r="M15" s="271">
        <v>2000</v>
      </c>
      <c r="N15" s="272">
        <v>-46.3</v>
      </c>
    </row>
    <row r="16" spans="1:16">
      <c r="A16" s="250"/>
      <c r="B16" s="246"/>
      <c r="C16" s="246"/>
      <c r="D16" s="246"/>
      <c r="E16" s="246"/>
      <c r="F16" s="246"/>
      <c r="G16" s="1169" t="s">
        <v>485</v>
      </c>
      <c r="H16" s="1170"/>
      <c r="I16" s="1170"/>
      <c r="J16" s="1171"/>
      <c r="K16" s="270">
        <v>-86579</v>
      </c>
      <c r="L16" s="270">
        <v>-7438</v>
      </c>
      <c r="M16" s="271">
        <v>-8546</v>
      </c>
      <c r="N16" s="272">
        <v>-13</v>
      </c>
    </row>
    <row r="17" spans="1:16">
      <c r="A17" s="250"/>
      <c r="B17" s="246"/>
      <c r="C17" s="246"/>
      <c r="D17" s="246"/>
      <c r="E17" s="246"/>
      <c r="F17" s="246"/>
      <c r="G17" s="1169" t="s">
        <v>170</v>
      </c>
      <c r="H17" s="1170"/>
      <c r="I17" s="1170"/>
      <c r="J17" s="1171"/>
      <c r="K17" s="270">
        <v>1303670</v>
      </c>
      <c r="L17" s="270">
        <v>111999</v>
      </c>
      <c r="M17" s="271">
        <v>106172</v>
      </c>
      <c r="N17" s="272">
        <v>5.5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63" t="s">
        <v>490</v>
      </c>
      <c r="H21" s="1164"/>
      <c r="I21" s="1164"/>
      <c r="J21" s="1165"/>
      <c r="K21" s="282">
        <v>9.11</v>
      </c>
      <c r="L21" s="283">
        <v>10.19</v>
      </c>
      <c r="M21" s="284">
        <v>-1.08</v>
      </c>
      <c r="N21" s="251"/>
      <c r="O21" s="285"/>
      <c r="P21" s="281"/>
    </row>
    <row r="22" spans="1:16" s="286" customFormat="1">
      <c r="A22" s="281"/>
      <c r="B22" s="251"/>
      <c r="C22" s="251"/>
      <c r="D22" s="251"/>
      <c r="E22" s="251"/>
      <c r="F22" s="251"/>
      <c r="G22" s="1163" t="s">
        <v>491</v>
      </c>
      <c r="H22" s="1164"/>
      <c r="I22" s="1164"/>
      <c r="J22" s="1165"/>
      <c r="K22" s="287">
        <v>99.5</v>
      </c>
      <c r="L22" s="288">
        <v>96.4</v>
      </c>
      <c r="M22" s="289">
        <v>3.1</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2" t="s">
        <v>472</v>
      </c>
      <c r="L30" s="256"/>
      <c r="M30" s="257" t="s">
        <v>473</v>
      </c>
      <c r="N30" s="258"/>
    </row>
    <row r="31" spans="1:16">
      <c r="A31" s="250"/>
      <c r="B31" s="246"/>
      <c r="C31" s="246"/>
      <c r="D31" s="246"/>
      <c r="E31" s="246"/>
      <c r="F31" s="246"/>
      <c r="G31" s="259"/>
      <c r="H31" s="260"/>
      <c r="I31" s="260"/>
      <c r="J31" s="261"/>
      <c r="K31" s="1153"/>
      <c r="L31" s="262" t="s">
        <v>474</v>
      </c>
      <c r="M31" s="263" t="s">
        <v>475</v>
      </c>
      <c r="N31" s="264" t="s">
        <v>476</v>
      </c>
    </row>
    <row r="32" spans="1:16" ht="27" customHeight="1">
      <c r="A32" s="250"/>
      <c r="B32" s="246"/>
      <c r="C32" s="246"/>
      <c r="D32" s="246"/>
      <c r="E32" s="246"/>
      <c r="F32" s="246"/>
      <c r="G32" s="1154" t="s">
        <v>495</v>
      </c>
      <c r="H32" s="1155"/>
      <c r="I32" s="1155"/>
      <c r="J32" s="1156"/>
      <c r="K32" s="296">
        <v>637475</v>
      </c>
      <c r="L32" s="296">
        <v>54766</v>
      </c>
      <c r="M32" s="297">
        <v>58921</v>
      </c>
      <c r="N32" s="298">
        <v>-7.1</v>
      </c>
    </row>
    <row r="33" spans="1:16" ht="13.5" customHeight="1">
      <c r="A33" s="250"/>
      <c r="B33" s="246"/>
      <c r="C33" s="246"/>
      <c r="D33" s="246"/>
      <c r="E33" s="246"/>
      <c r="F33" s="246"/>
      <c r="G33" s="1154" t="s">
        <v>496</v>
      </c>
      <c r="H33" s="1155"/>
      <c r="I33" s="1155"/>
      <c r="J33" s="1156"/>
      <c r="K33" s="296" t="s">
        <v>482</v>
      </c>
      <c r="L33" s="296" t="s">
        <v>482</v>
      </c>
      <c r="M33" s="297" t="s">
        <v>482</v>
      </c>
      <c r="N33" s="298" t="s">
        <v>482</v>
      </c>
    </row>
    <row r="34" spans="1:16" ht="27" customHeight="1">
      <c r="A34" s="250"/>
      <c r="B34" s="246"/>
      <c r="C34" s="246"/>
      <c r="D34" s="246"/>
      <c r="E34" s="246"/>
      <c r="F34" s="246"/>
      <c r="G34" s="1154" t="s">
        <v>497</v>
      </c>
      <c r="H34" s="1155"/>
      <c r="I34" s="1155"/>
      <c r="J34" s="1156"/>
      <c r="K34" s="296" t="s">
        <v>482</v>
      </c>
      <c r="L34" s="296" t="s">
        <v>482</v>
      </c>
      <c r="M34" s="297">
        <v>1</v>
      </c>
      <c r="N34" s="298" t="s">
        <v>482</v>
      </c>
    </row>
    <row r="35" spans="1:16" ht="27" customHeight="1">
      <c r="A35" s="250"/>
      <c r="B35" s="246"/>
      <c r="C35" s="246"/>
      <c r="D35" s="246"/>
      <c r="E35" s="246"/>
      <c r="F35" s="246"/>
      <c r="G35" s="1154" t="s">
        <v>498</v>
      </c>
      <c r="H35" s="1155"/>
      <c r="I35" s="1155"/>
      <c r="J35" s="1156"/>
      <c r="K35" s="296">
        <v>27889</v>
      </c>
      <c r="L35" s="296">
        <v>2396</v>
      </c>
      <c r="M35" s="297">
        <v>21946</v>
      </c>
      <c r="N35" s="298">
        <v>-89.1</v>
      </c>
    </row>
    <row r="36" spans="1:16" ht="27" customHeight="1">
      <c r="A36" s="250"/>
      <c r="B36" s="246"/>
      <c r="C36" s="246"/>
      <c r="D36" s="246"/>
      <c r="E36" s="246"/>
      <c r="F36" s="246"/>
      <c r="G36" s="1154" t="s">
        <v>499</v>
      </c>
      <c r="H36" s="1155"/>
      <c r="I36" s="1155"/>
      <c r="J36" s="1156"/>
      <c r="K36" s="296">
        <v>19441</v>
      </c>
      <c r="L36" s="296">
        <v>1670</v>
      </c>
      <c r="M36" s="297">
        <v>3467</v>
      </c>
      <c r="N36" s="298">
        <v>-51.8</v>
      </c>
    </row>
    <row r="37" spans="1:16" ht="13.5" customHeight="1">
      <c r="A37" s="250"/>
      <c r="B37" s="246"/>
      <c r="C37" s="246"/>
      <c r="D37" s="246"/>
      <c r="E37" s="246"/>
      <c r="F37" s="246"/>
      <c r="G37" s="1154" t="s">
        <v>500</v>
      </c>
      <c r="H37" s="1155"/>
      <c r="I37" s="1155"/>
      <c r="J37" s="1156"/>
      <c r="K37" s="296">
        <v>819</v>
      </c>
      <c r="L37" s="296">
        <v>70</v>
      </c>
      <c r="M37" s="297">
        <v>1242</v>
      </c>
      <c r="N37" s="298">
        <v>-94.4</v>
      </c>
    </row>
    <row r="38" spans="1:16" ht="27" customHeight="1">
      <c r="A38" s="250"/>
      <c r="B38" s="246"/>
      <c r="C38" s="246"/>
      <c r="D38" s="246"/>
      <c r="E38" s="246"/>
      <c r="F38" s="246"/>
      <c r="G38" s="1157" t="s">
        <v>501</v>
      </c>
      <c r="H38" s="1158"/>
      <c r="I38" s="1158"/>
      <c r="J38" s="1159"/>
      <c r="K38" s="299" t="s">
        <v>482</v>
      </c>
      <c r="L38" s="299" t="s">
        <v>482</v>
      </c>
      <c r="M38" s="300">
        <v>1</v>
      </c>
      <c r="N38" s="301" t="s">
        <v>482</v>
      </c>
      <c r="O38" s="295"/>
    </row>
    <row r="39" spans="1:16">
      <c r="A39" s="250"/>
      <c r="B39" s="246"/>
      <c r="C39" s="246"/>
      <c r="D39" s="246"/>
      <c r="E39" s="246"/>
      <c r="F39" s="246"/>
      <c r="G39" s="1157" t="s">
        <v>502</v>
      </c>
      <c r="H39" s="1158"/>
      <c r="I39" s="1158"/>
      <c r="J39" s="1159"/>
      <c r="K39" s="302" t="s">
        <v>482</v>
      </c>
      <c r="L39" s="302" t="s">
        <v>482</v>
      </c>
      <c r="M39" s="303">
        <v>-1780</v>
      </c>
      <c r="N39" s="304" t="s">
        <v>482</v>
      </c>
      <c r="O39" s="295"/>
    </row>
    <row r="40" spans="1:16" ht="27" customHeight="1">
      <c r="A40" s="250"/>
      <c r="B40" s="246"/>
      <c r="C40" s="246"/>
      <c r="D40" s="246"/>
      <c r="E40" s="246"/>
      <c r="F40" s="246"/>
      <c r="G40" s="1154" t="s">
        <v>503</v>
      </c>
      <c r="H40" s="1155"/>
      <c r="I40" s="1155"/>
      <c r="J40" s="1156"/>
      <c r="K40" s="302">
        <v>-518066</v>
      </c>
      <c r="L40" s="302">
        <v>-44507</v>
      </c>
      <c r="M40" s="303">
        <v>-57269</v>
      </c>
      <c r="N40" s="304">
        <v>-22.3</v>
      </c>
      <c r="O40" s="295"/>
    </row>
    <row r="41" spans="1:16">
      <c r="A41" s="250"/>
      <c r="B41" s="246"/>
      <c r="C41" s="246"/>
      <c r="D41" s="246"/>
      <c r="E41" s="246"/>
      <c r="F41" s="246"/>
      <c r="G41" s="1160" t="s">
        <v>282</v>
      </c>
      <c r="H41" s="1161"/>
      <c r="I41" s="1161"/>
      <c r="J41" s="1162"/>
      <c r="K41" s="296">
        <v>167558</v>
      </c>
      <c r="L41" s="302">
        <v>14395</v>
      </c>
      <c r="M41" s="303">
        <v>26530</v>
      </c>
      <c r="N41" s="304">
        <v>-45.7</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47" t="s">
        <v>472</v>
      </c>
      <c r="J49" s="1149" t="s">
        <v>507</v>
      </c>
      <c r="K49" s="1150"/>
      <c r="L49" s="1150"/>
      <c r="M49" s="1150"/>
      <c r="N49" s="1151"/>
    </row>
    <row r="50" spans="1:14">
      <c r="A50" s="250"/>
      <c r="B50" s="246"/>
      <c r="C50" s="246"/>
      <c r="D50" s="246"/>
      <c r="E50" s="246"/>
      <c r="F50" s="246"/>
      <c r="G50" s="314"/>
      <c r="H50" s="315"/>
      <c r="I50" s="1148"/>
      <c r="J50" s="316" t="s">
        <v>508</v>
      </c>
      <c r="K50" s="317" t="s">
        <v>509</v>
      </c>
      <c r="L50" s="318" t="s">
        <v>510</v>
      </c>
      <c r="M50" s="319" t="s">
        <v>511</v>
      </c>
      <c r="N50" s="320" t="s">
        <v>512</v>
      </c>
    </row>
    <row r="51" spans="1:14">
      <c r="A51" s="250"/>
      <c r="B51" s="246"/>
      <c r="C51" s="246"/>
      <c r="D51" s="246"/>
      <c r="E51" s="246"/>
      <c r="F51" s="246"/>
      <c r="G51" s="312" t="s">
        <v>513</v>
      </c>
      <c r="H51" s="313"/>
      <c r="I51" s="321">
        <v>1005205</v>
      </c>
      <c r="J51" s="322">
        <v>81045</v>
      </c>
      <c r="K51" s="323">
        <v>-23.1</v>
      </c>
      <c r="L51" s="324">
        <v>66496</v>
      </c>
      <c r="M51" s="325">
        <v>-6.2</v>
      </c>
      <c r="N51" s="326">
        <v>-16.899999999999999</v>
      </c>
    </row>
    <row r="52" spans="1:14">
      <c r="A52" s="250"/>
      <c r="B52" s="246"/>
      <c r="C52" s="246"/>
      <c r="D52" s="246"/>
      <c r="E52" s="246"/>
      <c r="F52" s="246"/>
      <c r="G52" s="327"/>
      <c r="H52" s="328" t="s">
        <v>514</v>
      </c>
      <c r="I52" s="329">
        <v>761932</v>
      </c>
      <c r="J52" s="330">
        <v>61431</v>
      </c>
      <c r="K52" s="331">
        <v>-33.799999999999997</v>
      </c>
      <c r="L52" s="332">
        <v>36530</v>
      </c>
      <c r="M52" s="333">
        <v>-8.4</v>
      </c>
      <c r="N52" s="334">
        <v>-25.4</v>
      </c>
    </row>
    <row r="53" spans="1:14">
      <c r="A53" s="250"/>
      <c r="B53" s="246"/>
      <c r="C53" s="246"/>
      <c r="D53" s="246"/>
      <c r="E53" s="246"/>
      <c r="F53" s="246"/>
      <c r="G53" s="312" t="s">
        <v>515</v>
      </c>
      <c r="H53" s="313"/>
      <c r="I53" s="321">
        <v>871422</v>
      </c>
      <c r="J53" s="322">
        <v>71067</v>
      </c>
      <c r="K53" s="323">
        <v>-12.3</v>
      </c>
      <c r="L53" s="324">
        <v>82748</v>
      </c>
      <c r="M53" s="325">
        <v>24.4</v>
      </c>
      <c r="N53" s="326">
        <v>-36.700000000000003</v>
      </c>
    </row>
    <row r="54" spans="1:14">
      <c r="A54" s="250"/>
      <c r="B54" s="246"/>
      <c r="C54" s="246"/>
      <c r="D54" s="246"/>
      <c r="E54" s="246"/>
      <c r="F54" s="246"/>
      <c r="G54" s="327"/>
      <c r="H54" s="328" t="s">
        <v>514</v>
      </c>
      <c r="I54" s="329">
        <v>719734</v>
      </c>
      <c r="J54" s="330">
        <v>58696</v>
      </c>
      <c r="K54" s="331">
        <v>-4.5</v>
      </c>
      <c r="L54" s="332">
        <v>44732</v>
      </c>
      <c r="M54" s="333">
        <v>22.5</v>
      </c>
      <c r="N54" s="334">
        <v>-27</v>
      </c>
    </row>
    <row r="55" spans="1:14">
      <c r="A55" s="250"/>
      <c r="B55" s="246"/>
      <c r="C55" s="246"/>
      <c r="D55" s="246"/>
      <c r="E55" s="246"/>
      <c r="F55" s="246"/>
      <c r="G55" s="312" t="s">
        <v>516</v>
      </c>
      <c r="H55" s="313"/>
      <c r="I55" s="321">
        <v>379322</v>
      </c>
      <c r="J55" s="322">
        <v>31448</v>
      </c>
      <c r="K55" s="323">
        <v>-55.7</v>
      </c>
      <c r="L55" s="324">
        <v>91837</v>
      </c>
      <c r="M55" s="325">
        <v>11</v>
      </c>
      <c r="N55" s="326">
        <v>-66.7</v>
      </c>
    </row>
    <row r="56" spans="1:14">
      <c r="A56" s="250"/>
      <c r="B56" s="246"/>
      <c r="C56" s="246"/>
      <c r="D56" s="246"/>
      <c r="E56" s="246"/>
      <c r="F56" s="246"/>
      <c r="G56" s="327"/>
      <c r="H56" s="328" t="s">
        <v>514</v>
      </c>
      <c r="I56" s="329">
        <v>366842</v>
      </c>
      <c r="J56" s="330">
        <v>30413</v>
      </c>
      <c r="K56" s="331">
        <v>-48.2</v>
      </c>
      <c r="L56" s="332">
        <v>54439</v>
      </c>
      <c r="M56" s="333">
        <v>21.7</v>
      </c>
      <c r="N56" s="334">
        <v>-69.900000000000006</v>
      </c>
    </row>
    <row r="57" spans="1:14">
      <c r="A57" s="250"/>
      <c r="B57" s="246"/>
      <c r="C57" s="246"/>
      <c r="D57" s="246"/>
      <c r="E57" s="246"/>
      <c r="F57" s="246"/>
      <c r="G57" s="312" t="s">
        <v>517</v>
      </c>
      <c r="H57" s="313"/>
      <c r="I57" s="321">
        <v>506428</v>
      </c>
      <c r="J57" s="322">
        <v>42733</v>
      </c>
      <c r="K57" s="323">
        <v>35.9</v>
      </c>
      <c r="L57" s="324">
        <v>106092</v>
      </c>
      <c r="M57" s="325">
        <v>15.5</v>
      </c>
      <c r="N57" s="326">
        <v>20.399999999999999</v>
      </c>
    </row>
    <row r="58" spans="1:14">
      <c r="A58" s="250"/>
      <c r="B58" s="246"/>
      <c r="C58" s="246"/>
      <c r="D58" s="246"/>
      <c r="E58" s="246"/>
      <c r="F58" s="246"/>
      <c r="G58" s="327"/>
      <c r="H58" s="328" t="s">
        <v>514</v>
      </c>
      <c r="I58" s="329">
        <v>403792</v>
      </c>
      <c r="J58" s="330">
        <v>34072</v>
      </c>
      <c r="K58" s="331">
        <v>12</v>
      </c>
      <c r="L58" s="332">
        <v>44299</v>
      </c>
      <c r="M58" s="333">
        <v>-18.600000000000001</v>
      </c>
      <c r="N58" s="334">
        <v>30.6</v>
      </c>
    </row>
    <row r="59" spans="1:14">
      <c r="A59" s="250"/>
      <c r="B59" s="246"/>
      <c r="C59" s="246"/>
      <c r="D59" s="246"/>
      <c r="E59" s="246"/>
      <c r="F59" s="246"/>
      <c r="G59" s="312" t="s">
        <v>518</v>
      </c>
      <c r="H59" s="313"/>
      <c r="I59" s="321">
        <v>508723</v>
      </c>
      <c r="J59" s="322">
        <v>43705</v>
      </c>
      <c r="K59" s="323">
        <v>2.2999999999999998</v>
      </c>
      <c r="L59" s="324">
        <v>78903</v>
      </c>
      <c r="M59" s="325">
        <v>-25.6</v>
      </c>
      <c r="N59" s="326">
        <v>27.9</v>
      </c>
    </row>
    <row r="60" spans="1:14">
      <c r="A60" s="250"/>
      <c r="B60" s="246"/>
      <c r="C60" s="246"/>
      <c r="D60" s="246"/>
      <c r="E60" s="246"/>
      <c r="F60" s="246"/>
      <c r="G60" s="327"/>
      <c r="H60" s="328" t="s">
        <v>514</v>
      </c>
      <c r="I60" s="335">
        <v>385111</v>
      </c>
      <c r="J60" s="330">
        <v>33085</v>
      </c>
      <c r="K60" s="331">
        <v>-2.9</v>
      </c>
      <c r="L60" s="332">
        <v>49201</v>
      </c>
      <c r="M60" s="333">
        <v>11.1</v>
      </c>
      <c r="N60" s="334">
        <v>-14</v>
      </c>
    </row>
    <row r="61" spans="1:14">
      <c r="A61" s="250"/>
      <c r="B61" s="246"/>
      <c r="C61" s="246"/>
      <c r="D61" s="246"/>
      <c r="E61" s="246"/>
      <c r="F61" s="246"/>
      <c r="G61" s="312" t="s">
        <v>519</v>
      </c>
      <c r="H61" s="336"/>
      <c r="I61" s="337">
        <v>654220</v>
      </c>
      <c r="J61" s="338">
        <v>54000</v>
      </c>
      <c r="K61" s="339">
        <v>-10.6</v>
      </c>
      <c r="L61" s="340">
        <v>85215</v>
      </c>
      <c r="M61" s="341">
        <v>3.8</v>
      </c>
      <c r="N61" s="326">
        <v>-14.4</v>
      </c>
    </row>
    <row r="62" spans="1:14">
      <c r="A62" s="250"/>
      <c r="B62" s="246"/>
      <c r="C62" s="246"/>
      <c r="D62" s="246"/>
      <c r="E62" s="246"/>
      <c r="F62" s="246"/>
      <c r="G62" s="327"/>
      <c r="H62" s="328" t="s">
        <v>514</v>
      </c>
      <c r="I62" s="329">
        <v>527482</v>
      </c>
      <c r="J62" s="330">
        <v>43539</v>
      </c>
      <c r="K62" s="331">
        <v>-15.5</v>
      </c>
      <c r="L62" s="332">
        <v>45840</v>
      </c>
      <c r="M62" s="333">
        <v>5.7</v>
      </c>
      <c r="N62" s="334">
        <v>-21.2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101" sqref="I10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election activeCell="I49" sqref="I49"/>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2" t="s">
        <v>3</v>
      </c>
      <c r="D47" s="1172"/>
      <c r="E47" s="1173"/>
      <c r="F47" s="11">
        <v>8.5</v>
      </c>
      <c r="G47" s="12">
        <v>8.44</v>
      </c>
      <c r="H47" s="12">
        <v>10.199999999999999</v>
      </c>
      <c r="I47" s="12">
        <v>12.18</v>
      </c>
      <c r="J47" s="13">
        <v>12.66</v>
      </c>
    </row>
    <row r="48" spans="2:10" ht="57.75" customHeight="1">
      <c r="B48" s="14"/>
      <c r="C48" s="1174" t="s">
        <v>4</v>
      </c>
      <c r="D48" s="1174"/>
      <c r="E48" s="1175"/>
      <c r="F48" s="15">
        <v>5.91</v>
      </c>
      <c r="G48" s="16">
        <v>7.29</v>
      </c>
      <c r="H48" s="16">
        <v>4.3</v>
      </c>
      <c r="I48" s="16">
        <v>5.2</v>
      </c>
      <c r="J48" s="17">
        <v>5.22</v>
      </c>
    </row>
    <row r="49" spans="2:10" ht="57.75" customHeight="1" thickBot="1">
      <c r="B49" s="18"/>
      <c r="C49" s="1176" t="s">
        <v>5</v>
      </c>
      <c r="D49" s="1176"/>
      <c r="E49" s="1177"/>
      <c r="F49" s="19" t="s">
        <v>526</v>
      </c>
      <c r="G49" s="20">
        <v>1.41</v>
      </c>
      <c r="H49" s="20" t="s">
        <v>527</v>
      </c>
      <c r="I49" s="20">
        <v>6.54</v>
      </c>
      <c r="J49" s="21">
        <v>6.49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4" t="s">
        <v>528</v>
      </c>
      <c r="D34" s="1184"/>
      <c r="E34" s="1185"/>
      <c r="F34" s="32">
        <v>6.31</v>
      </c>
      <c r="G34" s="33">
        <v>7.06</v>
      </c>
      <c r="H34" s="33">
        <v>5.83</v>
      </c>
      <c r="I34" s="33">
        <v>7.27</v>
      </c>
      <c r="J34" s="34">
        <v>7.94</v>
      </c>
      <c r="K34" s="22"/>
      <c r="L34" s="22"/>
      <c r="M34" s="22"/>
      <c r="N34" s="22"/>
      <c r="O34" s="22"/>
      <c r="P34" s="22"/>
    </row>
    <row r="35" spans="1:16" ht="39" customHeight="1">
      <c r="A35" s="22"/>
      <c r="B35" s="35"/>
      <c r="C35" s="1178" t="s">
        <v>529</v>
      </c>
      <c r="D35" s="1179"/>
      <c r="E35" s="1180"/>
      <c r="F35" s="36">
        <v>5.91</v>
      </c>
      <c r="G35" s="37">
        <v>7.28</v>
      </c>
      <c r="H35" s="37">
        <v>4.2699999999999996</v>
      </c>
      <c r="I35" s="37">
        <v>5.2</v>
      </c>
      <c r="J35" s="38">
        <v>5.22</v>
      </c>
      <c r="K35" s="22"/>
      <c r="L35" s="22"/>
      <c r="M35" s="22"/>
      <c r="N35" s="22"/>
      <c r="O35" s="22"/>
      <c r="P35" s="22"/>
    </row>
    <row r="36" spans="1:16" ht="39" customHeight="1">
      <c r="A36" s="22"/>
      <c r="B36" s="35"/>
      <c r="C36" s="1178" t="s">
        <v>530</v>
      </c>
      <c r="D36" s="1179"/>
      <c r="E36" s="1180"/>
      <c r="F36" s="36">
        <v>2.86</v>
      </c>
      <c r="G36" s="37">
        <v>3.67</v>
      </c>
      <c r="H36" s="37">
        <v>2.82</v>
      </c>
      <c r="I36" s="37">
        <v>2.37</v>
      </c>
      <c r="J36" s="38">
        <v>2.66</v>
      </c>
      <c r="K36" s="22"/>
      <c r="L36" s="22"/>
      <c r="M36" s="22"/>
      <c r="N36" s="22"/>
      <c r="O36" s="22"/>
      <c r="P36" s="22"/>
    </row>
    <row r="37" spans="1:16" ht="39" customHeight="1">
      <c r="A37" s="22"/>
      <c r="B37" s="35"/>
      <c r="C37" s="1178" t="s">
        <v>531</v>
      </c>
      <c r="D37" s="1179"/>
      <c r="E37" s="1180"/>
      <c r="F37" s="36">
        <v>0.77</v>
      </c>
      <c r="G37" s="37">
        <v>0.7</v>
      </c>
      <c r="H37" s="37">
        <v>0.81</v>
      </c>
      <c r="I37" s="37">
        <v>1.63</v>
      </c>
      <c r="J37" s="38">
        <v>0.97</v>
      </c>
      <c r="K37" s="22"/>
      <c r="L37" s="22"/>
      <c r="M37" s="22"/>
      <c r="N37" s="22"/>
      <c r="O37" s="22"/>
      <c r="P37" s="22"/>
    </row>
    <row r="38" spans="1:16" ht="39" customHeight="1">
      <c r="A38" s="22"/>
      <c r="B38" s="35"/>
      <c r="C38" s="1178" t="s">
        <v>532</v>
      </c>
      <c r="D38" s="1179"/>
      <c r="E38" s="1180"/>
      <c r="F38" s="36">
        <v>0.01</v>
      </c>
      <c r="G38" s="37">
        <v>0.02</v>
      </c>
      <c r="H38" s="37">
        <v>0.06</v>
      </c>
      <c r="I38" s="37">
        <v>7.0000000000000007E-2</v>
      </c>
      <c r="J38" s="38">
        <v>7.0000000000000007E-2</v>
      </c>
      <c r="K38" s="22"/>
      <c r="L38" s="22"/>
      <c r="M38" s="22"/>
      <c r="N38" s="22"/>
      <c r="O38" s="22"/>
      <c r="P38" s="22"/>
    </row>
    <row r="39" spans="1:16" ht="39" customHeight="1">
      <c r="A39" s="22"/>
      <c r="B39" s="35"/>
      <c r="C39" s="1178" t="s">
        <v>533</v>
      </c>
      <c r="D39" s="1179"/>
      <c r="E39" s="1180"/>
      <c r="F39" s="36">
        <v>0.11</v>
      </c>
      <c r="G39" s="37">
        <v>0.1</v>
      </c>
      <c r="H39" s="37">
        <v>0.06</v>
      </c>
      <c r="I39" s="37">
        <v>0.05</v>
      </c>
      <c r="J39" s="38">
        <v>0.05</v>
      </c>
      <c r="K39" s="22"/>
      <c r="L39" s="22"/>
      <c r="M39" s="22"/>
      <c r="N39" s="22"/>
      <c r="O39" s="22"/>
      <c r="P39" s="22"/>
    </row>
    <row r="40" spans="1:16" ht="39" customHeight="1">
      <c r="A40" s="22"/>
      <c r="B40" s="35"/>
      <c r="C40" s="1178" t="s">
        <v>534</v>
      </c>
      <c r="D40" s="1179"/>
      <c r="E40" s="1180"/>
      <c r="F40" s="36">
        <v>0</v>
      </c>
      <c r="G40" s="37">
        <v>0</v>
      </c>
      <c r="H40" s="37">
        <v>0.02</v>
      </c>
      <c r="I40" s="37">
        <v>0</v>
      </c>
      <c r="J40" s="38">
        <v>0</v>
      </c>
      <c r="K40" s="22"/>
      <c r="L40" s="22"/>
      <c r="M40" s="22"/>
      <c r="N40" s="22"/>
      <c r="O40" s="22"/>
      <c r="P40" s="22"/>
    </row>
    <row r="41" spans="1:16" ht="39" customHeight="1">
      <c r="A41" s="22"/>
      <c r="B41" s="35"/>
      <c r="C41" s="1178"/>
      <c r="D41" s="1179"/>
      <c r="E41" s="1180"/>
      <c r="F41" s="36"/>
      <c r="G41" s="37"/>
      <c r="H41" s="37"/>
      <c r="I41" s="37"/>
      <c r="J41" s="38"/>
      <c r="K41" s="22"/>
      <c r="L41" s="22"/>
      <c r="M41" s="22"/>
      <c r="N41" s="22"/>
      <c r="O41" s="22"/>
      <c r="P41" s="22"/>
    </row>
    <row r="42" spans="1:16" ht="39" customHeight="1">
      <c r="A42" s="22"/>
      <c r="B42" s="39"/>
      <c r="C42" s="1178" t="s">
        <v>535</v>
      </c>
      <c r="D42" s="1179"/>
      <c r="E42" s="1180"/>
      <c r="F42" s="36" t="s">
        <v>482</v>
      </c>
      <c r="G42" s="37" t="s">
        <v>482</v>
      </c>
      <c r="H42" s="37" t="s">
        <v>482</v>
      </c>
      <c r="I42" s="37" t="s">
        <v>482</v>
      </c>
      <c r="J42" s="38" t="s">
        <v>482</v>
      </c>
      <c r="K42" s="22"/>
      <c r="L42" s="22"/>
      <c r="M42" s="22"/>
      <c r="N42" s="22"/>
      <c r="O42" s="22"/>
      <c r="P42" s="22"/>
    </row>
    <row r="43" spans="1:16" ht="39" customHeight="1" thickBot="1">
      <c r="A43" s="22"/>
      <c r="B43" s="40"/>
      <c r="C43" s="1181" t="s">
        <v>536</v>
      </c>
      <c r="D43" s="1182"/>
      <c r="E43" s="1183"/>
      <c r="F43" s="41" t="s">
        <v>482</v>
      </c>
      <c r="G43" s="42" t="s">
        <v>482</v>
      </c>
      <c r="H43" s="42" t="s">
        <v>482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4" t="s">
        <v>11</v>
      </c>
      <c r="C45" s="1195"/>
      <c r="D45" s="58"/>
      <c r="E45" s="1200" t="s">
        <v>12</v>
      </c>
      <c r="F45" s="1200"/>
      <c r="G45" s="1200"/>
      <c r="H45" s="1200"/>
      <c r="I45" s="1200"/>
      <c r="J45" s="1201"/>
      <c r="K45" s="59">
        <v>388</v>
      </c>
      <c r="L45" s="60">
        <v>464</v>
      </c>
      <c r="M45" s="60">
        <v>503</v>
      </c>
      <c r="N45" s="60">
        <v>565</v>
      </c>
      <c r="O45" s="61">
        <v>637</v>
      </c>
      <c r="P45" s="48"/>
      <c r="Q45" s="48"/>
      <c r="R45" s="48"/>
      <c r="S45" s="48"/>
      <c r="T45" s="48"/>
      <c r="U45" s="48"/>
    </row>
    <row r="46" spans="1:21" ht="30.75" customHeight="1">
      <c r="A46" s="48"/>
      <c r="B46" s="1196"/>
      <c r="C46" s="1197"/>
      <c r="D46" s="62"/>
      <c r="E46" s="1188" t="s">
        <v>13</v>
      </c>
      <c r="F46" s="1188"/>
      <c r="G46" s="1188"/>
      <c r="H46" s="1188"/>
      <c r="I46" s="1188"/>
      <c r="J46" s="1189"/>
      <c r="K46" s="63" t="s">
        <v>482</v>
      </c>
      <c r="L46" s="64" t="s">
        <v>482</v>
      </c>
      <c r="M46" s="64" t="s">
        <v>482</v>
      </c>
      <c r="N46" s="64" t="s">
        <v>482</v>
      </c>
      <c r="O46" s="65" t="s">
        <v>482</v>
      </c>
      <c r="P46" s="48"/>
      <c r="Q46" s="48"/>
      <c r="R46" s="48"/>
      <c r="S46" s="48"/>
      <c r="T46" s="48"/>
      <c r="U46" s="48"/>
    </row>
    <row r="47" spans="1:21" ht="30.75" customHeight="1">
      <c r="A47" s="48"/>
      <c r="B47" s="1196"/>
      <c r="C47" s="1197"/>
      <c r="D47" s="62"/>
      <c r="E47" s="1188" t="s">
        <v>14</v>
      </c>
      <c r="F47" s="1188"/>
      <c r="G47" s="1188"/>
      <c r="H47" s="1188"/>
      <c r="I47" s="1188"/>
      <c r="J47" s="1189"/>
      <c r="K47" s="63" t="s">
        <v>482</v>
      </c>
      <c r="L47" s="64" t="s">
        <v>482</v>
      </c>
      <c r="M47" s="64" t="s">
        <v>482</v>
      </c>
      <c r="N47" s="64" t="s">
        <v>482</v>
      </c>
      <c r="O47" s="65" t="s">
        <v>482</v>
      </c>
      <c r="P47" s="48"/>
      <c r="Q47" s="48"/>
      <c r="R47" s="48"/>
      <c r="S47" s="48"/>
      <c r="T47" s="48"/>
      <c r="U47" s="48"/>
    </row>
    <row r="48" spans="1:21" ht="30.75" customHeight="1">
      <c r="A48" s="48"/>
      <c r="B48" s="1196"/>
      <c r="C48" s="1197"/>
      <c r="D48" s="62"/>
      <c r="E48" s="1188" t="s">
        <v>15</v>
      </c>
      <c r="F48" s="1188"/>
      <c r="G48" s="1188"/>
      <c r="H48" s="1188"/>
      <c r="I48" s="1188"/>
      <c r="J48" s="1189"/>
      <c r="K48" s="63">
        <v>23</v>
      </c>
      <c r="L48" s="64">
        <v>25</v>
      </c>
      <c r="M48" s="64">
        <v>24</v>
      </c>
      <c r="N48" s="64">
        <v>28</v>
      </c>
      <c r="O48" s="65">
        <v>28</v>
      </c>
      <c r="P48" s="48"/>
      <c r="Q48" s="48"/>
      <c r="R48" s="48"/>
      <c r="S48" s="48"/>
      <c r="T48" s="48"/>
      <c r="U48" s="48"/>
    </row>
    <row r="49" spans="1:21" ht="30.75" customHeight="1">
      <c r="A49" s="48"/>
      <c r="B49" s="1196"/>
      <c r="C49" s="1197"/>
      <c r="D49" s="62"/>
      <c r="E49" s="1188" t="s">
        <v>16</v>
      </c>
      <c r="F49" s="1188"/>
      <c r="G49" s="1188"/>
      <c r="H49" s="1188"/>
      <c r="I49" s="1188"/>
      <c r="J49" s="1189"/>
      <c r="K49" s="63">
        <v>17</v>
      </c>
      <c r="L49" s="64">
        <v>21</v>
      </c>
      <c r="M49" s="64">
        <v>21</v>
      </c>
      <c r="N49" s="64">
        <v>19</v>
      </c>
      <c r="O49" s="65">
        <v>19</v>
      </c>
      <c r="P49" s="48"/>
      <c r="Q49" s="48"/>
      <c r="R49" s="48"/>
      <c r="S49" s="48"/>
      <c r="T49" s="48"/>
      <c r="U49" s="48"/>
    </row>
    <row r="50" spans="1:21" ht="30.75" customHeight="1">
      <c r="A50" s="48"/>
      <c r="B50" s="1196"/>
      <c r="C50" s="1197"/>
      <c r="D50" s="62"/>
      <c r="E50" s="1188" t="s">
        <v>17</v>
      </c>
      <c r="F50" s="1188"/>
      <c r="G50" s="1188"/>
      <c r="H50" s="1188"/>
      <c r="I50" s="1188"/>
      <c r="J50" s="1189"/>
      <c r="K50" s="63">
        <v>0</v>
      </c>
      <c r="L50" s="64">
        <v>0</v>
      </c>
      <c r="M50" s="64">
        <v>1</v>
      </c>
      <c r="N50" s="64">
        <v>1</v>
      </c>
      <c r="O50" s="65">
        <v>1</v>
      </c>
      <c r="P50" s="48"/>
      <c r="Q50" s="48"/>
      <c r="R50" s="48"/>
      <c r="S50" s="48"/>
      <c r="T50" s="48"/>
      <c r="U50" s="48"/>
    </row>
    <row r="51" spans="1:21" ht="30.75" customHeight="1">
      <c r="A51" s="48"/>
      <c r="B51" s="1198"/>
      <c r="C51" s="1199"/>
      <c r="D51" s="66"/>
      <c r="E51" s="1188" t="s">
        <v>18</v>
      </c>
      <c r="F51" s="1188"/>
      <c r="G51" s="1188"/>
      <c r="H51" s="1188"/>
      <c r="I51" s="1188"/>
      <c r="J51" s="1189"/>
      <c r="K51" s="63" t="s">
        <v>482</v>
      </c>
      <c r="L51" s="64" t="s">
        <v>482</v>
      </c>
      <c r="M51" s="64" t="s">
        <v>482</v>
      </c>
      <c r="N51" s="64" t="s">
        <v>482</v>
      </c>
      <c r="O51" s="65" t="s">
        <v>482</v>
      </c>
      <c r="P51" s="48"/>
      <c r="Q51" s="48"/>
      <c r="R51" s="48"/>
      <c r="S51" s="48"/>
      <c r="T51" s="48"/>
      <c r="U51" s="48"/>
    </row>
    <row r="52" spans="1:21" ht="30.75" customHeight="1">
      <c r="A52" s="48"/>
      <c r="B52" s="1186" t="s">
        <v>19</v>
      </c>
      <c r="C52" s="1187"/>
      <c r="D52" s="66"/>
      <c r="E52" s="1188" t="s">
        <v>20</v>
      </c>
      <c r="F52" s="1188"/>
      <c r="G52" s="1188"/>
      <c r="H52" s="1188"/>
      <c r="I52" s="1188"/>
      <c r="J52" s="1189"/>
      <c r="K52" s="63">
        <v>343</v>
      </c>
      <c r="L52" s="64">
        <v>388</v>
      </c>
      <c r="M52" s="64">
        <v>444</v>
      </c>
      <c r="N52" s="64">
        <v>479</v>
      </c>
      <c r="O52" s="65">
        <v>518</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85</v>
      </c>
      <c r="L53" s="69">
        <v>122</v>
      </c>
      <c r="M53" s="69">
        <v>105</v>
      </c>
      <c r="N53" s="69">
        <v>134</v>
      </c>
      <c r="O53" s="70">
        <v>167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election activeCell="S47" sqref="S4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14" t="s">
        <v>24</v>
      </c>
      <c r="C41" s="1215"/>
      <c r="D41" s="81"/>
      <c r="E41" s="1216" t="s">
        <v>25</v>
      </c>
      <c r="F41" s="1216"/>
      <c r="G41" s="1216"/>
      <c r="H41" s="1217"/>
      <c r="I41" s="82">
        <v>7404</v>
      </c>
      <c r="J41" s="83">
        <v>7957</v>
      </c>
      <c r="K41" s="83">
        <v>8161</v>
      </c>
      <c r="L41" s="83">
        <v>8263</v>
      </c>
      <c r="M41" s="84">
        <v>7974</v>
      </c>
    </row>
    <row r="42" spans="2:13" ht="27.75" customHeight="1">
      <c r="B42" s="1204"/>
      <c r="C42" s="1205"/>
      <c r="D42" s="85"/>
      <c r="E42" s="1208" t="s">
        <v>26</v>
      </c>
      <c r="F42" s="1208"/>
      <c r="G42" s="1208"/>
      <c r="H42" s="1209"/>
      <c r="I42" s="86" t="s">
        <v>482</v>
      </c>
      <c r="J42" s="87" t="s">
        <v>482</v>
      </c>
      <c r="K42" s="87" t="s">
        <v>482</v>
      </c>
      <c r="L42" s="87" t="s">
        <v>482</v>
      </c>
      <c r="M42" s="88" t="s">
        <v>482</v>
      </c>
    </row>
    <row r="43" spans="2:13" ht="27.75" customHeight="1">
      <c r="B43" s="1204"/>
      <c r="C43" s="1205"/>
      <c r="D43" s="85"/>
      <c r="E43" s="1208" t="s">
        <v>27</v>
      </c>
      <c r="F43" s="1208"/>
      <c r="G43" s="1208"/>
      <c r="H43" s="1209"/>
      <c r="I43" s="86">
        <v>400</v>
      </c>
      <c r="J43" s="87">
        <v>417</v>
      </c>
      <c r="K43" s="87">
        <v>422</v>
      </c>
      <c r="L43" s="87">
        <v>421</v>
      </c>
      <c r="M43" s="88">
        <v>403</v>
      </c>
    </row>
    <row r="44" spans="2:13" ht="27.75" customHeight="1">
      <c r="B44" s="1204"/>
      <c r="C44" s="1205"/>
      <c r="D44" s="85"/>
      <c r="E44" s="1208" t="s">
        <v>28</v>
      </c>
      <c r="F44" s="1208"/>
      <c r="G44" s="1208"/>
      <c r="H44" s="1209"/>
      <c r="I44" s="86">
        <v>114</v>
      </c>
      <c r="J44" s="87">
        <v>132</v>
      </c>
      <c r="K44" s="87">
        <v>150</v>
      </c>
      <c r="L44" s="87">
        <v>154</v>
      </c>
      <c r="M44" s="88">
        <v>156</v>
      </c>
    </row>
    <row r="45" spans="2:13" ht="27.75" customHeight="1">
      <c r="B45" s="1204"/>
      <c r="C45" s="1205"/>
      <c r="D45" s="85"/>
      <c r="E45" s="1208" t="s">
        <v>29</v>
      </c>
      <c r="F45" s="1208"/>
      <c r="G45" s="1208"/>
      <c r="H45" s="1209"/>
      <c r="I45" s="86">
        <v>1734</v>
      </c>
      <c r="J45" s="87">
        <v>1650</v>
      </c>
      <c r="K45" s="87">
        <v>1558</v>
      </c>
      <c r="L45" s="87">
        <v>1467</v>
      </c>
      <c r="M45" s="88">
        <v>1450</v>
      </c>
    </row>
    <row r="46" spans="2:13" ht="27.75" customHeight="1">
      <c r="B46" s="1204"/>
      <c r="C46" s="1205"/>
      <c r="D46" s="89"/>
      <c r="E46" s="1208" t="s">
        <v>30</v>
      </c>
      <c r="F46" s="1208"/>
      <c r="G46" s="1208"/>
      <c r="H46" s="1209"/>
      <c r="I46" s="86" t="s">
        <v>482</v>
      </c>
      <c r="J46" s="87" t="s">
        <v>482</v>
      </c>
      <c r="K46" s="87" t="s">
        <v>482</v>
      </c>
      <c r="L46" s="87" t="s">
        <v>482</v>
      </c>
      <c r="M46" s="88" t="s">
        <v>482</v>
      </c>
    </row>
    <row r="47" spans="2:13" ht="27.75" customHeight="1">
      <c r="B47" s="1204"/>
      <c r="C47" s="1205"/>
      <c r="D47" s="90"/>
      <c r="E47" s="1218" t="s">
        <v>31</v>
      </c>
      <c r="F47" s="1219"/>
      <c r="G47" s="1219"/>
      <c r="H47" s="1220"/>
      <c r="I47" s="86" t="s">
        <v>482</v>
      </c>
      <c r="J47" s="87" t="s">
        <v>482</v>
      </c>
      <c r="K47" s="87" t="s">
        <v>482</v>
      </c>
      <c r="L47" s="87" t="s">
        <v>482</v>
      </c>
      <c r="M47" s="88" t="s">
        <v>482</v>
      </c>
    </row>
    <row r="48" spans="2:13" ht="27.75" customHeight="1">
      <c r="B48" s="1204"/>
      <c r="C48" s="1205"/>
      <c r="D48" s="85"/>
      <c r="E48" s="1208" t="s">
        <v>32</v>
      </c>
      <c r="F48" s="1208"/>
      <c r="G48" s="1208"/>
      <c r="H48" s="1209"/>
      <c r="I48" s="86" t="s">
        <v>482</v>
      </c>
      <c r="J48" s="87" t="s">
        <v>482</v>
      </c>
      <c r="K48" s="87" t="s">
        <v>482</v>
      </c>
      <c r="L48" s="87" t="s">
        <v>482</v>
      </c>
      <c r="M48" s="88" t="s">
        <v>482</v>
      </c>
    </row>
    <row r="49" spans="2:13" ht="27.75" customHeight="1">
      <c r="B49" s="1206"/>
      <c r="C49" s="1207"/>
      <c r="D49" s="85"/>
      <c r="E49" s="1208" t="s">
        <v>33</v>
      </c>
      <c r="F49" s="1208"/>
      <c r="G49" s="1208"/>
      <c r="H49" s="1209"/>
      <c r="I49" s="86" t="s">
        <v>482</v>
      </c>
      <c r="J49" s="87" t="s">
        <v>482</v>
      </c>
      <c r="K49" s="87" t="s">
        <v>482</v>
      </c>
      <c r="L49" s="87" t="s">
        <v>482</v>
      </c>
      <c r="M49" s="88" t="s">
        <v>482</v>
      </c>
    </row>
    <row r="50" spans="2:13" ht="27.75" customHeight="1">
      <c r="B50" s="1202" t="s">
        <v>34</v>
      </c>
      <c r="C50" s="1203"/>
      <c r="D50" s="91"/>
      <c r="E50" s="1208" t="s">
        <v>35</v>
      </c>
      <c r="F50" s="1208"/>
      <c r="G50" s="1208"/>
      <c r="H50" s="1209"/>
      <c r="I50" s="86">
        <v>1174</v>
      </c>
      <c r="J50" s="87">
        <v>1067</v>
      </c>
      <c r="K50" s="87">
        <v>1117</v>
      </c>
      <c r="L50" s="87">
        <v>1213</v>
      </c>
      <c r="M50" s="88">
        <v>1155</v>
      </c>
    </row>
    <row r="51" spans="2:13" ht="27.75" customHeight="1">
      <c r="B51" s="1204"/>
      <c r="C51" s="1205"/>
      <c r="D51" s="85"/>
      <c r="E51" s="1208" t="s">
        <v>36</v>
      </c>
      <c r="F51" s="1208"/>
      <c r="G51" s="1208"/>
      <c r="H51" s="1209"/>
      <c r="I51" s="86" t="s">
        <v>482</v>
      </c>
      <c r="J51" s="87" t="s">
        <v>482</v>
      </c>
      <c r="K51" s="87" t="s">
        <v>482</v>
      </c>
      <c r="L51" s="87" t="s">
        <v>482</v>
      </c>
      <c r="M51" s="88" t="s">
        <v>482</v>
      </c>
    </row>
    <row r="52" spans="2:13" ht="27.75" customHeight="1">
      <c r="B52" s="1206"/>
      <c r="C52" s="1207"/>
      <c r="D52" s="85"/>
      <c r="E52" s="1208" t="s">
        <v>37</v>
      </c>
      <c r="F52" s="1208"/>
      <c r="G52" s="1208"/>
      <c r="H52" s="1209"/>
      <c r="I52" s="86">
        <v>6178</v>
      </c>
      <c r="J52" s="87">
        <v>6585</v>
      </c>
      <c r="K52" s="87">
        <v>6786</v>
      </c>
      <c r="L52" s="87">
        <v>6939</v>
      </c>
      <c r="M52" s="88">
        <v>6929</v>
      </c>
    </row>
    <row r="53" spans="2:13" ht="27.75" customHeight="1" thickBot="1">
      <c r="B53" s="1210" t="s">
        <v>21</v>
      </c>
      <c r="C53" s="1211"/>
      <c r="D53" s="92"/>
      <c r="E53" s="1212" t="s">
        <v>38</v>
      </c>
      <c r="F53" s="1212"/>
      <c r="G53" s="1212"/>
      <c r="H53" s="1213"/>
      <c r="I53" s="93">
        <v>2300</v>
      </c>
      <c r="J53" s="94">
        <v>2504</v>
      </c>
      <c r="K53" s="94">
        <v>2388</v>
      </c>
      <c r="L53" s="94">
        <v>2153</v>
      </c>
      <c r="M53" s="95">
        <v>1898</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554</v>
      </c>
      <c r="C41" s="248"/>
      <c r="D41" s="248"/>
      <c r="E41" s="248"/>
      <c r="F41" s="248"/>
      <c r="G41" s="248"/>
      <c r="H41" s="248"/>
      <c r="I41" s="248"/>
      <c r="J41" s="248"/>
      <c r="K41" s="248"/>
      <c r="L41" s="248"/>
      <c r="M41" s="248"/>
      <c r="N41" s="248"/>
      <c r="O41" s="248"/>
      <c r="P41" s="249"/>
    </row>
    <row r="42" spans="2:17">
      <c r="B42" s="250"/>
      <c r="C42" s="246"/>
      <c r="D42" s="246"/>
      <c r="E42" s="246"/>
      <c r="F42" s="246"/>
      <c r="G42" s="353" t="s">
        <v>555</v>
      </c>
      <c r="I42" s="354"/>
      <c r="J42" s="354"/>
      <c r="K42" s="354"/>
      <c r="L42" s="246"/>
      <c r="M42" s="246"/>
      <c r="N42" s="246"/>
      <c r="O42" s="246"/>
    </row>
    <row r="43" spans="2:17">
      <c r="B43" s="250"/>
      <c r="C43" s="246"/>
      <c r="D43" s="246"/>
      <c r="E43" s="246"/>
      <c r="F43" s="246"/>
      <c r="G43" s="1221" t="s">
        <v>564</v>
      </c>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556</v>
      </c>
    </row>
    <row r="50" spans="1:17">
      <c r="B50" s="250"/>
      <c r="C50" s="246"/>
      <c r="D50" s="246"/>
      <c r="E50" s="246"/>
      <c r="F50" s="246"/>
      <c r="G50" s="1230"/>
      <c r="H50" s="1231"/>
      <c r="I50" s="1231"/>
      <c r="J50" s="1232"/>
      <c r="K50" s="356" t="s">
        <v>521</v>
      </c>
      <c r="L50" s="356" t="s">
        <v>522</v>
      </c>
      <c r="M50" s="356" t="s">
        <v>523</v>
      </c>
      <c r="N50" s="356" t="s">
        <v>524</v>
      </c>
      <c r="O50" s="356" t="s">
        <v>525</v>
      </c>
    </row>
    <row r="51" spans="1:17">
      <c r="B51" s="250"/>
      <c r="C51" s="246"/>
      <c r="D51" s="246"/>
      <c r="E51" s="246"/>
      <c r="F51" s="246"/>
      <c r="G51" s="1233" t="s">
        <v>557</v>
      </c>
      <c r="H51" s="1234"/>
      <c r="I51" s="1239" t="s">
        <v>558</v>
      </c>
      <c r="J51" s="1239"/>
      <c r="K51" s="1241"/>
      <c r="L51" s="1241"/>
      <c r="M51" s="1241"/>
      <c r="N51" s="1242">
        <v>64</v>
      </c>
      <c r="O51" s="1242">
        <v>57.9</v>
      </c>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563</v>
      </c>
      <c r="J53" s="1243"/>
      <c r="K53" s="1244"/>
      <c r="L53" s="1244"/>
      <c r="M53" s="1244"/>
      <c r="N53" s="1246">
        <v>44.5</v>
      </c>
      <c r="O53" s="1246">
        <v>46.1</v>
      </c>
    </row>
    <row r="54" spans="1:17">
      <c r="A54" s="357"/>
      <c r="B54" s="250"/>
      <c r="C54" s="246"/>
      <c r="D54" s="246"/>
      <c r="E54" s="246"/>
      <c r="F54" s="246"/>
      <c r="G54" s="1237"/>
      <c r="H54" s="1238"/>
      <c r="I54" s="1243"/>
      <c r="J54" s="1243"/>
      <c r="K54" s="1245"/>
      <c r="L54" s="1245"/>
      <c r="M54" s="1245"/>
      <c r="N54" s="1245"/>
      <c r="O54" s="1245"/>
    </row>
    <row r="55" spans="1:17">
      <c r="A55" s="357"/>
      <c r="B55" s="250"/>
      <c r="C55" s="246"/>
      <c r="D55" s="246"/>
      <c r="E55" s="246"/>
      <c r="F55" s="246"/>
      <c r="G55" s="1247" t="s">
        <v>559</v>
      </c>
      <c r="H55" s="1248"/>
      <c r="I55" s="1243" t="s">
        <v>558</v>
      </c>
      <c r="J55" s="1243"/>
      <c r="K55" s="1241"/>
      <c r="L55" s="1241"/>
      <c r="M55" s="1241"/>
      <c r="N55" s="1242">
        <v>20.2</v>
      </c>
      <c r="O55" s="1242">
        <v>38.5</v>
      </c>
    </row>
    <row r="56" spans="1:17">
      <c r="A56" s="357"/>
      <c r="B56" s="250"/>
      <c r="C56" s="246"/>
      <c r="D56" s="246"/>
      <c r="E56" s="246"/>
      <c r="F56" s="246"/>
      <c r="G56" s="1249"/>
      <c r="H56" s="1250"/>
      <c r="I56" s="1243"/>
      <c r="J56" s="1243"/>
      <c r="K56" s="1242"/>
      <c r="L56" s="1242"/>
      <c r="M56" s="1242"/>
      <c r="N56" s="1242"/>
      <c r="O56" s="1242"/>
    </row>
    <row r="57" spans="1:17" s="357" customFormat="1">
      <c r="B57" s="358"/>
      <c r="C57" s="354"/>
      <c r="D57" s="354"/>
      <c r="E57" s="354"/>
      <c r="F57" s="354"/>
      <c r="G57" s="1249"/>
      <c r="H57" s="1250"/>
      <c r="I57" s="1253" t="s">
        <v>563</v>
      </c>
      <c r="J57" s="1253"/>
      <c r="K57" s="1244"/>
      <c r="L57" s="1244"/>
      <c r="M57" s="1244"/>
      <c r="N57" s="1246">
        <v>55.8</v>
      </c>
      <c r="O57" s="1246">
        <v>55</v>
      </c>
      <c r="P57" s="359"/>
      <c r="Q57" s="358"/>
    </row>
    <row r="58" spans="1:17" s="357" customFormat="1">
      <c r="A58" s="245"/>
      <c r="B58" s="358"/>
      <c r="C58" s="354"/>
      <c r="D58" s="354"/>
      <c r="E58" s="354"/>
      <c r="F58" s="354"/>
      <c r="G58" s="1251"/>
      <c r="H58" s="1252"/>
      <c r="I58" s="1253"/>
      <c r="J58" s="1253"/>
      <c r="K58" s="1245"/>
      <c r="L58" s="1245"/>
      <c r="M58" s="1245"/>
      <c r="N58" s="1245"/>
      <c r="O58" s="1245"/>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560</v>
      </c>
      <c r="C63" s="246"/>
      <c r="D63" s="246"/>
      <c r="E63" s="246"/>
      <c r="F63" s="246"/>
      <c r="G63" s="246"/>
      <c r="H63" s="246"/>
      <c r="I63" s="246"/>
      <c r="J63" s="246"/>
      <c r="K63" s="246"/>
      <c r="L63" s="246"/>
      <c r="M63" s="246"/>
      <c r="N63" s="246"/>
      <c r="O63" s="246"/>
    </row>
    <row r="64" spans="1:17">
      <c r="B64" s="250"/>
      <c r="C64" s="246"/>
      <c r="D64" s="246"/>
      <c r="E64" s="246"/>
      <c r="F64" s="246"/>
      <c r="G64" s="353" t="s">
        <v>555</v>
      </c>
      <c r="I64" s="354"/>
      <c r="J64" s="354"/>
      <c r="K64" s="354"/>
      <c r="L64" s="246"/>
      <c r="M64" s="246"/>
      <c r="N64" s="246"/>
      <c r="O64" s="246"/>
    </row>
    <row r="65" spans="2:30">
      <c r="B65" s="250"/>
      <c r="C65" s="246"/>
      <c r="D65" s="246"/>
      <c r="E65" s="246"/>
      <c r="F65" s="246"/>
      <c r="G65" s="1221" t="s">
        <v>565</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561</v>
      </c>
      <c r="I71" s="370"/>
      <c r="J71" s="366"/>
      <c r="K71" s="366"/>
      <c r="L71" s="367"/>
      <c r="M71" s="366"/>
      <c r="N71" s="367"/>
      <c r="O71" s="368"/>
    </row>
    <row r="72" spans="2:30">
      <c r="B72" s="250"/>
      <c r="C72" s="246"/>
      <c r="D72" s="246"/>
      <c r="E72" s="246"/>
      <c r="F72" s="246"/>
      <c r="G72" s="1230"/>
      <c r="H72" s="1231"/>
      <c r="I72" s="1231"/>
      <c r="J72" s="1232"/>
      <c r="K72" s="356" t="s">
        <v>521</v>
      </c>
      <c r="L72" s="356" t="s">
        <v>522</v>
      </c>
      <c r="M72" s="356" t="s">
        <v>523</v>
      </c>
      <c r="N72" s="356" t="s">
        <v>524</v>
      </c>
      <c r="O72" s="356" t="s">
        <v>525</v>
      </c>
    </row>
    <row r="73" spans="2:30">
      <c r="B73" s="250"/>
      <c r="C73" s="246"/>
      <c r="D73" s="246"/>
      <c r="E73" s="246"/>
      <c r="F73" s="246"/>
      <c r="G73" s="1233" t="s">
        <v>557</v>
      </c>
      <c r="H73" s="1234"/>
      <c r="I73" s="1239" t="s">
        <v>558</v>
      </c>
      <c r="J73" s="1239"/>
      <c r="K73" s="1254">
        <v>70.400000000000006</v>
      </c>
      <c r="L73" s="1254">
        <v>77.2</v>
      </c>
      <c r="M73" s="1242">
        <v>74.099999999999994</v>
      </c>
      <c r="N73" s="1242">
        <v>64</v>
      </c>
      <c r="O73" s="1242">
        <v>57.9</v>
      </c>
      <c r="S73" s="245">
        <v>9.9</v>
      </c>
    </row>
    <row r="74" spans="2:30">
      <c r="B74" s="250"/>
      <c r="C74" s="246"/>
      <c r="D74" s="246"/>
      <c r="E74" s="246"/>
      <c r="F74" s="246"/>
      <c r="G74" s="1235"/>
      <c r="H74" s="1236"/>
      <c r="I74" s="1240"/>
      <c r="J74" s="1240"/>
      <c r="K74" s="1254"/>
      <c r="L74" s="1254"/>
      <c r="M74" s="1242"/>
      <c r="N74" s="1242"/>
      <c r="O74" s="1242"/>
    </row>
    <row r="75" spans="2:30">
      <c r="B75" s="250"/>
      <c r="C75" s="246"/>
      <c r="D75" s="246"/>
      <c r="E75" s="246"/>
      <c r="F75" s="246"/>
      <c r="G75" s="1235"/>
      <c r="H75" s="1236"/>
      <c r="I75" s="1243" t="s">
        <v>562</v>
      </c>
      <c r="J75" s="1243"/>
      <c r="K75" s="1246">
        <v>2.8</v>
      </c>
      <c r="L75" s="1246">
        <v>3</v>
      </c>
      <c r="M75" s="1246">
        <v>3.2</v>
      </c>
      <c r="N75" s="1246">
        <v>3.6</v>
      </c>
      <c r="O75" s="1246">
        <v>4.0999999999999996</v>
      </c>
      <c r="U75" s="245">
        <v>81.2</v>
      </c>
      <c r="W75" s="245">
        <v>87.2</v>
      </c>
      <c r="Y75" s="245">
        <v>99.8</v>
      </c>
      <c r="AA75" s="245">
        <v>109.5</v>
      </c>
      <c r="AC75" s="245">
        <v>115.2</v>
      </c>
    </row>
    <row r="76" spans="2:30">
      <c r="B76" s="250"/>
      <c r="C76" s="246"/>
      <c r="D76" s="246"/>
      <c r="E76" s="246"/>
      <c r="F76" s="246"/>
      <c r="G76" s="1237"/>
      <c r="H76" s="1238"/>
      <c r="I76" s="1243"/>
      <c r="J76" s="1243"/>
      <c r="K76" s="1245"/>
      <c r="L76" s="1245"/>
      <c r="M76" s="1245"/>
      <c r="N76" s="1245"/>
      <c r="O76" s="1245"/>
    </row>
    <row r="77" spans="2:30">
      <c r="B77" s="250"/>
      <c r="C77" s="246"/>
      <c r="D77" s="246"/>
      <c r="E77" s="246"/>
      <c r="F77" s="246"/>
      <c r="G77" s="1247" t="s">
        <v>559</v>
      </c>
      <c r="H77" s="1248"/>
      <c r="I77" s="1243" t="s">
        <v>558</v>
      </c>
      <c r="J77" s="1243"/>
      <c r="K77" s="1254">
        <v>29.4</v>
      </c>
      <c r="L77" s="1254">
        <v>18.899999999999999</v>
      </c>
      <c r="M77" s="1242">
        <v>10.199999999999999</v>
      </c>
      <c r="N77" s="1242">
        <v>20.2</v>
      </c>
      <c r="O77" s="1242">
        <v>38.5</v>
      </c>
      <c r="R77" s="245">
        <v>12.3</v>
      </c>
      <c r="T77" s="245">
        <v>11.1</v>
      </c>
    </row>
    <row r="78" spans="2:30">
      <c r="B78" s="250"/>
      <c r="C78" s="246"/>
      <c r="D78" s="246"/>
      <c r="E78" s="246"/>
      <c r="F78" s="246"/>
      <c r="G78" s="1249"/>
      <c r="H78" s="1250"/>
      <c r="I78" s="1243"/>
      <c r="J78" s="1243"/>
      <c r="K78" s="1254"/>
      <c r="L78" s="1254"/>
      <c r="M78" s="1242"/>
      <c r="N78" s="1242"/>
      <c r="O78" s="1242"/>
    </row>
    <row r="79" spans="2:30">
      <c r="B79" s="250"/>
      <c r="C79" s="246"/>
      <c r="D79" s="246"/>
      <c r="E79" s="246"/>
      <c r="F79" s="246"/>
      <c r="G79" s="1249"/>
      <c r="H79" s="1250"/>
      <c r="I79" s="1255" t="s">
        <v>562</v>
      </c>
      <c r="J79" s="1253"/>
      <c r="K79" s="1256">
        <v>10.9</v>
      </c>
      <c r="L79" s="1256">
        <v>10.1</v>
      </c>
      <c r="M79" s="1256">
        <v>9.1</v>
      </c>
      <c r="N79" s="1256">
        <v>9.3000000000000007</v>
      </c>
      <c r="O79" s="1256">
        <v>9.1999999999999993</v>
      </c>
      <c r="V79" s="245">
        <v>53.5</v>
      </c>
      <c r="X79" s="245">
        <v>48.2</v>
      </c>
      <c r="Z79" s="245">
        <v>34.200000000000003</v>
      </c>
      <c r="AB79" s="245">
        <v>30.3</v>
      </c>
      <c r="AD79" s="245">
        <v>28.9</v>
      </c>
    </row>
    <row r="80" spans="2:30">
      <c r="B80" s="250"/>
      <c r="C80" s="246"/>
      <c r="D80" s="246"/>
      <c r="E80" s="246"/>
      <c r="F80" s="246"/>
      <c r="G80" s="1251"/>
      <c r="H80" s="1252"/>
      <c r="I80" s="1253"/>
      <c r="J80" s="1253"/>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election activeCell="R103" sqref="R10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81045</v>
      </c>
      <c r="E3" s="118"/>
      <c r="F3" s="119">
        <v>66496</v>
      </c>
      <c r="G3" s="120"/>
      <c r="H3" s="121"/>
    </row>
    <row r="4" spans="1:8">
      <c r="A4" s="122"/>
      <c r="B4" s="123"/>
      <c r="C4" s="124"/>
      <c r="D4" s="125">
        <v>61431</v>
      </c>
      <c r="E4" s="126"/>
      <c r="F4" s="127">
        <v>36530</v>
      </c>
      <c r="G4" s="128"/>
      <c r="H4" s="129"/>
    </row>
    <row r="5" spans="1:8">
      <c r="A5" s="110" t="s">
        <v>515</v>
      </c>
      <c r="B5" s="115"/>
      <c r="C5" s="116"/>
      <c r="D5" s="117">
        <v>71067</v>
      </c>
      <c r="E5" s="118"/>
      <c r="F5" s="119">
        <v>82748</v>
      </c>
      <c r="G5" s="120"/>
      <c r="H5" s="121"/>
    </row>
    <row r="6" spans="1:8">
      <c r="A6" s="122"/>
      <c r="B6" s="123"/>
      <c r="C6" s="124"/>
      <c r="D6" s="125">
        <v>58696</v>
      </c>
      <c r="E6" s="126"/>
      <c r="F6" s="127">
        <v>44732</v>
      </c>
      <c r="G6" s="128"/>
      <c r="H6" s="129"/>
    </row>
    <row r="7" spans="1:8">
      <c r="A7" s="110" t="s">
        <v>516</v>
      </c>
      <c r="B7" s="115"/>
      <c r="C7" s="116"/>
      <c r="D7" s="117">
        <v>31448</v>
      </c>
      <c r="E7" s="118"/>
      <c r="F7" s="119">
        <v>91837</v>
      </c>
      <c r="G7" s="120"/>
      <c r="H7" s="121"/>
    </row>
    <row r="8" spans="1:8">
      <c r="A8" s="122"/>
      <c r="B8" s="123"/>
      <c r="C8" s="124"/>
      <c r="D8" s="125">
        <v>30413</v>
      </c>
      <c r="E8" s="126"/>
      <c r="F8" s="127">
        <v>54439</v>
      </c>
      <c r="G8" s="128"/>
      <c r="H8" s="129"/>
    </row>
    <row r="9" spans="1:8">
      <c r="A9" s="110" t="s">
        <v>517</v>
      </c>
      <c r="B9" s="115"/>
      <c r="C9" s="116"/>
      <c r="D9" s="117">
        <v>42733</v>
      </c>
      <c r="E9" s="118"/>
      <c r="F9" s="119">
        <v>106092</v>
      </c>
      <c r="G9" s="120"/>
      <c r="H9" s="121"/>
    </row>
    <row r="10" spans="1:8">
      <c r="A10" s="122"/>
      <c r="B10" s="123"/>
      <c r="C10" s="124"/>
      <c r="D10" s="125">
        <v>34072</v>
      </c>
      <c r="E10" s="126"/>
      <c r="F10" s="127">
        <v>44299</v>
      </c>
      <c r="G10" s="128"/>
      <c r="H10" s="129"/>
    </row>
    <row r="11" spans="1:8">
      <c r="A11" s="110" t="s">
        <v>518</v>
      </c>
      <c r="B11" s="115"/>
      <c r="C11" s="116"/>
      <c r="D11" s="117">
        <v>43705</v>
      </c>
      <c r="E11" s="118"/>
      <c r="F11" s="119">
        <v>78903</v>
      </c>
      <c r="G11" s="120"/>
      <c r="H11" s="121"/>
    </row>
    <row r="12" spans="1:8">
      <c r="A12" s="122"/>
      <c r="B12" s="123"/>
      <c r="C12" s="130"/>
      <c r="D12" s="125">
        <v>33085</v>
      </c>
      <c r="E12" s="126"/>
      <c r="F12" s="127">
        <v>49201</v>
      </c>
      <c r="G12" s="128"/>
      <c r="H12" s="129"/>
    </row>
    <row r="13" spans="1:8">
      <c r="A13" s="110"/>
      <c r="B13" s="115"/>
      <c r="C13" s="131"/>
      <c r="D13" s="132">
        <v>54000</v>
      </c>
      <c r="E13" s="133"/>
      <c r="F13" s="134">
        <v>85215</v>
      </c>
      <c r="G13" s="135"/>
      <c r="H13" s="121"/>
    </row>
    <row r="14" spans="1:8">
      <c r="A14" s="122"/>
      <c r="B14" s="123"/>
      <c r="C14" s="124"/>
      <c r="D14" s="125">
        <v>43539</v>
      </c>
      <c r="E14" s="126"/>
      <c r="F14" s="127">
        <v>45840</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5.91</v>
      </c>
      <c r="C19" s="136">
        <f>ROUND(VALUE(SUBSTITUTE(実質収支比率等に係る経年分析!G$48,"▲","-")),2)</f>
        <v>7.29</v>
      </c>
      <c r="D19" s="136">
        <f>ROUND(VALUE(SUBSTITUTE(実質収支比率等に係る経年分析!H$48,"▲","-")),2)</f>
        <v>4.3</v>
      </c>
      <c r="E19" s="136">
        <f>ROUND(VALUE(SUBSTITUTE(実質収支比率等に係る経年分析!I$48,"▲","-")),2)</f>
        <v>5.2</v>
      </c>
      <c r="F19" s="136">
        <f>ROUND(VALUE(SUBSTITUTE(実質収支比率等に係る経年分析!J$48,"▲","-")),2)</f>
        <v>5.22</v>
      </c>
    </row>
    <row r="20" spans="1:11">
      <c r="A20" s="136" t="s">
        <v>43</v>
      </c>
      <c r="B20" s="136">
        <f>ROUND(VALUE(SUBSTITUTE(実質収支比率等に係る経年分析!F$47,"▲","-")),2)</f>
        <v>8.5</v>
      </c>
      <c r="C20" s="136">
        <f>ROUND(VALUE(SUBSTITUTE(実質収支比率等に係る経年分析!G$47,"▲","-")),2)</f>
        <v>8.44</v>
      </c>
      <c r="D20" s="136">
        <f>ROUND(VALUE(SUBSTITUTE(実質収支比率等に係る経年分析!H$47,"▲","-")),2)</f>
        <v>10.199999999999999</v>
      </c>
      <c r="E20" s="136">
        <f>ROUND(VALUE(SUBSTITUTE(実質収支比率等に係る経年分析!I$47,"▲","-")),2)</f>
        <v>12.18</v>
      </c>
      <c r="F20" s="136">
        <f>ROUND(VALUE(SUBSTITUTE(実質収支比率等に係る経年分析!J$47,"▲","-")),2)</f>
        <v>12.66</v>
      </c>
    </row>
    <row r="21" spans="1:11">
      <c r="A21" s="136" t="s">
        <v>44</v>
      </c>
      <c r="B21" s="136">
        <f>IF(ISNUMBER(VALUE(SUBSTITUTE(実質収支比率等に係る経年分析!F$49,"▲","-"))),ROUND(VALUE(SUBSTITUTE(実質収支比率等に係る経年分析!F$49,"▲","-")),2),NA())</f>
        <v>-3.87</v>
      </c>
      <c r="C21" s="136">
        <f>IF(ISNUMBER(VALUE(SUBSTITUTE(実質収支比率等に係る経年分析!G$49,"▲","-"))),ROUND(VALUE(SUBSTITUTE(実質収支比率等に係る経年分析!G$49,"▲","-")),2),NA())</f>
        <v>1.41</v>
      </c>
      <c r="D21" s="136">
        <f>IF(ISNUMBER(VALUE(SUBSTITUTE(実質収支比率等に係る経年分析!H$49,"▲","-"))),ROUND(VALUE(SUBSTITUTE(実質収支比率等に係る経年分析!H$49,"▲","-")),2),NA())</f>
        <v>-1.0900000000000001</v>
      </c>
      <c r="E21" s="136">
        <f>IF(ISNUMBER(VALUE(SUBSTITUTE(実質収支比率等に係る経年分析!I$49,"▲","-"))),ROUND(VALUE(SUBSTITUTE(実質収支比率等に係る経年分析!I$49,"▲","-")),2),NA())</f>
        <v>6.54</v>
      </c>
      <c r="F21" s="136">
        <f>IF(ISNUMBER(VALUE(SUBSTITUTE(実質収支比率等に係る経年分析!J$49,"▲","-"))),ROUND(VALUE(SUBSTITUTE(実質収支比率等に係る経年分析!J$49,"▲","-")),2),NA())</f>
        <v>6.49</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関口茂八奨学事業特別会計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0.06</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0.05</v>
      </c>
    </row>
    <row r="32" spans="1:11">
      <c r="A32" s="137" t="str">
        <f>IF(連結実質赤字比率に係る赤字・黒字の構成分析!C$38="",NA(),連結実質赤字比率に係る赤字・黒字の構成分析!C$38)</f>
        <v>浄化槽設置管理事業特別会計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0.06</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7.0000000000000007E-2</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7.0000000000000007E-2</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0.81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1.63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0.97</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2.86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3.67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2.82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2.37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2.66</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5.91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7.28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4.2699999999999996</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5.22</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6.31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7.06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5.83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7.27</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7.94</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343</v>
      </c>
      <c r="E42" s="138"/>
      <c r="F42" s="138"/>
      <c r="G42" s="138">
        <f>'実質公債費比率（分子）の構造'!L$52</f>
        <v>388</v>
      </c>
      <c r="H42" s="138"/>
      <c r="I42" s="138"/>
      <c r="J42" s="138">
        <f>'実質公債費比率（分子）の構造'!M$52</f>
        <v>444</v>
      </c>
      <c r="K42" s="138"/>
      <c r="L42" s="138"/>
      <c r="M42" s="138">
        <f>'実質公債費比率（分子）の構造'!N$52</f>
        <v>479</v>
      </c>
      <c r="N42" s="138"/>
      <c r="O42" s="138"/>
      <c r="P42" s="138">
        <f>'実質公債費比率（分子）の構造'!O$52</f>
        <v>518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0</v>
      </c>
      <c r="C44" s="138"/>
      <c r="D44" s="138"/>
      <c r="E44" s="138">
        <f>'実質公債費比率（分子）の構造'!L$50</f>
        <v>0</v>
      </c>
      <c r="F44" s="138"/>
      <c r="G44" s="138"/>
      <c r="H44" s="138">
        <f>'実質公債費比率（分子）の構造'!M$50</f>
        <v>1</v>
      </c>
      <c r="I44" s="138"/>
      <c r="J44" s="138"/>
      <c r="K44" s="138">
        <f>'実質公債費比率（分子）の構造'!N$50</f>
        <v>1</v>
      </c>
      <c r="L44" s="138"/>
      <c r="M44" s="138"/>
      <c r="N44" s="138">
        <f>'実質公債費比率（分子）の構造'!O$50</f>
        <v>1</v>
      </c>
      <c r="O44" s="138"/>
      <c r="P44" s="138"/>
    </row>
    <row r="45" spans="1:16">
      <c r="A45" s="138" t="s">
        <v>54</v>
      </c>
      <c r="B45" s="138">
        <f>'実質公債費比率（分子）の構造'!K$49</f>
        <v>17</v>
      </c>
      <c r="C45" s="138"/>
      <c r="D45" s="138"/>
      <c r="E45" s="138">
        <f>'実質公債費比率（分子）の構造'!L$49</f>
        <v>21</v>
      </c>
      <c r="F45" s="138"/>
      <c r="G45" s="138"/>
      <c r="H45" s="138">
        <f>'実質公債費比率（分子）の構造'!M$49</f>
        <v>21</v>
      </c>
      <c r="I45" s="138"/>
      <c r="J45" s="138"/>
      <c r="K45" s="138">
        <f>'実質公債費比率（分子）の構造'!N$49</f>
        <v>19</v>
      </c>
      <c r="L45" s="138"/>
      <c r="M45" s="138"/>
      <c r="N45" s="138">
        <f>'実質公債費比率（分子）の構造'!O$49</f>
        <v>19</v>
      </c>
      <c r="O45" s="138"/>
      <c r="P45" s="138"/>
    </row>
    <row r="46" spans="1:16">
      <c r="A46" s="138" t="s">
        <v>55</v>
      </c>
      <c r="B46" s="138">
        <f>'実質公債費比率（分子）の構造'!K$48</f>
        <v>23</v>
      </c>
      <c r="C46" s="138"/>
      <c r="D46" s="138"/>
      <c r="E46" s="138">
        <f>'実質公債費比率（分子）の構造'!L$48</f>
        <v>25</v>
      </c>
      <c r="F46" s="138"/>
      <c r="G46" s="138"/>
      <c r="H46" s="138">
        <f>'実質公債費比率（分子）の構造'!M$48</f>
        <v>24</v>
      </c>
      <c r="I46" s="138"/>
      <c r="J46" s="138"/>
      <c r="K46" s="138">
        <f>'実質公債費比率（分子）の構造'!N$48</f>
        <v>28</v>
      </c>
      <c r="L46" s="138"/>
      <c r="M46" s="138"/>
      <c r="N46" s="138">
        <f>'実質公債費比率（分子）の構造'!O$48</f>
        <v>28</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388</v>
      </c>
      <c r="C49" s="138"/>
      <c r="D49" s="138"/>
      <c r="E49" s="138">
        <f>'実質公債費比率（分子）の構造'!L$45</f>
        <v>464</v>
      </c>
      <c r="F49" s="138"/>
      <c r="G49" s="138"/>
      <c r="H49" s="138">
        <f>'実質公債費比率（分子）の構造'!M$45</f>
        <v>503</v>
      </c>
      <c r="I49" s="138"/>
      <c r="J49" s="138"/>
      <c r="K49" s="138">
        <f>'実質公債費比率（分子）の構造'!N$45</f>
        <v>565</v>
      </c>
      <c r="L49" s="138"/>
      <c r="M49" s="138"/>
      <c r="N49" s="138">
        <f>'実質公債費比率（分子）の構造'!O$45</f>
        <v>637</v>
      </c>
      <c r="O49" s="138"/>
      <c r="P49" s="138"/>
    </row>
    <row r="50" spans="1:16">
      <c r="A50" s="138" t="s">
        <v>59</v>
      </c>
      <c r="B50" s="138" t="e">
        <f>NA()</f>
        <v>#N/A</v>
      </c>
      <c r="C50" s="138">
        <f>IF(ISNUMBER('実質公債費比率（分子）の構造'!K$53),'実質公債費比率（分子）の構造'!K$53,NA())</f>
        <v>85</v>
      </c>
      <c r="D50" s="138" t="e">
        <f>NA()</f>
        <v>#N/A</v>
      </c>
      <c r="E50" s="138" t="e">
        <f>NA()</f>
        <v>#N/A</v>
      </c>
      <c r="F50" s="138">
        <f>IF(ISNUMBER('実質公債費比率（分子）の構造'!L$53),'実質公債費比率（分子）の構造'!L$53,NA())</f>
        <v>122</v>
      </c>
      <c r="G50" s="138" t="e">
        <f>NA()</f>
        <v>#N/A</v>
      </c>
      <c r="H50" s="138" t="e">
        <f>NA()</f>
        <v>#N/A</v>
      </c>
      <c r="I50" s="138">
        <f>IF(ISNUMBER('実質公債費比率（分子）の構造'!M$53),'実質公債費比率（分子）の構造'!M$53,NA())</f>
        <v>105</v>
      </c>
      <c r="J50" s="138" t="e">
        <f>NA()</f>
        <v>#N/A</v>
      </c>
      <c r="K50" s="138" t="e">
        <f>NA()</f>
        <v>#N/A</v>
      </c>
      <c r="L50" s="138">
        <f>IF(ISNUMBER('実質公債費比率（分子）の構造'!N$53),'実質公債費比率（分子）の構造'!N$53,NA())</f>
        <v>134</v>
      </c>
      <c r="M50" s="138" t="e">
        <f>NA()</f>
        <v>#N/A</v>
      </c>
      <c r="N50" s="138" t="e">
        <f>NA()</f>
        <v>#N/A</v>
      </c>
      <c r="O50" s="138">
        <f>IF(ISNUMBER('実質公債費比率（分子）の構造'!O$53),'実質公債費比率（分子）の構造'!O$53,NA())</f>
        <v>167</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6178</v>
      </c>
      <c r="E56" s="137"/>
      <c r="F56" s="137"/>
      <c r="G56" s="137">
        <f>'将来負担比率（分子）の構造'!J$52</f>
        <v>6585</v>
      </c>
      <c r="H56" s="137"/>
      <c r="I56" s="137"/>
      <c r="J56" s="137">
        <f>'将来負担比率（分子）の構造'!K$52</f>
        <v>6786</v>
      </c>
      <c r="K56" s="137"/>
      <c r="L56" s="137"/>
      <c r="M56" s="137">
        <f>'将来負担比率（分子）の構造'!L$52</f>
        <v>6939</v>
      </c>
      <c r="N56" s="137"/>
      <c r="O56" s="137"/>
      <c r="P56" s="137">
        <f>'将来負担比率（分子）の構造'!M$52</f>
        <v>6929</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1174</v>
      </c>
      <c r="E58" s="137"/>
      <c r="F58" s="137"/>
      <c r="G58" s="137">
        <f>'将来負担比率（分子）の構造'!J$50</f>
        <v>1067</v>
      </c>
      <c r="H58" s="137"/>
      <c r="I58" s="137"/>
      <c r="J58" s="137">
        <f>'将来負担比率（分子）の構造'!K$50</f>
        <v>1117</v>
      </c>
      <c r="K58" s="137"/>
      <c r="L58" s="137"/>
      <c r="M58" s="137">
        <f>'将来負担比率（分子）の構造'!L$50</f>
        <v>1213</v>
      </c>
      <c r="N58" s="137"/>
      <c r="O58" s="137"/>
      <c r="P58" s="137">
        <f>'将来負担比率（分子）の構造'!M$50</f>
        <v>1155</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1734</v>
      </c>
      <c r="C62" s="137"/>
      <c r="D62" s="137"/>
      <c r="E62" s="137">
        <f>'将来負担比率（分子）の構造'!J$45</f>
        <v>1650</v>
      </c>
      <c r="F62" s="137"/>
      <c r="G62" s="137"/>
      <c r="H62" s="137">
        <f>'将来負担比率（分子）の構造'!K$45</f>
        <v>1558</v>
      </c>
      <c r="I62" s="137"/>
      <c r="J62" s="137"/>
      <c r="K62" s="137">
        <f>'将来負担比率（分子）の構造'!L$45</f>
        <v>1467</v>
      </c>
      <c r="L62" s="137"/>
      <c r="M62" s="137"/>
      <c r="N62" s="137">
        <f>'将来負担比率（分子）の構造'!M$45</f>
        <v>1450</v>
      </c>
      <c r="O62" s="137"/>
      <c r="P62" s="137"/>
    </row>
    <row r="63" spans="1:16">
      <c r="A63" s="137" t="s">
        <v>28</v>
      </c>
      <c r="B63" s="137">
        <f>'将来負担比率（分子）の構造'!I$44</f>
        <v>114</v>
      </c>
      <c r="C63" s="137"/>
      <c r="D63" s="137"/>
      <c r="E63" s="137">
        <f>'将来負担比率（分子）の構造'!J$44</f>
        <v>132</v>
      </c>
      <c r="F63" s="137"/>
      <c r="G63" s="137"/>
      <c r="H63" s="137">
        <f>'将来負担比率（分子）の構造'!K$44</f>
        <v>150</v>
      </c>
      <c r="I63" s="137"/>
      <c r="J63" s="137"/>
      <c r="K63" s="137">
        <f>'将来負担比率（分子）の構造'!L$44</f>
        <v>154</v>
      </c>
      <c r="L63" s="137"/>
      <c r="M63" s="137"/>
      <c r="N63" s="137">
        <f>'将来負担比率（分子）の構造'!M$44</f>
        <v>156</v>
      </c>
      <c r="O63" s="137"/>
      <c r="P63" s="137"/>
    </row>
    <row r="64" spans="1:16">
      <c r="A64" s="137" t="s">
        <v>27</v>
      </c>
      <c r="B64" s="137">
        <f>'将来負担比率（分子）の構造'!I$43</f>
        <v>400</v>
      </c>
      <c r="C64" s="137"/>
      <c r="D64" s="137"/>
      <c r="E64" s="137">
        <f>'将来負担比率（分子）の構造'!J$43</f>
        <v>417</v>
      </c>
      <c r="F64" s="137"/>
      <c r="G64" s="137"/>
      <c r="H64" s="137">
        <f>'将来負担比率（分子）の構造'!K$43</f>
        <v>422</v>
      </c>
      <c r="I64" s="137"/>
      <c r="J64" s="137"/>
      <c r="K64" s="137">
        <f>'将来負担比率（分子）の構造'!L$43</f>
        <v>421</v>
      </c>
      <c r="L64" s="137"/>
      <c r="M64" s="137"/>
      <c r="N64" s="137">
        <f>'将来負担比率（分子）の構造'!M$43</f>
        <v>403</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7404</v>
      </c>
      <c r="C66" s="137"/>
      <c r="D66" s="137"/>
      <c r="E66" s="137">
        <f>'将来負担比率（分子）の構造'!J$41</f>
        <v>7957</v>
      </c>
      <c r="F66" s="137"/>
      <c r="G66" s="137"/>
      <c r="H66" s="137">
        <f>'将来負担比率（分子）の構造'!K$41</f>
        <v>8161</v>
      </c>
      <c r="I66" s="137"/>
      <c r="J66" s="137"/>
      <c r="K66" s="137">
        <f>'将来負担比率（分子）の構造'!L$41</f>
        <v>8263</v>
      </c>
      <c r="L66" s="137"/>
      <c r="M66" s="137"/>
      <c r="N66" s="137">
        <f>'将来負担比率（分子）の構造'!M$41</f>
        <v>7974</v>
      </c>
      <c r="O66" s="137"/>
      <c r="P66" s="137"/>
    </row>
    <row r="67" spans="1:16">
      <c r="A67" s="137" t="s">
        <v>63</v>
      </c>
      <c r="B67" s="137" t="e">
        <f>NA()</f>
        <v>#N/A</v>
      </c>
      <c r="C67" s="137">
        <f>IF(ISNUMBER('将来負担比率（分子）の構造'!I$53), IF('将来負担比率（分子）の構造'!I$53 &lt; 0, 0, '将来負担比率（分子）の構造'!I$53), NA())</f>
        <v>2300</v>
      </c>
      <c r="D67" s="137" t="e">
        <f>NA()</f>
        <v>#N/A</v>
      </c>
      <c r="E67" s="137" t="e">
        <f>NA()</f>
        <v>#N/A</v>
      </c>
      <c r="F67" s="137">
        <f>IF(ISNUMBER('将来負担比率（分子）の構造'!J$53), IF('将来負担比率（分子）の構造'!J$53 &lt; 0, 0, '将来負担比率（分子）の構造'!J$53), NA())</f>
        <v>2504</v>
      </c>
      <c r="G67" s="137" t="e">
        <f>NA()</f>
        <v>#N/A</v>
      </c>
      <c r="H67" s="137" t="e">
        <f>NA()</f>
        <v>#N/A</v>
      </c>
      <c r="I67" s="137">
        <f>IF(ISNUMBER('将来負担比率（分子）の構造'!K$53), IF('将来負担比率（分子）の構造'!K$53 &lt; 0, 0, '将来負担比率（分子）の構造'!K$53), NA())</f>
        <v>2388</v>
      </c>
      <c r="J67" s="137" t="e">
        <f>NA()</f>
        <v>#N/A</v>
      </c>
      <c r="K67" s="137" t="e">
        <f>NA()</f>
        <v>#N/A</v>
      </c>
      <c r="L67" s="137">
        <f>IF(ISNUMBER('将来負担比率（分子）の構造'!L$53), IF('将来負担比率（分子）の構造'!L$53 &lt; 0, 0, '将来負担比率（分子）の構造'!L$53), NA())</f>
        <v>2153</v>
      </c>
      <c r="M67" s="137" t="e">
        <f>NA()</f>
        <v>#N/A</v>
      </c>
      <c r="N67" s="137" t="e">
        <f>NA()</f>
        <v>#N/A</v>
      </c>
      <c r="O67" s="137">
        <f>IF(ISNUMBER('将来負担比率（分子）の構造'!M$53), IF('将来負担比率（分子）の構造'!M$53 &lt; 0, 0, '将来負担比率（分子）の構造'!M$53), NA())</f>
        <v>1898</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2018-10-18T00:42:06Z</cp:lastPrinted>
  <dcterms:created xsi:type="dcterms:W3CDTF">2018-01-24T04:19:11Z</dcterms:created>
  <dcterms:modified xsi:type="dcterms:W3CDTF">2018-11-21T02:31:04Z</dcterms:modified>
  <cp:category/>
</cp:coreProperties>
</file>