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980" tabRatio="94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BE36" i="9"/>
  <c r="AM36" i="9"/>
  <c r="BE35" i="9"/>
  <c r="BE34" i="9"/>
  <c r="C34" i="9"/>
  <c r="C35" i="9" l="1"/>
  <c r="C36" i="9" s="1"/>
  <c r="C37" i="9"/>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U34" i="9"/>
  <c r="U35" i="9" s="1"/>
  <c r="U36" i="9" s="1"/>
  <c r="AM34" i="9"/>
  <c r="AM35" i="9" s="1"/>
  <c r="CO34" i="9" l="1"/>
  <c r="CO35" i="9" s="1"/>
</calcChain>
</file>

<file path=xl/sharedStrings.xml><?xml version="1.0" encoding="utf-8"?>
<sst xmlns="http://schemas.openxmlformats.org/spreadsheetml/2006/main" count="1048" uniqueCount="576">
  <si>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</si>
  <si>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</si>
  <si>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</si>
  <si>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</si>
  <si>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</si>
  <si>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</si>
  <si>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</si>
  <si>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</si>
  <si>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</si>
  <si>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</si>
  <si>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</si>
  <si>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</si>
  <si>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</si>
  <si>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</si>
  <si>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</si>
  <si>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</si>
  <si>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</si>
  <si>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</si>
  <si>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</si>
  <si>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</si>
  <si>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</si>
  <si>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</si>
  <si>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</si>
  <si>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</si>
  <si>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</si>
  <si>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</si>
  <si>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</si>
  <si>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</si>
  <si>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</si>
  <si>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</si>
  <si>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</si>
  <si>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</si>
  <si>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</si>
  <si>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</si>
  <si>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</si>
  <si>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</si>
  <si>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</si>
  <si>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</si>
  <si>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</si>
  <si>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</si>
  <si>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</si>
  <si>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</si>
  <si>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</si>
  <si>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</si>
  <si>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</si>
  <si>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</si>
  <si>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</si>
  <si>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</si>
  <si>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</si>
  <si>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</si>
  <si>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</si>
  <si>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</si>
  <si>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</si>
  <si>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</si>
  <si>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</si>
  <si>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</si>
  <si>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</si>
  <si>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</si>
  <si>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</si>
  <si>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</si>
  <si>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</si>
  <si>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</si>
  <si>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</si>
  <si>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</si>
  <si>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</si>
  <si>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</si>
  <si>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</si>
  <si>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</si>
  <si>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</si>
  <si>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</si>
  <si>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</si>
  <si>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</si>
  <si>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</si>
  <si>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</si>
  <si>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</si>
  <si>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</si>
  <si>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</si>
  <si>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</si>
  <si>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</si>
  <si>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</si>
  <si>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</si>
  <si>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</si>
  <si>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</si>
  <si>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</si>
  <si>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</si>
  <si>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</si>
  <si>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</si>
  <si>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</si>
  <si>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</si>
  <si>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</si>
  <si>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</si>
  <si>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</si>
  <si>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</si>
  <si>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</si>
  <si>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</si>
  <si>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</si>
  <si>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</si>
  <si>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</si>
  <si>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</si>
  <si>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</si>
  <si>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</si>
  <si>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</si>
  <si>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</si>
  <si>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</si>
  <si>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</si>
  <si>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</si>
  <si>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</si>
  <si>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</si>
  <si>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</si>
  <si>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</si>
  <si>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</si>
  <si>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</si>
  <si>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</si>
  <si>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</si>
  <si>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</si>
  <si>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</si>
  <si>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</si>
  <si>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</si>
  <si>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</si>
  <si>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</si>
  <si>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</si>
  <si>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</si>
  <si>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</si>
  <si>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</si>
  <si>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</si>
  <si>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</si>
  <si>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</si>
  <si>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</si>
  <si>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</si>
  <si>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</si>
  <si>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</si>
  <si>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</si>
  <si>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</si>
  <si>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</si>
  <si>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</si>
  <si>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</si>
  <si>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</si>
  <si>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</si>
  <si>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</si>
  <si>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</si>
  <si>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</si>
  <si>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</si>
  <si>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</si>
  <si>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</si>
  <si>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</si>
  <si>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</si>
  <si>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</si>
  <si>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</si>
  <si>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</si>
  <si>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</si>
  <si>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</si>
  <si>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</si>
  <si>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</si>
  <si>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</si>
  <si>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</si>
  <si>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</si>
  <si>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</si>
  <si>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</si>
  <si>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</si>
  <si>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</si>
  <si>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</si>
  <si>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</si>
  <si>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</si>
  <si>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</si>
  <si>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</si>
  <si>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</si>
  <si>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</si>
  <si>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</si>
  <si>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</si>
  <si>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</si>
  <si>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</si>
  <si>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</si>
  <si>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</si>
  <si>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</si>
  <si>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</si>
  <si>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</si>
  <si>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</si>
  <si>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</si>
  <si>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</si>
  <si>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</si>
  <si>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</si>
  <si>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</si>
  <si>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</si>
  <si>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</si>
  <si>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</si>
  <si>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</si>
  <si>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</si>
  <si>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</si>
  <si>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</si>
  <si>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</si>
  <si>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</si>
  <si>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</si>
  <si>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</si>
  <si>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</si>
  <si>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</si>
  <si>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</si>
  <si>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埼玉県入間市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</si>
  <si>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</si>
  <si>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</si>
  <si>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</si>
  <si>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</si>
  <si>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</si>
  <si>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</si>
  <si>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</si>
  <si>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</si>
  <si>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</si>
  <si>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</si>
  <si>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</si>
  <si>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</si>
  <si>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</si>
  <si>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</si>
  <si>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</si>
  <si>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</si>
  <si>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</si>
  <si>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</si>
  <si>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</si>
  <si>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</si>
  <si>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</si>
  <si>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</si>
  <si>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</si>
  <si>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</si>
  <si>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</si>
  <si>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</si>
  <si>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</si>
  <si>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</si>
  <si>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</si>
  <si>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</si>
  <si>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</si>
  <si>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</si>
  <si>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</si>
  <si>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</si>
  <si>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</si>
  <si>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</si>
  <si>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</si>
  <si>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</si>
  <si>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</si>
  <si>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</si>
  <si>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</si>
  <si>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</si>
  <si>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</si>
  <si>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</si>
  <si>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</si>
  <si>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</si>
  <si>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</si>
  <si>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</si>
  <si>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</si>
  <si>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</si>
  <si>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</si>
  <si>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</si>
  <si>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</si>
  <si>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</si>
  <si>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</si>
  <si>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</si>
  <si>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</si>
  <si>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</si>
  <si>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</si>
  <si>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</si>
  <si>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</si>
  <si>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</si>
  <si>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</si>
  <si>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</si>
  <si>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</si>
  <si>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</si>
  <si>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</si>
  <si>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</si>
  <si>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</si>
  <si>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</si>
  <si>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</si>
  <si>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</si>
  <si>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</si>
  <si>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</si>
  <si>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</si>
  <si>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</si>
  <si>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</si>
  <si>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</si>
  <si>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</si>
  <si>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</si>
  <si>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</si>
  <si>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</si>
  <si>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</si>
  <si>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</si>
  <si>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</si>
  <si>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</si>
  <si>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</si>
  <si>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</si>
  <si>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</si>
  <si>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</si>
  <si>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</si>
  <si>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</si>
  <si>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</si>
  <si>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</si>
  <si>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</si>
  <si>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</si>
  <si>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</si>
  <si>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</si>
  <si>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</si>
  <si>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</si>
  <si>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</si>
  <si>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</si>
  <si>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</si>
  <si>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</si>
  <si>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</si>
  <si>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</si>
  <si>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</si>
  <si>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</si>
  <si>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</si>
  <si>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</si>
  <si>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</si>
  <si>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</si>
  <si>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</si>
  <si>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</si>
  <si>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</si>
  <si>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</si>
  <si>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</si>
  <si>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</si>
  <si>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</si>
  <si>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</si>
  <si>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</si>
  <si>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</si>
  <si>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</si>
  <si>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</si>
  <si>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</si>
  <si>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</si>
  <si>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</si>
  <si>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</si>
  <si>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</si>
  <si>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</si>
  <si>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</si>
  <si>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</si>
  <si>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</si>
  <si>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</si>
  <si>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</si>
  <si>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</si>
  <si>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</si>
  <si>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</si>
  <si>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</si>
  <si>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</si>
  <si>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</si>
  <si>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</si>
  <si>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</si>
  <si>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</si>
  <si>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</si>
  <si>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</si>
  <si>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</si>
  <si>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</si>
  <si>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埼玉県入間市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</si>
  <si>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</si>
  <si>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</si>
  <si>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</si>
  <si>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</si>
  <si>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</si>
  <si>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</si>
  <si>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</si>
  <si>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</si>
  <si>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</si>
  <si>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</si>
  <si>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</si>
  <si>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</si>
  <si>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</si>
  <si>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</si>
  <si>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</si>
  <si>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</si>
  <si>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</si>
  <si>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</si>
  <si>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</si>
  <si>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</si>
  <si>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武蔵藤沢駅周辺土地区画整理事業特別会計</t>
    <phoneticPr fontId="5"/>
  </si>
  <si>
    <t>入間市駅北口土地区画整理事業特別会計</t>
    <phoneticPr fontId="5"/>
  </si>
  <si>
    <t>扇台土地区画整理事業特別会計</t>
    <phoneticPr fontId="5"/>
  </si>
  <si>
    <t>狭山台土地区画整理事業特別会計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</si>
  <si>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</si>
  <si>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</si>
  <si>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</si>
  <si>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</si>
  <si>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</si>
  <si>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</si>
  <si>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</si>
  <si>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</si>
  <si>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</si>
  <si>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</si>
  <si>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</si>
  <si>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</si>
  <si>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</si>
  <si>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</si>
  <si>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</si>
  <si>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</si>
  <si>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</si>
  <si>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</si>
  <si>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</si>
  <si>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</si>
  <si>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</si>
  <si>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</si>
  <si>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</si>
  <si>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</si>
  <si>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</si>
  <si>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</si>
  <si>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</si>
  <si>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</si>
  <si>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</si>
  <si>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</si>
  <si>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</si>
  <si>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</si>
  <si>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</si>
  <si>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</si>
  <si>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</si>
  <si>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</si>
  <si>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</si>
  <si>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</si>
  <si>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</si>
  <si>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</si>
  <si>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</si>
  <si>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</si>
  <si>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</si>
  <si>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</si>
  <si>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</si>
  <si>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</si>
  <si>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</si>
  <si>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</si>
  <si>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</si>
  <si>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</si>
  <si>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</si>
  <si>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</si>
  <si>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</si>
  <si>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</si>
  <si>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</si>
  <si>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</si>
  <si>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</si>
  <si>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</si>
  <si>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</si>
  <si>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</si>
  <si>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</si>
  <si>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</si>
  <si>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</si>
  <si>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</si>
  <si>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</si>
  <si>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</si>
  <si>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</si>
  <si>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</si>
  <si>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</si>
  <si>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</si>
  <si>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</si>
  <si>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</si>
  <si>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</si>
  <si>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</si>
  <si>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</si>
  <si>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</si>
  <si>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</si>
  <si>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</si>
  <si>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</si>
  <si>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</si>
  <si>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</si>
  <si>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</si>
  <si>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</si>
  <si>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</si>
  <si>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</si>
  <si>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</si>
  <si>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</si>
  <si>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</si>
  <si>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</si>
  <si>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</si>
  <si>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</si>
  <si>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</si>
  <si>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</si>
  <si>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</si>
  <si>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</si>
  <si>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</si>
  <si>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</si>
  <si>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</si>
  <si>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</si>
  <si>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</si>
  <si>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</si>
  <si>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</si>
  <si>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</si>
  <si>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</si>
  <si>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</si>
  <si>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</si>
  <si>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</si>
  <si>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</si>
  <si>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</si>
  <si>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</si>
  <si>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</si>
  <si>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</si>
  <si>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</si>
  <si>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</si>
  <si>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</si>
  <si>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</si>
  <si>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</si>
  <si>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</si>
  <si>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</si>
  <si>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</si>
  <si>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</si>
  <si>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</si>
  <si>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</si>
  <si>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</si>
  <si>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</si>
  <si>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</si>
  <si>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</si>
  <si>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</si>
  <si>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</si>
  <si>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</si>
  <si>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</si>
  <si>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</si>
  <si>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</si>
  <si>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</si>
  <si>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</si>
  <si>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</si>
  <si>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</si>
  <si>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</si>
  <si>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</si>
  <si>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</si>
  <si>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</si>
  <si>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</si>
  <si>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</si>
  <si>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</si>
  <si>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</si>
  <si>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</si>
  <si>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</si>
  <si>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</si>
  <si>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</si>
  <si>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</si>
  <si>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</si>
  <si>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</si>
  <si>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</si>
  <si>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</si>
  <si>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2.69</t>
  </si>
  <si>
    <t>▲ 3.20</t>
  </si>
  <si>
    <t>水道事業会計</t>
  </si>
  <si>
    <t>一般会計</t>
  </si>
  <si>
    <t>介護保険特別会計</t>
  </si>
  <si>
    <t>下水道事業会計</t>
  </si>
  <si>
    <t>国民健康保険特別会計</t>
  </si>
  <si>
    <t>武蔵藤沢駅周辺土地区画整理事業特別会計</t>
  </si>
  <si>
    <t>入間市駅北口土地区画整理事業特別会計</t>
  </si>
  <si>
    <t>扇台土地区画整理事業特別会計</t>
  </si>
  <si>
    <t>その他会計（赤字）</t>
  </si>
  <si>
    <t>その他会計（黒字）</t>
  </si>
  <si>
    <t>-</t>
    <phoneticPr fontId="2"/>
  </si>
  <si>
    <t>-</t>
    <phoneticPr fontId="2"/>
  </si>
  <si>
    <t>入間西部衛生組合</t>
    <rPh sb="0" eb="2">
      <t>イルマ</t>
    </rPh>
    <rPh sb="2" eb="4">
      <t>セイブ</t>
    </rPh>
    <rPh sb="4" eb="6">
      <t>エイセイ</t>
    </rPh>
    <rPh sb="6" eb="8">
      <t>クミアイ</t>
    </rPh>
    <phoneticPr fontId="2"/>
  </si>
  <si>
    <t>-</t>
    <phoneticPr fontId="2"/>
  </si>
  <si>
    <t>-</t>
    <phoneticPr fontId="2"/>
  </si>
  <si>
    <t>瑞穂斎場組合</t>
    <rPh sb="0" eb="2">
      <t>ミズホ</t>
    </rPh>
    <rPh sb="2" eb="4">
      <t>サイジョウ</t>
    </rPh>
    <rPh sb="4" eb="6">
      <t>クミアイ</t>
    </rPh>
    <phoneticPr fontId="2"/>
  </si>
  <si>
    <t>埼玉県後期高齢者医療広域連合</t>
  </si>
  <si>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</si>
  <si>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</si>
  <si>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</si>
  <si>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</si>
  <si>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2">
      <t>サイタマ</t>
    </rPh>
    <rPh sb="2" eb="3">
      <t>ケン</t>
    </rPh>
    <rPh sb="3" eb="4">
      <t>ト</t>
    </rPh>
    <rPh sb="4" eb="5">
      <t>シ</t>
    </rPh>
    <rPh sb="5" eb="7">
      <t>キョウテイ</t>
    </rPh>
    <rPh sb="7" eb="9">
      <t>クミアイ</t>
    </rPh>
    <phoneticPr fontId="2"/>
  </si>
  <si>
    <t>埼玉西部消防組合</t>
    <rPh sb="0" eb="2">
      <t>サイタマ</t>
    </rPh>
    <rPh sb="2" eb="4">
      <t>セイブ</t>
    </rPh>
    <rPh sb="4" eb="6">
      <t>ショウボウ</t>
    </rPh>
    <rPh sb="6" eb="8">
      <t>クミアイ</t>
    </rPh>
    <phoneticPr fontId="2"/>
  </si>
  <si>
    <t>-</t>
    <phoneticPr fontId="2"/>
  </si>
  <si>
    <t>一般会計</t>
    <rPh sb="0" eb="2">
      <t>イッパン</t>
    </rPh>
    <rPh sb="2" eb="4">
      <t>カイケイ</t>
    </rPh>
    <phoneticPr fontId="2"/>
  </si>
  <si>
    <t>入間都市開発株式会社</t>
    <rPh sb="0" eb="2">
      <t>イルマ</t>
    </rPh>
    <rPh sb="2" eb="4">
      <t>トシ</t>
    </rPh>
    <rPh sb="4" eb="6">
      <t>カイハツ</t>
    </rPh>
    <rPh sb="6" eb="8">
      <t>カブシキ</t>
    </rPh>
    <rPh sb="8" eb="10">
      <t>カイシャ</t>
    </rPh>
    <phoneticPr fontId="2"/>
  </si>
  <si>
    <t>入間市土地開発公社</t>
    <rPh sb="0" eb="3">
      <t>イルマシ</t>
    </rPh>
    <rPh sb="3" eb="5">
      <t>トチ</t>
    </rPh>
    <rPh sb="5" eb="7">
      <t>カイハツ</t>
    </rPh>
    <rPh sb="7" eb="9">
      <t>コウシャ</t>
    </rPh>
    <phoneticPr fontId="2"/>
  </si>
  <si>
    <t>-</t>
    <phoneticPr fontId="2"/>
  </si>
  <si>
    <t>-</t>
    <phoneticPr fontId="2"/>
  </si>
  <si>
    <t>-</t>
    <phoneticPr fontId="2"/>
  </si>
  <si>
    <t>-</t>
    <phoneticPr fontId="2"/>
  </si>
  <si>
    <t>-</t>
    <phoneticPr fontId="2"/>
  </si>
  <si>
    <t>特別会計</t>
    <rPh sb="0" eb="2">
      <t>トクベツ</t>
    </rPh>
    <rPh sb="2" eb="3">
      <t>カイ</t>
    </rPh>
    <rPh sb="3" eb="4">
      <t>ケイ</t>
    </rPh>
    <phoneticPr fontId="2"/>
  </si>
  <si>
    <t>交通災害特別会計</t>
    <rPh sb="0" eb="2">
      <t>コウツウ</t>
    </rPh>
    <rPh sb="2" eb="4">
      <t>サイガイ</t>
    </rPh>
    <rPh sb="4" eb="6">
      <t>トクベツ</t>
    </rPh>
    <rPh sb="6" eb="7">
      <t>カイ</t>
    </rPh>
    <rPh sb="7" eb="8">
      <t>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</si>
  <si>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</si>
  <si>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</si>
  <si>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</si>
  <si>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</si>
  <si>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</si>
  <si>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</si>
  <si>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</si>
  <si>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</si>
  <si>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</si>
  <si>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</si>
  <si>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</si>
  <si>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</si>
  <si>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</si>
  <si>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残高は減少に転じたものの、公営企業債等繰入見込額や退職手当負担見込額が増加となり、将来負担比率は増加した。今後については、公共施設マネジメントによる公共施設の耐震化等が予定されていることから、比率については上昇する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phoneticPr fontId="5"/>
  </si>
  <si>
    <t>有形固定資産減価償却率</t>
    <phoneticPr fontId="5"/>
  </si>
  <si>
    <t>　近年において将来負担比率、実質公債費比率については、ともに減少傾向であり、類似団体と比較して低い数値で推移をしていた。しかし、今後については公共施設の耐震化等による地方債残高の増加や、厳しい財政状況による財政調整基金の減少などにより、それぞれの比率はともに上昇傾向に転じることが見込まれる。このことから地方債発行の適正管理等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</si>
</sst>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25511</c:v>
                </c:pt>
                <c:pt idx="1">
                  <c:v>26746</c:v>
                </c:pt>
                <c:pt idx="2">
                  <c:v>15149</c:v>
                </c:pt>
                <c:pt idx="3">
                  <c:v>14187</c:v>
                </c:pt>
                <c:pt idx="4">
                  <c:v>16641</c:v>
                </c:pt>
              </c:numCache>
            </c:numRef>
          </c:val>
          <c:smooth val="0"/>
        </c:ser>
        <c:dLbls>
          <c:showLegendKey val="0"/>
          <c:showVal val="0"/>
          <c:showCatName val="0"/>
          <c:showSerName val="0"/>
          <c:showPercent val="0"/>
          <c:showBubbleSize val="0"/>
        </c:dLbls>
        <c:marker val="1"/>
        <c:smooth val="0"/>
        <c:axId val="145729792"/>
        <c:axId val="145736064"/>
      </c:lineChart>
      <c:catAx>
        <c:axId val="14572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36064"/>
        <c:crosses val="autoZero"/>
        <c:auto val="1"/>
        <c:lblAlgn val="ctr"/>
        <c:lblOffset val="100"/>
        <c:tickLblSkip val="1"/>
        <c:tickMarkSkip val="1"/>
        <c:noMultiLvlLbl val="0"/>
      </c:catAx>
      <c:valAx>
        <c:axId val="1457360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2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4.24</c:v>
                </c:pt>
                <c:pt idx="1">
                  <c:v>5.46</c:v>
                </c:pt>
                <c:pt idx="2">
                  <c:v>4.3899999999999997</c:v>
                </c:pt>
                <c:pt idx="3">
                  <c:v>5.07</c:v>
                </c:pt>
                <c:pt idx="4">
                  <c:v>2.99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3.72</c:v>
                </c:pt>
                <c:pt idx="1">
                  <c:v>7.39</c:v>
                </c:pt>
                <c:pt idx="2">
                  <c:v>8.61</c:v>
                </c:pt>
                <c:pt idx="3">
                  <c:v>13.07</c:v>
                </c:pt>
                <c:pt idx="4">
                  <c:v>11.99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9514112"/>
        <c:axId val="14951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-2.69</c:v>
                </c:pt>
                <c:pt idx="1">
                  <c:v>4.9400000000000004</c:v>
                </c:pt>
                <c:pt idx="2">
                  <c:v>0.2</c:v>
                </c:pt>
                <c:pt idx="3">
                  <c:v>5.28</c:v>
                </c:pt>
                <c:pt idx="4">
                  <c:v>-3.2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9514112"/>
        <c:axId val="149516288"/>
      </c:lineChart>
      <c:catAx>
        <c:axId val="14951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516288"/>
        <c:crosses val="autoZero"/>
        <c:auto val="1"/>
        <c:lblAlgn val="ctr"/>
        <c:lblOffset val="100"/>
        <c:tickLblSkip val="1"/>
        <c:tickMarkSkip val="1"/>
        <c:noMultiLvlLbl val="0"/>
      </c:catAx>
      <c:valAx>
        <c:axId val="14951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51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0.16</c:v>
                </c:pt>
                <c:pt idx="2">
                  <c:v>#N/A</c:v>
                </c:pt>
                <c:pt idx="3">
                  <c:v>0.08</c:v>
                </c:pt>
                <c:pt idx="4">
                  <c:v>#N/A</c:v>
                </c:pt>
                <c:pt idx="5">
                  <c:v>0.1</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扇台土地区画整理事業特別会計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0.1</c:v>
                </c:pt>
                <c:pt idx="4">
                  <c:v>#N/A</c:v>
                </c:pt>
                <c:pt idx="5">
                  <c:v>7.0000000000000007E-2</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入間市駅北口土地区画整理事業特別会計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0.15</c:v>
                </c:pt>
                <c:pt idx="4">
                  <c:v>#N/A</c:v>
                </c:pt>
                <c:pt idx="5">
                  <c:v>0.14000000000000001</c:v>
                </c:pt>
                <c:pt idx="6">
                  <c:v>#N/A</c:v>
                </c:pt>
                <c:pt idx="7">
                  <c:v>0.15</c:v>
                </c:pt>
                <c:pt idx="8">
                  <c:v>#N/A</c:v>
                </c:pt>
                <c:pt idx="9">
                  <c:v>0.21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武蔵藤沢駅周辺土地区画整理事業特別会計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0.01</c:v>
                </c:pt>
                <c:pt idx="4">
                  <c:v>#N/A</c:v>
                </c:pt>
                <c:pt idx="5">
                  <c:v>0.17</c:v>
                </c:pt>
                <c:pt idx="6">
                  <c:v>#N/A</c:v>
                </c:pt>
                <c:pt idx="7">
                  <c:v>0.02</c:v>
                </c:pt>
                <c:pt idx="8">
                  <c:v>#N/A</c:v>
                </c:pt>
                <c:pt idx="9">
                  <c:v>0.21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1.39</c:v>
                </c:pt>
                <c:pt idx="2">
                  <c:v>#N/A</c:v>
                </c:pt>
                <c:pt idx="3">
                  <c:v>1.25</c:v>
                </c:pt>
                <c:pt idx="4">
                  <c:v>#N/A</c:v>
                </c:pt>
                <c:pt idx="5">
                  <c:v>2.5</c:v>
                </c:pt>
                <c:pt idx="6">
                  <c:v>#N/A</c:v>
                </c:pt>
                <c:pt idx="7">
                  <c:v>0.61</c:v>
                </c:pt>
                <c:pt idx="8">
                  <c:v>#N/A</c:v>
                </c:pt>
                <c:pt idx="9">
                  <c:v>1.07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0.36</c:v>
                </c:pt>
                <c:pt idx="2">
                  <c:v>#N/A</c:v>
                </c:pt>
                <c:pt idx="3">
                  <c:v>0.31</c:v>
                </c:pt>
                <c:pt idx="4">
                  <c:v>#N/A</c:v>
                </c:pt>
                <c:pt idx="5">
                  <c:v>0.27</c:v>
                </c:pt>
                <c:pt idx="6">
                  <c:v>#N/A</c:v>
                </c:pt>
                <c:pt idx="7">
                  <c:v>0.87</c:v>
                </c:pt>
                <c:pt idx="8">
                  <c:v>#N/A</c:v>
                </c:pt>
                <c:pt idx="9">
                  <c:v>1.52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1.17</c:v>
                </c:pt>
                <c:pt idx="4">
                  <c:v>#N/A</c:v>
                </c:pt>
                <c:pt idx="5">
                  <c:v>1.81</c:v>
                </c:pt>
                <c:pt idx="6">
                  <c:v>#N/A</c:v>
                </c:pt>
                <c:pt idx="7">
                  <c:v>1.91</c:v>
                </c:pt>
                <c:pt idx="8">
                  <c:v>#N/A</c:v>
                </c:pt>
                <c:pt idx="9">
                  <c:v>1.77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4.2300000000000004</c:v>
                </c:pt>
                <c:pt idx="2">
                  <c:v>#N/A</c:v>
                </c:pt>
                <c:pt idx="3">
                  <c:v>5.45</c:v>
                </c:pt>
                <c:pt idx="4">
                  <c:v>#N/A</c:v>
                </c:pt>
                <c:pt idx="5">
                  <c:v>4.3899999999999997</c:v>
                </c:pt>
                <c:pt idx="6">
                  <c:v>#N/A</c:v>
                </c:pt>
                <c:pt idx="7">
                  <c:v>5.07</c:v>
                </c:pt>
                <c:pt idx="8">
                  <c:v>#N/A</c:v>
                </c:pt>
                <c:pt idx="9">
                  <c:v>2.99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13.7</c:v>
                </c:pt>
                <c:pt idx="2">
                  <c:v>#N/A</c:v>
                </c:pt>
                <c:pt idx="3">
                  <c:v>14.51</c:v>
                </c:pt>
                <c:pt idx="4">
                  <c:v>#N/A</c:v>
                </c:pt>
                <c:pt idx="5">
                  <c:v>13.67</c:v>
                </c:pt>
                <c:pt idx="6">
                  <c:v>#N/A</c:v>
                </c:pt>
                <c:pt idx="7">
                  <c:v>13.55</c:v>
                </c:pt>
                <c:pt idx="8">
                  <c:v>#N/A</c:v>
                </c:pt>
                <c:pt idx="9">
                  <c:v>14.4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4386816"/>
        <c:axId val="154388352"/>
      </c:barChart>
      <c:catAx>
        <c:axId val="1543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88352"/>
        <c:crosses val="autoZero"/>
        <c:auto val="1"/>
        <c:lblAlgn val="ctr"/>
        <c:lblOffset val="100"/>
        <c:tickLblSkip val="1"/>
        <c:tickMarkSkip val="1"/>
        <c:noMultiLvlLbl val="0"/>
      </c:catAx>
      <c:valAx>
        <c:axId val="15438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86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3254</c:v>
                </c:pt>
                <c:pt idx="5">
                  <c:v>3458</c:v>
                </c:pt>
                <c:pt idx="8">
                  <c:v>3556</c:v>
                </c:pt>
                <c:pt idx="11">
                  <c:v>3269</c:v>
                </c:pt>
                <c:pt idx="14">
                  <c:v>3448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188</c:v>
                </c:pt>
                <c:pt idx="3">
                  <c:v>220</c:v>
                </c:pt>
                <c:pt idx="6">
                  <c:v>205</c:v>
                </c:pt>
                <c:pt idx="9">
                  <c:v>127</c:v>
                </c:pt>
                <c:pt idx="12">
                  <c:v>127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103</c:v>
                </c:pt>
                <c:pt idx="3">
                  <c:v>60</c:v>
                </c:pt>
                <c:pt idx="6">
                  <c:v>51</c:v>
                </c:pt>
                <c:pt idx="9">
                  <c:v>81</c:v>
                </c:pt>
                <c:pt idx="12">
                  <c:v>115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404</c:v>
                </c:pt>
                <c:pt idx="3">
                  <c:v>363</c:v>
                </c:pt>
                <c:pt idx="6">
                  <c:v>256</c:v>
                </c:pt>
                <c:pt idx="9">
                  <c:v>473</c:v>
                </c:pt>
                <c:pt idx="12">
                  <c:v>434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3143</c:v>
                </c:pt>
                <c:pt idx="3">
                  <c:v>2969</c:v>
                </c:pt>
                <c:pt idx="6">
                  <c:v>3036</c:v>
                </c:pt>
                <c:pt idx="9">
                  <c:v>2729</c:v>
                </c:pt>
                <c:pt idx="12">
                  <c:v>2943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5681792"/>
        <c:axId val="14568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584</c:v>
                </c:pt>
                <c:pt idx="2">
                  <c:v>#N/A</c:v>
                </c:pt>
                <c:pt idx="3">
                  <c:v>#N/A</c:v>
                </c:pt>
                <c:pt idx="4">
                  <c:v>154</c:v>
                </c:pt>
                <c:pt idx="5">
                  <c:v>#N/A</c:v>
                </c:pt>
                <c:pt idx="6">
                  <c:v>#N/A</c:v>
                </c:pt>
                <c:pt idx="7">
                  <c:v>-8</c:v>
                </c:pt>
                <c:pt idx="8">
                  <c:v>#N/A</c:v>
                </c:pt>
                <c:pt idx="9">
                  <c:v>#N/A</c:v>
                </c:pt>
                <c:pt idx="10">
                  <c:v>141</c:v>
                </c:pt>
                <c:pt idx="11">
                  <c:v>#N/A</c:v>
                </c:pt>
                <c:pt idx="12">
                  <c:v>#N/A</c:v>
                </c:pt>
                <c:pt idx="13">
                  <c:v>171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5681792"/>
        <c:axId val="145683968"/>
      </c:lineChart>
      <c:catAx>
        <c:axId val="14568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683968"/>
        <c:crosses val="autoZero"/>
        <c:auto val="1"/>
        <c:lblAlgn val="ctr"/>
        <c:lblOffset val="100"/>
        <c:tickLblSkip val="1"/>
        <c:tickMarkSkip val="1"/>
        <c:noMultiLvlLbl val="0"/>
      </c:catAx>
      <c:valAx>
        <c:axId val="14568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8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28467</c:v>
                </c:pt>
                <c:pt idx="5">
                  <c:v>29402</c:v>
                </c:pt>
                <c:pt idx="8">
                  <c:v>29492</c:v>
                </c:pt>
                <c:pt idx="11">
                  <c:v>28780</c:v>
                </c:pt>
                <c:pt idx="14">
                  <c:v>28788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7422</c:v>
                </c:pt>
                <c:pt idx="5">
                  <c:v>7721</c:v>
                </c:pt>
                <c:pt idx="8">
                  <c:v>7049</c:v>
                </c:pt>
                <c:pt idx="11">
                  <c:v>6441</c:v>
                </c:pt>
                <c:pt idx="14">
                  <c:v>6414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1519</c:v>
                </c:pt>
                <c:pt idx="5">
                  <c:v>2494</c:v>
                </c:pt>
                <c:pt idx="8">
                  <c:v>2680</c:v>
                </c:pt>
                <c:pt idx="11">
                  <c:v>4351</c:v>
                </c:pt>
                <c:pt idx="14">
                  <c:v>4559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76</c:v>
                </c:pt>
                <c:pt idx="3">
                  <c:v>59</c:v>
                </c:pt>
                <c:pt idx="6">
                  <c:v>34</c:v>
                </c:pt>
                <c:pt idx="9">
                  <c:v>22</c:v>
                </c:pt>
                <c:pt idx="12">
                  <c:v>10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6081</c:v>
                </c:pt>
                <c:pt idx="3">
                  <c:v>5600</c:v>
                </c:pt>
                <c:pt idx="6">
                  <c:v>5089</c:v>
                </c:pt>
                <c:pt idx="9">
                  <c:v>4163</c:v>
                </c:pt>
                <c:pt idx="12">
                  <c:v>4460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453</c:v>
                </c:pt>
                <c:pt idx="3">
                  <c:v>685</c:v>
                </c:pt>
                <c:pt idx="6">
                  <c:v>842</c:v>
                </c:pt>
                <c:pt idx="9">
                  <c:v>891</c:v>
                </c:pt>
                <c:pt idx="12">
                  <c:v>829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3636</c:v>
                </c:pt>
                <c:pt idx="3">
                  <c:v>3037</c:v>
                </c:pt>
                <c:pt idx="6">
                  <c:v>2817</c:v>
                </c:pt>
                <c:pt idx="9">
                  <c:v>2422</c:v>
                </c:pt>
                <c:pt idx="12">
                  <c:v>2958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359</c:v>
                </c:pt>
                <c:pt idx="3">
                  <c:v>177</c:v>
                </c:pt>
                <c:pt idx="6">
                  <c:v>103</c:v>
                </c:pt>
                <c:pt idx="9">
                  <c:v>168</c:v>
                </c:pt>
                <c:pt idx="12">
                  <c:v>30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31220</c:v>
                </c:pt>
                <c:pt idx="3">
                  <c:v>32122</c:v>
                </c:pt>
                <c:pt idx="6">
                  <c:v>32312</c:v>
                </c:pt>
                <c:pt idx="9">
                  <c:v>32619</c:v>
                </c:pt>
                <c:pt idx="12">
                  <c:v>32305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4028288"/>
        <c:axId val="154038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4418</c:v>
                </c:pt>
                <c:pt idx="2">
                  <c:v>#N/A</c:v>
                </c:pt>
                <c:pt idx="3">
                  <c:v>#N/A</c:v>
                </c:pt>
                <c:pt idx="4">
                  <c:v>2064</c:v>
                </c:pt>
                <c:pt idx="5">
                  <c:v>#N/A</c:v>
                </c:pt>
                <c:pt idx="6">
                  <c:v>#N/A</c:v>
                </c:pt>
                <c:pt idx="7">
                  <c:v>1975</c:v>
                </c:pt>
                <c:pt idx="8">
                  <c:v>#N/A</c:v>
                </c:pt>
                <c:pt idx="9">
                  <c:v>#N/A</c:v>
                </c:pt>
                <c:pt idx="10">
                  <c:v>713</c:v>
                </c:pt>
                <c:pt idx="11">
                  <c:v>#N/A</c:v>
                </c:pt>
                <c:pt idx="12">
                  <c:v>#N/A</c:v>
                </c:pt>
                <c:pt idx="13">
                  <c:v>832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4028288"/>
        <c:axId val="154038656"/>
      </c:lineChart>
      <c:catAx>
        <c:axId val="15402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038656"/>
        <c:crosses val="autoZero"/>
        <c:auto val="1"/>
        <c:lblAlgn val="ctr"/>
        <c:lblOffset val="100"/>
        <c:tickLblSkip val="1"/>
        <c:tickMarkSkip val="1"/>
        <c:noMultiLvlLbl val="0"/>
      </c:catAx>
      <c:valAx>
        <c:axId val="15403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02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{DA5C3EE0-30E9-4171-986D-350E40506546}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{A9F37D1E-9BCE-40BE-A4E4-F863A2452EDA}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{3E5606E2-3356-4BE3-9F9E-07BDD4C9B25A}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{804BBB5A-3002-44A8-B069-5BA831DCA8ED}</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{F55A74F9-F549-487D-A135-C16691BBD804}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58.3</c:v>
                </c:pt>
                <c:pt idx="4">
                  <c:v>61</c:v>
                </c:pt>
              </c:numCache>
            </c:numRef>
          </c:xVal>
          <c:yVal>
            <c:numRef>
              <c:f>公会計指標分析・財政指標組合せ分析表!$K$51:$O$51</c:f>
              <c:numCache>
                <c:formatCode>#,##0.0;"▲ "#,##0.0</c:formatCode>
                <c:ptCount val="5"/>
                <c:pt idx="3">
                  <c:v>3.1</c:v>
                </c:pt>
                <c:pt idx="4">
                  <c:v>3.6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{4682BC1D-8E3C-4138-BDFC-7DE97524C196}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{B3E72425-6D29-4D54-B199-DF074B804BA7}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{A1C50A9F-FBE9-40E1-880F-63A3C77C8DAA}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{6646CA91-BAF4-477F-AFE6-AC1AE8EC66A2}</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{CA7CBA67-1EF9-4959-962B-800B4F48EE8A}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63.3</c:v>
                </c:pt>
              </c:numCache>
            </c:numRef>
          </c:xVal>
          <c:yVal>
            <c:numRef>
              <c:f>公会計指標分析・財政指標組合せ分析表!$K$55:$O$55</c:f>
              <c:numCache>
                <c:formatCode>#,##0.0;"▲ "#,##0.0</c:formatCode>
                <c:ptCount val="5"/>
                <c:pt idx="3">
                  <c:v>17.8</c:v>
                </c:pt>
                <c:pt idx="4">
                  <c:v>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2179712"/>
        <c:axId val="182202368"/>
      </c:scatterChart>
      <c:valAx>
        <c:axId val="182179712"/>
        <c:scaling>
          <c:orientation val="minMax"/>
          <c:max val="63.9"/>
          <c:min val="5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202368"/>
        <c:crosses val="autoZero"/>
        <c:crossBetween val="midCat"/>
      </c:valAx>
      <c:valAx>
        <c:axId val="182202368"/>
        <c:scaling>
          <c:orientation val="minMax"/>
          <c:max val="2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179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{0CD73DF0-C045-4BF5-9833-71E892FBCCA1}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{65C38668-A0CD-48BA-B560-BF67ACE7ABAF}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{FB59CB33-9434-4595-8E58-7A9FFC487490}</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517107044246006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{913A6BFE-BB12-4D52-9319-9172786F3AA4}</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{296D1DC9-7568-4530-9A99-8242E22E4132}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c:v>
                </c:pt>
                <c:pt idx="1">
                  <c:v>1.4</c:v>
                </c:pt>
                <c:pt idx="2">
                  <c:v>1</c:v>
                </c:pt>
                <c:pt idx="3">
                  <c:v>0.4</c:v>
                </c:pt>
                <c:pt idx="4">
                  <c:v>0.4</c:v>
                </c:pt>
              </c:numCache>
            </c:numRef>
          </c:xVal>
          <c:yVal>
            <c:numRef>
              <c:f>公会計指標分析・財政指標組合せ分析表!$K$73:$O$73</c:f>
              <c:numCache>
                <c:formatCode>#,##0.0;"▲ "#,##0.0</c:formatCode>
                <c:ptCount val="5"/>
                <c:pt idx="0">
                  <c:v>19.8</c:v>
                </c:pt>
                <c:pt idx="1">
                  <c:v>9.1999999999999993</c:v>
                </c:pt>
                <c:pt idx="2">
                  <c:v>8.8000000000000007</c:v>
                </c:pt>
                <c:pt idx="3">
                  <c:v>3.1</c:v>
                </c:pt>
                <c:pt idx="4">
                  <c:v>3.6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{43D784BB-62E9-4C27-ADBA-245DC81377FD}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{D8F9F3EB-7181-4C53-85D0-2FE4E637524D}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{FD132D4C-3E71-44D2-9514-2FC80D9F1E6B}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{CA6DBC3F-2D83-4B79-819C-B7257C468BC6}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{CFBAF2CD-88C7-4C2A-8302-6357753A126D}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2237056"/>
        <c:axId val="182272000"/>
      </c:scatterChart>
      <c:valAx>
        <c:axId val="182237056"/>
        <c:scaling>
          <c:orientation val="minMax"/>
          <c:max val="9.1999999999999993"/>
          <c:min val="-0.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272000"/>
        <c:crosses val="autoZero"/>
        <c:crossBetween val="midCat"/>
      </c:valAx>
      <c:valAx>
        <c:axId val="182272000"/>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237056"/>
        <c:crosses val="autoZero"/>
        <c:crossBetween val="midCat"/>
        <c:majorUnit val="6.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類似団体の平均は依然として上回っているものの、３ヵ年平均の指数が７年連続で「１」以下となっており、指数自体も大きな変動もなく推移している。</a:t>
          </a:r>
          <a:endParaRPr kumimoji="1" lang="en-US" altLang="ja-JP" sz="1300">
            <a:latin typeface="ＭＳ Ｐゴシック"/>
          </a:endParaRPr>
        </a:p>
        <a:p>
          <a:r>
            <a:rPr kumimoji="1" lang="ja-JP" altLang="en-US" sz="1300">
              <a:latin typeface="ＭＳ Ｐゴシック"/>
            </a:rPr>
            <a:t>　この要因としては、基準財政需要額と基準財政収入額に大きな変動が生じなかったことによるものである。</a:t>
          </a:r>
          <a:endParaRPr kumimoji="1" lang="en-US" altLang="ja-JP" sz="1300">
            <a:latin typeface="ＭＳ Ｐゴシック"/>
          </a:endParaRPr>
        </a:p>
        <a:p>
          <a:r>
            <a:rPr kumimoji="1" lang="ja-JP" altLang="en-US" sz="1300">
              <a:latin typeface="ＭＳ Ｐゴシック"/>
            </a:rPr>
            <a:t>　今後も市税徴収の強化、企業立地の促進などによる歳入の確保に努めるとともに、人件費、扶助費、公債費などの経常的経費の一層の削減に取り組み、更なる財政基盤の強化を図る。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100189</xdr:rowOff>
    </xdr:to>
    <xdr:cxnSp macro="">
      <xdr:nvCxnSpPr>
        <xdr:cNvPr id="68" name="直線コネクタ 67"/>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100189</xdr:rowOff>
    </xdr:from>
    <xdr:to>
      <xdr:col>6</xdr:col>
      <xdr:colOff>0</xdr:colOff>
      <xdr:row>40</xdr:row>
      <xdr:rowOff>100189</xdr:rowOff>
    </xdr:to>
    <xdr:cxnSp macro="">
      <xdr:nvCxnSpPr>
        <xdr:cNvPr id="71" name="直線コネクタ 70"/>
        <xdr:cNvCxnSpPr/>
      </xdr:nvCxnSpPr>
      <xdr:spPr>
        <a:xfrm>
          <a:off x="3225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100189</xdr:rowOff>
    </xdr:from>
    <xdr:to>
      <xdr:col>4</xdr:col>
      <xdr:colOff>482600</xdr:colOff>
      <xdr:row>40</xdr:row>
      <xdr:rowOff>100189</xdr:rowOff>
    </xdr:to>
    <xdr:cxnSp macro="">
      <xdr:nvCxnSpPr>
        <xdr:cNvPr id="74" name="直線コネクタ 73"/>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100189</xdr:rowOff>
    </xdr:from>
    <xdr:to>
      <xdr:col>3</xdr:col>
      <xdr:colOff>279400</xdr:colOff>
      <xdr:row>40</xdr:row>
      <xdr:rowOff>100189</xdr:rowOff>
    </xdr:to>
    <xdr:cxnSp macro="">
      <xdr:nvCxnSpPr>
        <xdr:cNvPr id="77" name="直線コネクタ 76"/>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49389</xdr:rowOff>
    </xdr:from>
    <xdr:to>
      <xdr:col>6</xdr:col>
      <xdr:colOff>50800</xdr:colOff>
      <xdr:row>40</xdr:row>
      <xdr:rowOff>150989</xdr:rowOff>
    </xdr:to>
    <xdr:sp macro="" textlink="">
      <xdr:nvSpPr>
        <xdr:cNvPr id="89" name="円/楕円 88"/>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161166</xdr:rowOff>
    </xdr:from>
    <xdr:ext cx="736600" cy="259045"/>
    <xdr:sp macro="" textlink="">
      <xdr:nvSpPr>
        <xdr:cNvPr id="90" name="テキスト ボックス 89"/>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49389</xdr:rowOff>
    </xdr:from>
    <xdr:to>
      <xdr:col>4</xdr:col>
      <xdr:colOff>533400</xdr:colOff>
      <xdr:row>40</xdr:row>
      <xdr:rowOff>150989</xdr:rowOff>
    </xdr:to>
    <xdr:sp macro="" textlink="">
      <xdr:nvSpPr>
        <xdr:cNvPr id="91" name="円/楕円 90"/>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161166</xdr:rowOff>
    </xdr:from>
    <xdr:ext cx="762000" cy="259045"/>
    <xdr:sp macro="" textlink="">
      <xdr:nvSpPr>
        <xdr:cNvPr id="92" name="テキスト ボックス 91"/>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49389</xdr:rowOff>
    </xdr:from>
    <xdr:to>
      <xdr:col>3</xdr:col>
      <xdr:colOff>330200</xdr:colOff>
      <xdr:row>40</xdr:row>
      <xdr:rowOff>150989</xdr:rowOff>
    </xdr:to>
    <xdr:sp macro="" textlink="">
      <xdr:nvSpPr>
        <xdr:cNvPr id="93" name="円/楕円 92"/>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161166</xdr:rowOff>
    </xdr:from>
    <xdr:ext cx="762000" cy="259045"/>
    <xdr:sp macro="" textlink="">
      <xdr:nvSpPr>
        <xdr:cNvPr id="94" name="テキスト ボックス 93"/>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49389</xdr:rowOff>
    </xdr:from>
    <xdr:to>
      <xdr:col>2</xdr:col>
      <xdr:colOff>127000</xdr:colOff>
      <xdr:row>40</xdr:row>
      <xdr:rowOff>150989</xdr:rowOff>
    </xdr:to>
    <xdr:sp macro="" textlink="">
      <xdr:nvSpPr>
        <xdr:cNvPr id="95" name="円/楕円 94"/>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161166</xdr:rowOff>
    </xdr:from>
    <xdr:ext cx="762000" cy="259045"/>
    <xdr:sp macro="" textlink="">
      <xdr:nvSpPr>
        <xdr:cNvPr id="96" name="テキスト ボックス 95"/>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入で地方消費税交付金、地方交付税、臨時財政対策債の減があり、歳出においては、図書館分館や地区体育施設等の指定管理開始に伴う物件費の増や、小中学校耐震化に係る償還元金の増、扶助費の増などにより、結果として前年度より</a:t>
          </a:r>
          <a:r>
            <a:rPr kumimoji="1" lang="en-US" altLang="ja-JP" sz="1300">
              <a:solidFill>
                <a:schemeClr val="dk1"/>
              </a:solidFill>
              <a:effectLst/>
              <a:latin typeface="+mn-lt"/>
              <a:ea typeface="+mn-ea"/>
              <a:cs typeface="+mn-cs"/>
            </a:rPr>
            <a:t>5.1</a:t>
          </a:r>
          <a:r>
            <a:rPr kumimoji="1" lang="ja-JP" altLang="ja-JP" sz="1300">
              <a:solidFill>
                <a:schemeClr val="dk1"/>
              </a:solidFill>
              <a:effectLst/>
              <a:latin typeface="+mn-lt"/>
              <a:ea typeface="+mn-ea"/>
              <a:cs typeface="+mn-cs"/>
            </a:rPr>
            <a:t>ポイント悪化し</a:t>
          </a:r>
          <a:r>
            <a:rPr kumimoji="1" lang="en-US" altLang="ja-JP" sz="1300">
              <a:solidFill>
                <a:schemeClr val="dk1"/>
              </a:solidFill>
              <a:effectLst/>
              <a:latin typeface="+mn-lt"/>
              <a:ea typeface="+mn-ea"/>
              <a:cs typeface="+mn-cs"/>
            </a:rPr>
            <a:t>97.2</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今後も社会保障費の増大により比率の大幅な改善は難しいが、引き続き経常経費の抑制に努めるとともに、市税を中心とした自主財源の確保などを図る。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63</xdr:row>
      <xdr:rowOff>99822</xdr:rowOff>
    </xdr:to>
    <xdr:cxnSp macro="">
      <xdr:nvCxnSpPr>
        <xdr:cNvPr id="129" name="直線コネクタ 128"/>
        <xdr:cNvCxnSpPr/>
      </xdr:nvCxnSpPr>
      <xdr:spPr>
        <a:xfrm>
          <a:off x="4114800" y="10655046"/>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25146</xdr:rowOff>
    </xdr:to>
    <xdr:cxnSp macro="">
      <xdr:nvCxnSpPr>
        <xdr:cNvPr id="132" name="直線コネクタ 131"/>
        <xdr:cNvCxnSpPr/>
      </xdr:nvCxnSpPr>
      <xdr:spPr>
        <a:xfrm>
          <a:off x="3225800" y="1064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10668</xdr:rowOff>
    </xdr:to>
    <xdr:cxnSp macro="">
      <xdr:nvCxnSpPr>
        <xdr:cNvPr id="135" name="直線コネクタ 134"/>
        <xdr:cNvCxnSpPr/>
      </xdr:nvCxnSpPr>
      <xdr:spPr>
        <a:xfrm>
          <a:off x="2336800" y="105537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61</xdr:row>
      <xdr:rowOff>162814</xdr:rowOff>
    </xdr:to>
    <xdr:cxnSp macro="">
      <xdr:nvCxnSpPr>
        <xdr:cNvPr id="138" name="直線コネクタ 137"/>
        <xdr:cNvCxnSpPr/>
      </xdr:nvCxnSpPr>
      <xdr:spPr>
        <a:xfrm flipV="1">
          <a:off x="1447800" y="105537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8" name="円/楕円 147"/>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49"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60723</xdr:rowOff>
    </xdr:from>
    <xdr:ext cx="736600" cy="259045"/>
    <xdr:sp macro="" textlink="">
      <xdr:nvSpPr>
        <xdr:cNvPr id="151" name="テキスト ボックス 150"/>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131318</xdr:rowOff>
    </xdr:from>
    <xdr:to>
      <xdr:col>4</xdr:col>
      <xdr:colOff>533400</xdr:colOff>
      <xdr:row>62</xdr:row>
      <xdr:rowOff>61468</xdr:rowOff>
    </xdr:to>
    <xdr:sp macro="" textlink="">
      <xdr:nvSpPr>
        <xdr:cNvPr id="152" name="円/楕円 151"/>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46245</xdr:rowOff>
    </xdr:from>
    <xdr:ext cx="762000" cy="259045"/>
    <xdr:sp macro="" textlink="">
      <xdr:nvSpPr>
        <xdr:cNvPr id="153" name="テキスト ボックス 152"/>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4" name="円/楕円 153"/>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130827</xdr:rowOff>
    </xdr:from>
    <xdr:ext cx="762000" cy="259045"/>
    <xdr:sp macro="" textlink="">
      <xdr:nvSpPr>
        <xdr:cNvPr id="155" name="テキスト ボックス 154"/>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56" name="円/楕円 155"/>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57" name="テキスト ボックス 156"/>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人件費・物件費等が類似団体平均と比較して低くなっている要因は、主に行財政改革の取り組みによるものである。平成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末まで専門職以外の職員採用を行わず、組織・人事の見直しを実施したことの他に、民間でも実施可能な事業の委託化を進めたことや、事務事業の見直し等により経費の節減を図ってきたことが要因と考えられ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年度については消防広域化に伴い消防職員に対する人件費が負担金になったことにより例年に増して減少している。</a:t>
          </a:r>
          <a:endParaRPr lang="ja-JP" altLang="ja-JP" sz="1100">
            <a:effectLst/>
          </a:endParaRPr>
        </a:p>
        <a:p>
          <a:r>
            <a:rPr kumimoji="1" lang="ja-JP" altLang="ja-JP" sz="1100">
              <a:solidFill>
                <a:schemeClr val="dk1"/>
              </a:solidFill>
              <a:effectLst/>
              <a:latin typeface="+mn-lt"/>
              <a:ea typeface="+mn-ea"/>
              <a:cs typeface="+mn-cs"/>
            </a:rPr>
            <a:t>　今後も市民サービスの低下に直結しないよう配慮しつつ、人件費・物件費の適正化について取り組んでいく。</a:t>
          </a:r>
          <a:endParaRPr lang="ja-JP" altLang="ja-JP" sz="11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85023</xdr:rowOff>
    </xdr:from>
    <xdr:to>
      <xdr:col>7</xdr:col>
      <xdr:colOff>152400</xdr:colOff>
      <xdr:row>81</xdr:row>
      <xdr:rowOff>119045</xdr:rowOff>
    </xdr:to>
    <xdr:cxnSp macro="">
      <xdr:nvCxnSpPr>
        <xdr:cNvPr id="192" name="直線コネクタ 191"/>
        <xdr:cNvCxnSpPr/>
      </xdr:nvCxnSpPr>
      <xdr:spPr>
        <a:xfrm>
          <a:off x="4114800" y="13972473"/>
          <a:ext cx="8382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60913</xdr:rowOff>
    </xdr:from>
    <xdr:to>
      <xdr:col>6</xdr:col>
      <xdr:colOff>0</xdr:colOff>
      <xdr:row>81</xdr:row>
      <xdr:rowOff>85023</xdr:rowOff>
    </xdr:to>
    <xdr:cxnSp macro="">
      <xdr:nvCxnSpPr>
        <xdr:cNvPr id="195" name="直線コネクタ 194"/>
        <xdr:cNvCxnSpPr/>
      </xdr:nvCxnSpPr>
      <xdr:spPr>
        <a:xfrm>
          <a:off x="3225800" y="13948363"/>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167413</xdr:rowOff>
    </xdr:from>
    <xdr:to>
      <xdr:col>4</xdr:col>
      <xdr:colOff>482600</xdr:colOff>
      <xdr:row>81</xdr:row>
      <xdr:rowOff>60913</xdr:rowOff>
    </xdr:to>
    <xdr:cxnSp macro="">
      <xdr:nvCxnSpPr>
        <xdr:cNvPr id="198" name="直線コネクタ 197"/>
        <xdr:cNvCxnSpPr/>
      </xdr:nvCxnSpPr>
      <xdr:spPr>
        <a:xfrm>
          <a:off x="2336800" y="13883413"/>
          <a:ext cx="889000" cy="6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167413</xdr:rowOff>
    </xdr:from>
    <xdr:to>
      <xdr:col>3</xdr:col>
      <xdr:colOff>279400</xdr:colOff>
      <xdr:row>82</xdr:row>
      <xdr:rowOff>53124</xdr:rowOff>
    </xdr:to>
    <xdr:cxnSp macro="">
      <xdr:nvCxnSpPr>
        <xdr:cNvPr id="201" name="直線コネクタ 200"/>
        <xdr:cNvCxnSpPr/>
      </xdr:nvCxnSpPr>
      <xdr:spPr>
        <a:xfrm flipV="1">
          <a:off x="1447800" y="13883413"/>
          <a:ext cx="889000" cy="2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68245</xdr:rowOff>
    </xdr:from>
    <xdr:to>
      <xdr:col>7</xdr:col>
      <xdr:colOff>203200</xdr:colOff>
      <xdr:row>81</xdr:row>
      <xdr:rowOff>169845</xdr:rowOff>
    </xdr:to>
    <xdr:sp macro="" textlink="">
      <xdr:nvSpPr>
        <xdr:cNvPr id="211" name="円/楕円 210"/>
        <xdr:cNvSpPr/>
      </xdr:nvSpPr>
      <xdr:spPr>
        <a:xfrm>
          <a:off x="4902200" y="139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84772</xdr:rowOff>
    </xdr:from>
    <xdr:ext cx="762000" cy="259045"/>
    <xdr:sp macro="" textlink="">
      <xdr:nvSpPr>
        <xdr:cNvPr id="212" name="人件費・物件費等の状況該当値テキスト"/>
        <xdr:cNvSpPr txBox="1"/>
      </xdr:nvSpPr>
      <xdr:spPr>
        <a:xfrm>
          <a:off x="5041900" y="138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34223</xdr:rowOff>
    </xdr:from>
    <xdr:to>
      <xdr:col>6</xdr:col>
      <xdr:colOff>50800</xdr:colOff>
      <xdr:row>81</xdr:row>
      <xdr:rowOff>135823</xdr:rowOff>
    </xdr:to>
    <xdr:sp macro="" textlink="">
      <xdr:nvSpPr>
        <xdr:cNvPr id="213" name="円/楕円 212"/>
        <xdr:cNvSpPr/>
      </xdr:nvSpPr>
      <xdr:spPr>
        <a:xfrm>
          <a:off x="4064000" y="139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146000</xdr:rowOff>
    </xdr:from>
    <xdr:ext cx="736600" cy="259045"/>
    <xdr:sp macro="" textlink="">
      <xdr:nvSpPr>
        <xdr:cNvPr id="214" name="テキスト ボックス 213"/>
        <xdr:cNvSpPr txBox="1"/>
      </xdr:nvSpPr>
      <xdr:spPr>
        <a:xfrm>
          <a:off x="3733800" y="13690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88,544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10113</xdr:rowOff>
    </xdr:from>
    <xdr:to>
      <xdr:col>4</xdr:col>
      <xdr:colOff>533400</xdr:colOff>
      <xdr:row>81</xdr:row>
      <xdr:rowOff>111713</xdr:rowOff>
    </xdr:to>
    <xdr:sp macro="" textlink="">
      <xdr:nvSpPr>
        <xdr:cNvPr id="215" name="円/楕円 214"/>
        <xdr:cNvSpPr/>
      </xdr:nvSpPr>
      <xdr:spPr>
        <a:xfrm>
          <a:off x="3175000" y="138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121890</xdr:rowOff>
    </xdr:from>
    <xdr:ext cx="762000" cy="259045"/>
    <xdr:sp macro="" textlink="">
      <xdr:nvSpPr>
        <xdr:cNvPr id="216" name="テキスト ボックス 215"/>
        <xdr:cNvSpPr txBox="1"/>
      </xdr:nvSpPr>
      <xdr:spPr>
        <a:xfrm>
          <a:off x="2844800" y="136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116613</xdr:rowOff>
    </xdr:from>
    <xdr:to>
      <xdr:col>3</xdr:col>
      <xdr:colOff>330200</xdr:colOff>
      <xdr:row>81</xdr:row>
      <xdr:rowOff>46763</xdr:rowOff>
    </xdr:to>
    <xdr:sp macro="" textlink="">
      <xdr:nvSpPr>
        <xdr:cNvPr id="217" name="円/楕円 216"/>
        <xdr:cNvSpPr/>
      </xdr:nvSpPr>
      <xdr:spPr>
        <a:xfrm>
          <a:off x="2286000" y="138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56940</xdr:rowOff>
    </xdr:from>
    <xdr:ext cx="762000" cy="259045"/>
    <xdr:sp macro="" textlink="">
      <xdr:nvSpPr>
        <xdr:cNvPr id="218" name="テキスト ボックス 217"/>
        <xdr:cNvSpPr txBox="1"/>
      </xdr:nvSpPr>
      <xdr:spPr>
        <a:xfrm>
          <a:off x="1955800" y="1360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84,115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2324</xdr:rowOff>
    </xdr:from>
    <xdr:to>
      <xdr:col>2</xdr:col>
      <xdr:colOff>127000</xdr:colOff>
      <xdr:row>82</xdr:row>
      <xdr:rowOff>103924</xdr:rowOff>
    </xdr:to>
    <xdr:sp macro="" textlink="">
      <xdr:nvSpPr>
        <xdr:cNvPr id="219" name="円/楕円 218"/>
        <xdr:cNvSpPr/>
      </xdr:nvSpPr>
      <xdr:spPr>
        <a:xfrm>
          <a:off x="1397000" y="1406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114101</xdr:rowOff>
    </xdr:from>
    <xdr:ext cx="762000" cy="259045"/>
    <xdr:sp macro="" textlink="">
      <xdr:nvSpPr>
        <xdr:cNvPr id="220" name="テキスト ボックス 219"/>
        <xdr:cNvSpPr txBox="1"/>
      </xdr:nvSpPr>
      <xdr:spPr>
        <a:xfrm>
          <a:off x="1066800" y="1383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ラスパイレス指数は対前年度比で０．４ポイント減少の１０２．２となり、類似団体平均９９．８を２．４ポイント、全国市平均９９．１を３．１ポイント上回っている。</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まで専門職以外の職員採用を行っていないこと等の理由により上位級の在職比率が高くなっていることや、過去の昇格制度等により高齢層の給与水準が高くなっていることにより類似団体平均を上回っている。</a:t>
          </a:r>
          <a:endParaRPr lang="ja-JP" altLang="ja-JP" sz="11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年度は国家公務員給与削減措置により上昇していたが、平成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日までの期間で給与特例減額を実施したことにより平成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年度は下がっている。</a:t>
          </a:r>
          <a:endParaRPr lang="ja-JP" altLang="ja-JP" sz="1100">
            <a:effectLst/>
          </a:endParaRPr>
        </a:p>
        <a:p>
          <a:r>
            <a:rPr kumimoji="1" lang="ja-JP" altLang="ja-JP" sz="1100">
              <a:solidFill>
                <a:schemeClr val="dk1"/>
              </a:solidFill>
              <a:effectLst/>
              <a:latin typeface="+mn-lt"/>
              <a:ea typeface="+mn-ea"/>
              <a:cs typeface="+mn-cs"/>
            </a:rPr>
            <a:t>　今後もラスパイレス指数を引き下げるための取り組みについて研究していく。</a:t>
          </a:r>
          <a:endParaRPr lang="ja-JP" altLang="ja-JP" sz="11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69427</xdr:rowOff>
    </xdr:to>
    <xdr:cxnSp macro="">
      <xdr:nvCxnSpPr>
        <xdr:cNvPr id="254" name="直線コネクタ 253"/>
        <xdr:cNvCxnSpPr/>
      </xdr:nvCxnSpPr>
      <xdr:spPr>
        <a:xfrm flipV="1">
          <a:off x="16179800" y="147819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69427</xdr:rowOff>
    </xdr:to>
    <xdr:cxnSp macro="">
      <xdr:nvCxnSpPr>
        <xdr:cNvPr id="257" name="直線コネクタ 256"/>
        <xdr:cNvCxnSpPr/>
      </xdr:nvCxnSpPr>
      <xdr:spPr>
        <a:xfrm>
          <a:off x="15290800" y="147739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86</xdr:row>
      <xdr:rowOff>29211</xdr:rowOff>
    </xdr:to>
    <xdr:cxnSp macro="">
      <xdr:nvCxnSpPr>
        <xdr:cNvPr id="260" name="直線コネクタ 259"/>
        <xdr:cNvCxnSpPr/>
      </xdr:nvCxnSpPr>
      <xdr:spPr>
        <a:xfrm>
          <a:off x="14401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90</xdr:row>
      <xdr:rowOff>27093</xdr:rowOff>
    </xdr:to>
    <xdr:cxnSp macro="">
      <xdr:nvCxnSpPr>
        <xdr:cNvPr id="263" name="直線コネクタ 262"/>
        <xdr:cNvCxnSpPr/>
      </xdr:nvCxnSpPr>
      <xdr:spPr>
        <a:xfrm flipV="1">
          <a:off x="13512800" y="1474978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3" name="円/楕円 272"/>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53781</xdr:rowOff>
    </xdr:from>
    <xdr:ext cx="762000" cy="259045"/>
    <xdr:sp macro="" textlink="">
      <xdr:nvSpPr>
        <xdr:cNvPr id="274" name="給与水準   （国との比較）該当値テキスト"/>
        <xdr:cNvSpPr txBox="1"/>
      </xdr:nvSpPr>
      <xdr:spPr>
        <a:xfrm>
          <a:off x="17106900" y="146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5" name="円/楕円 274"/>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76" name="テキスト ボックス 275"/>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7" name="円/楕円 276"/>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8" name="テキスト ボックス 277"/>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9" name="円/楕円 278"/>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0" name="テキスト ボックス 279"/>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147743</xdr:rowOff>
    </xdr:from>
    <xdr:to>
      <xdr:col>19</xdr:col>
      <xdr:colOff>533400</xdr:colOff>
      <xdr:row>90</xdr:row>
      <xdr:rowOff>77893</xdr:rowOff>
    </xdr:to>
    <xdr:sp macro="" textlink="">
      <xdr:nvSpPr>
        <xdr:cNvPr id="281" name="円/楕円 280"/>
        <xdr:cNvSpPr/>
      </xdr:nvSpPr>
      <xdr:spPr>
        <a:xfrm>
          <a:off x="13462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62670</xdr:rowOff>
    </xdr:from>
    <xdr:ext cx="762000" cy="259045"/>
    <xdr:sp macro="" textlink="">
      <xdr:nvSpPr>
        <xdr:cNvPr id="282" name="テキスト ボックス 281"/>
        <xdr:cNvSpPr txBox="1"/>
      </xdr:nvSpPr>
      <xdr:spPr>
        <a:xfrm>
          <a:off x="13131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年度は専門職以外の職員採用をせず、その後も継続的に職員数の削減に努めてきた。平成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年度は、職員</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割削減を目標とし、更なる削減に努めたが、同時に、新たな行政需要等に対応するために必要な職員の配置を行った結果、平成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年度以降は増加傾向となっている。それでも人口千人当たりの職員数は類似団体平均を下回っている。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今後は、現状の職員総数の維持を基本として、業務委託等により業務量が減少する部門から職員を減員し、必要な部門へ再配置するなど、部門ごとの業務量に応じた適正な職員配置に努める。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153564</xdr:rowOff>
    </xdr:from>
    <xdr:to>
      <xdr:col>24</xdr:col>
      <xdr:colOff>558800</xdr:colOff>
      <xdr:row>62</xdr:row>
      <xdr:rowOff>4233</xdr:rowOff>
    </xdr:to>
    <xdr:cxnSp macro="">
      <xdr:nvCxnSpPr>
        <xdr:cNvPr id="317" name="直線コネクタ 316"/>
        <xdr:cNvCxnSpPr/>
      </xdr:nvCxnSpPr>
      <xdr:spPr>
        <a:xfrm>
          <a:off x="16179800" y="1061201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141499</xdr:rowOff>
    </xdr:from>
    <xdr:to>
      <xdr:col>23</xdr:col>
      <xdr:colOff>406400</xdr:colOff>
      <xdr:row>61</xdr:row>
      <xdr:rowOff>153564</xdr:rowOff>
    </xdr:to>
    <xdr:cxnSp macro="">
      <xdr:nvCxnSpPr>
        <xdr:cNvPr id="320" name="直線コネクタ 319"/>
        <xdr:cNvCxnSpPr/>
      </xdr:nvCxnSpPr>
      <xdr:spPr>
        <a:xfrm>
          <a:off x="15290800" y="105999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141499</xdr:rowOff>
    </xdr:from>
    <xdr:to>
      <xdr:col>22</xdr:col>
      <xdr:colOff>203200</xdr:colOff>
      <xdr:row>61</xdr:row>
      <xdr:rowOff>141499</xdr:rowOff>
    </xdr:to>
    <xdr:cxnSp macro="">
      <xdr:nvCxnSpPr>
        <xdr:cNvPr id="323" name="直線コネクタ 322"/>
        <xdr:cNvCxnSpPr/>
      </xdr:nvCxnSpPr>
      <xdr:spPr>
        <a:xfrm>
          <a:off x="14401800" y="10599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141499</xdr:rowOff>
    </xdr:from>
    <xdr:to>
      <xdr:col>21</xdr:col>
      <xdr:colOff>0</xdr:colOff>
      <xdr:row>61</xdr:row>
      <xdr:rowOff>151554</xdr:rowOff>
    </xdr:to>
    <xdr:cxnSp macro="">
      <xdr:nvCxnSpPr>
        <xdr:cNvPr id="326" name="直線コネクタ 325"/>
        <xdr:cNvCxnSpPr/>
      </xdr:nvCxnSpPr>
      <xdr:spPr>
        <a:xfrm flipV="1">
          <a:off x="13512800" y="1059994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124883</xdr:rowOff>
    </xdr:from>
    <xdr:to>
      <xdr:col>24</xdr:col>
      <xdr:colOff>609600</xdr:colOff>
      <xdr:row>62</xdr:row>
      <xdr:rowOff>55033</xdr:rowOff>
    </xdr:to>
    <xdr:sp macro="" textlink="">
      <xdr:nvSpPr>
        <xdr:cNvPr id="336" name="円/楕円 335"/>
        <xdr:cNvSpPr/>
      </xdr:nvSpPr>
      <xdr:spPr>
        <a:xfrm>
          <a:off x="16967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141410</xdr:rowOff>
    </xdr:from>
    <xdr:ext cx="762000" cy="259045"/>
    <xdr:sp macro="" textlink="">
      <xdr:nvSpPr>
        <xdr:cNvPr id="337" name="定員管理の状況該当値テキスト"/>
        <xdr:cNvSpPr txBox="1"/>
      </xdr:nvSpPr>
      <xdr:spPr>
        <a:xfrm>
          <a:off x="17106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102764</xdr:rowOff>
    </xdr:from>
    <xdr:to>
      <xdr:col>23</xdr:col>
      <xdr:colOff>457200</xdr:colOff>
      <xdr:row>62</xdr:row>
      <xdr:rowOff>32914</xdr:rowOff>
    </xdr:to>
    <xdr:sp macro="" textlink="">
      <xdr:nvSpPr>
        <xdr:cNvPr id="338" name="円/楕円 337"/>
        <xdr:cNvSpPr/>
      </xdr:nvSpPr>
      <xdr:spPr>
        <a:xfrm>
          <a:off x="16129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43091</xdr:rowOff>
    </xdr:from>
    <xdr:ext cx="736600" cy="259045"/>
    <xdr:sp macro="" textlink="">
      <xdr:nvSpPr>
        <xdr:cNvPr id="339" name="テキスト ボックス 338"/>
        <xdr:cNvSpPr txBox="1"/>
      </xdr:nvSpPr>
      <xdr:spPr>
        <a:xfrm>
          <a:off x="15798800" y="1033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90699</xdr:rowOff>
    </xdr:from>
    <xdr:to>
      <xdr:col>22</xdr:col>
      <xdr:colOff>254000</xdr:colOff>
      <xdr:row>62</xdr:row>
      <xdr:rowOff>20849</xdr:rowOff>
    </xdr:to>
    <xdr:sp macro="" textlink="">
      <xdr:nvSpPr>
        <xdr:cNvPr id="340" name="円/楕円 339"/>
        <xdr:cNvSpPr/>
      </xdr:nvSpPr>
      <xdr:spPr>
        <a:xfrm>
          <a:off x="15240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31026</xdr:rowOff>
    </xdr:from>
    <xdr:ext cx="762000" cy="259045"/>
    <xdr:sp macro="" textlink="">
      <xdr:nvSpPr>
        <xdr:cNvPr id="341" name="テキスト ボックス 340"/>
        <xdr:cNvSpPr txBox="1"/>
      </xdr:nvSpPr>
      <xdr:spPr>
        <a:xfrm>
          <a:off x="14909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90699</xdr:rowOff>
    </xdr:from>
    <xdr:to>
      <xdr:col>21</xdr:col>
      <xdr:colOff>50800</xdr:colOff>
      <xdr:row>62</xdr:row>
      <xdr:rowOff>20849</xdr:rowOff>
    </xdr:to>
    <xdr:sp macro="" textlink="">
      <xdr:nvSpPr>
        <xdr:cNvPr id="342" name="円/楕円 341"/>
        <xdr:cNvSpPr/>
      </xdr:nvSpPr>
      <xdr:spPr>
        <a:xfrm>
          <a:off x="14351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31026</xdr:rowOff>
    </xdr:from>
    <xdr:ext cx="762000" cy="259045"/>
    <xdr:sp macro="" textlink="">
      <xdr:nvSpPr>
        <xdr:cNvPr id="343" name="テキスト ボックス 342"/>
        <xdr:cNvSpPr txBox="1"/>
      </xdr:nvSpPr>
      <xdr:spPr>
        <a:xfrm>
          <a:off x="14020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100754</xdr:rowOff>
    </xdr:from>
    <xdr:to>
      <xdr:col>19</xdr:col>
      <xdr:colOff>533400</xdr:colOff>
      <xdr:row>62</xdr:row>
      <xdr:rowOff>30904</xdr:rowOff>
    </xdr:to>
    <xdr:sp macro="" textlink="">
      <xdr:nvSpPr>
        <xdr:cNvPr id="344" name="円/楕円 343"/>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41081</xdr:rowOff>
    </xdr:from>
    <xdr:ext cx="762000" cy="259045"/>
    <xdr:sp macro="" textlink="">
      <xdr:nvSpPr>
        <xdr:cNvPr id="345" name="テキスト ボックス 344"/>
        <xdr:cNvSpPr txBox="1"/>
      </xdr:nvSpPr>
      <xdr:spPr>
        <a:xfrm>
          <a:off x="13131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政策により、類似団体の平均を下回る状況となっている。しかし、臨時財政対策債に加えて、学校耐震化等による元利償還金の増加となっているものの、標準税収入額も増加したことにより、比率は昨年と同率となった。</a:t>
          </a:r>
          <a:endParaRPr kumimoji="1" lang="en-US" altLang="ja-JP" sz="1300">
            <a:latin typeface="ＭＳ Ｐゴシック"/>
          </a:endParaRPr>
        </a:p>
        <a:p>
          <a:r>
            <a:rPr kumimoji="1" lang="ja-JP" altLang="en-US" sz="1300">
              <a:latin typeface="ＭＳ Ｐゴシック"/>
            </a:rPr>
            <a:t>　今後も起債発行額の増加が見込まれ、比率が上昇することが懸念されることから、新規発行の抑制に努めていく。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62230</xdr:rowOff>
    </xdr:from>
    <xdr:to>
      <xdr:col>24</xdr:col>
      <xdr:colOff>558800</xdr:colOff>
      <xdr:row>37</xdr:row>
      <xdr:rowOff>62230</xdr:rowOff>
    </xdr:to>
    <xdr:cxnSp macro="">
      <xdr:nvCxnSpPr>
        <xdr:cNvPr id="375" name="直線コネクタ 374"/>
        <xdr:cNvCxnSpPr/>
      </xdr:nvCxnSpPr>
      <xdr:spPr>
        <a:xfrm>
          <a:off x="16179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62230</xdr:rowOff>
    </xdr:from>
    <xdr:to>
      <xdr:col>23</xdr:col>
      <xdr:colOff>406400</xdr:colOff>
      <xdr:row>37</xdr:row>
      <xdr:rowOff>98425</xdr:rowOff>
    </xdr:to>
    <xdr:cxnSp macro="">
      <xdr:nvCxnSpPr>
        <xdr:cNvPr id="378" name="直線コネクタ 377"/>
        <xdr:cNvCxnSpPr/>
      </xdr:nvCxnSpPr>
      <xdr:spPr>
        <a:xfrm flipV="1">
          <a:off x="15290800" y="6405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98425</xdr:rowOff>
    </xdr:from>
    <xdr:to>
      <xdr:col>22</xdr:col>
      <xdr:colOff>203200</xdr:colOff>
      <xdr:row>37</xdr:row>
      <xdr:rowOff>122555</xdr:rowOff>
    </xdr:to>
    <xdr:cxnSp macro="">
      <xdr:nvCxnSpPr>
        <xdr:cNvPr id="381" name="直線コネクタ 380"/>
        <xdr:cNvCxnSpPr/>
      </xdr:nvCxnSpPr>
      <xdr:spPr>
        <a:xfrm flipV="1">
          <a:off x="14401800" y="64420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122555</xdr:rowOff>
    </xdr:from>
    <xdr:to>
      <xdr:col>21</xdr:col>
      <xdr:colOff>0</xdr:colOff>
      <xdr:row>37</xdr:row>
      <xdr:rowOff>164782</xdr:rowOff>
    </xdr:to>
    <xdr:cxnSp macro="">
      <xdr:nvCxnSpPr>
        <xdr:cNvPr id="384" name="直線コネクタ 383"/>
        <xdr:cNvCxnSpPr/>
      </xdr:nvCxnSpPr>
      <xdr:spPr>
        <a:xfrm flipV="1">
          <a:off x="13512800" y="646620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11430</xdr:rowOff>
    </xdr:from>
    <xdr:to>
      <xdr:col>24</xdr:col>
      <xdr:colOff>609600</xdr:colOff>
      <xdr:row>37</xdr:row>
      <xdr:rowOff>113030</xdr:rowOff>
    </xdr:to>
    <xdr:sp macro="" textlink="">
      <xdr:nvSpPr>
        <xdr:cNvPr id="394" name="円/楕円 39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104157</xdr:rowOff>
    </xdr:from>
    <xdr:ext cx="762000" cy="259045"/>
    <xdr:sp macro="" textlink="">
      <xdr:nvSpPr>
        <xdr:cNvPr id="395"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11430</xdr:rowOff>
    </xdr:from>
    <xdr:to>
      <xdr:col>23</xdr:col>
      <xdr:colOff>457200</xdr:colOff>
      <xdr:row>37</xdr:row>
      <xdr:rowOff>113030</xdr:rowOff>
    </xdr:to>
    <xdr:sp macro="" textlink="">
      <xdr:nvSpPr>
        <xdr:cNvPr id="396" name="円/楕円 395"/>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123207</xdr:rowOff>
    </xdr:from>
    <xdr:ext cx="736600" cy="259045"/>
    <xdr:sp macro="" textlink="">
      <xdr:nvSpPr>
        <xdr:cNvPr id="397" name="テキスト ボックス 396"/>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47625</xdr:rowOff>
    </xdr:from>
    <xdr:to>
      <xdr:col>22</xdr:col>
      <xdr:colOff>254000</xdr:colOff>
      <xdr:row>37</xdr:row>
      <xdr:rowOff>149225</xdr:rowOff>
    </xdr:to>
    <xdr:sp macro="" textlink="">
      <xdr:nvSpPr>
        <xdr:cNvPr id="398" name="円/楕円 397"/>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159402</xdr:rowOff>
    </xdr:from>
    <xdr:ext cx="762000" cy="259045"/>
    <xdr:sp macro="" textlink="">
      <xdr:nvSpPr>
        <xdr:cNvPr id="399" name="テキスト ボックス 398"/>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71755</xdr:rowOff>
    </xdr:from>
    <xdr:to>
      <xdr:col>21</xdr:col>
      <xdr:colOff>50800</xdr:colOff>
      <xdr:row>38</xdr:row>
      <xdr:rowOff>1905</xdr:rowOff>
    </xdr:to>
    <xdr:sp macro="" textlink="">
      <xdr:nvSpPr>
        <xdr:cNvPr id="400" name="円/楕円 399"/>
        <xdr:cNvSpPr/>
      </xdr:nvSpPr>
      <xdr:spPr>
        <a:xfrm>
          <a:off x="14351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12082</xdr:rowOff>
    </xdr:from>
    <xdr:ext cx="762000" cy="259045"/>
    <xdr:sp macro="" textlink="">
      <xdr:nvSpPr>
        <xdr:cNvPr id="401" name="テキスト ボックス 400"/>
        <xdr:cNvSpPr txBox="1"/>
      </xdr:nvSpPr>
      <xdr:spPr>
        <a:xfrm>
          <a:off x="14020800" y="618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113983</xdr:rowOff>
    </xdr:from>
    <xdr:to>
      <xdr:col>19</xdr:col>
      <xdr:colOff>533400</xdr:colOff>
      <xdr:row>38</xdr:row>
      <xdr:rowOff>44132</xdr:rowOff>
    </xdr:to>
    <xdr:sp macro="" textlink="">
      <xdr:nvSpPr>
        <xdr:cNvPr id="402" name="円/楕円 401"/>
        <xdr:cNvSpPr/>
      </xdr:nvSpPr>
      <xdr:spPr>
        <a:xfrm>
          <a:off x="13462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54310</xdr:rowOff>
    </xdr:from>
    <xdr:ext cx="762000" cy="259045"/>
    <xdr:sp macro="" textlink="">
      <xdr:nvSpPr>
        <xdr:cNvPr id="403" name="テキスト ボックス 402"/>
        <xdr:cNvSpPr txBox="1"/>
      </xdr:nvSpPr>
      <xdr:spPr>
        <a:xfrm>
          <a:off x="13131800" y="622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一般会計の地方債残高は減少し、充当可能基金が増加したものの、それ以上に公営企業債等繰入見込額及び退職手当負担見込額が増加したことにより、比率が増加した。</a:t>
          </a:r>
          <a:endParaRPr kumimoji="1" lang="en-US" altLang="ja-JP" sz="1300">
            <a:latin typeface="ＭＳ Ｐゴシック"/>
          </a:endParaRPr>
        </a:p>
        <a:p>
          <a:r>
            <a:rPr kumimoji="1" lang="ja-JP" altLang="en-US" sz="1300">
              <a:latin typeface="ＭＳ Ｐゴシック"/>
            </a:rPr>
            <a:t>　今後は公共施設マネジメントによる公共施設の耐震化等が予定されており、地方債発行額が増加傾向で推移していくと見込んでいる。このことからも健全財政の維持に向けて、バランスの取れた財政運営が必要で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166751</xdr:rowOff>
    </xdr:from>
    <xdr:to>
      <xdr:col>24</xdr:col>
      <xdr:colOff>558800</xdr:colOff>
      <xdr:row>13</xdr:row>
      <xdr:rowOff>170773</xdr:rowOff>
    </xdr:to>
    <xdr:cxnSp macro="">
      <xdr:nvCxnSpPr>
        <xdr:cNvPr id="437" name="直線コネクタ 436"/>
        <xdr:cNvCxnSpPr/>
      </xdr:nvCxnSpPr>
      <xdr:spPr>
        <a:xfrm>
          <a:off x="16179800" y="239560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8"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166751</xdr:rowOff>
    </xdr:from>
    <xdr:to>
      <xdr:col>23</xdr:col>
      <xdr:colOff>406400</xdr:colOff>
      <xdr:row>14</xdr:row>
      <xdr:rowOff>41148</xdr:rowOff>
    </xdr:to>
    <xdr:cxnSp macro="">
      <xdr:nvCxnSpPr>
        <xdr:cNvPr id="440" name="直線コネクタ 439"/>
        <xdr:cNvCxnSpPr/>
      </xdr:nvCxnSpPr>
      <xdr:spPr>
        <a:xfrm flipV="1">
          <a:off x="15290800" y="239560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149115</xdr:rowOff>
    </xdr:from>
    <xdr:ext cx="736600" cy="259045"/>
    <xdr:sp macro="" textlink="">
      <xdr:nvSpPr>
        <xdr:cNvPr id="442" name="テキスト ボックス 441"/>
        <xdr:cNvSpPr txBox="1"/>
      </xdr:nvSpPr>
      <xdr:spPr>
        <a:xfrm>
          <a:off x="15798800" y="25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41148</xdr:rowOff>
    </xdr:from>
    <xdr:to>
      <xdr:col>22</xdr:col>
      <xdr:colOff>203200</xdr:colOff>
      <xdr:row>14</xdr:row>
      <xdr:rowOff>44365</xdr:rowOff>
    </xdr:to>
    <xdr:cxnSp macro="">
      <xdr:nvCxnSpPr>
        <xdr:cNvPr id="443" name="直線コネクタ 442"/>
        <xdr:cNvCxnSpPr/>
      </xdr:nvCxnSpPr>
      <xdr:spPr>
        <a:xfrm flipV="1">
          <a:off x="14401800" y="244144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5" name="テキスト ボックス 444"/>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44365</xdr:rowOff>
    </xdr:from>
    <xdr:to>
      <xdr:col>21</xdr:col>
      <xdr:colOff>0</xdr:colOff>
      <xdr:row>14</xdr:row>
      <xdr:rowOff>129625</xdr:rowOff>
    </xdr:to>
    <xdr:cxnSp macro="">
      <xdr:nvCxnSpPr>
        <xdr:cNvPr id="446" name="直線コネクタ 445"/>
        <xdr:cNvCxnSpPr/>
      </xdr:nvCxnSpPr>
      <xdr:spPr>
        <a:xfrm flipV="1">
          <a:off x="13512800" y="2444665"/>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48" name="テキスト ボックス 447"/>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119973</xdr:rowOff>
    </xdr:from>
    <xdr:to>
      <xdr:col>24</xdr:col>
      <xdr:colOff>609600</xdr:colOff>
      <xdr:row>14</xdr:row>
      <xdr:rowOff>50123</xdr:rowOff>
    </xdr:to>
    <xdr:sp macro="" textlink="">
      <xdr:nvSpPr>
        <xdr:cNvPr id="456" name="円/楕円 455"/>
        <xdr:cNvSpPr/>
      </xdr:nvSpPr>
      <xdr:spPr>
        <a:xfrm>
          <a:off x="16967200" y="23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41250</xdr:rowOff>
    </xdr:from>
    <xdr:ext cx="762000" cy="259045"/>
    <xdr:sp macro="" textlink="">
      <xdr:nvSpPr>
        <xdr:cNvPr id="457" name="将来負担の状況該当値テキスト"/>
        <xdr:cNvSpPr txBox="1"/>
      </xdr:nvSpPr>
      <xdr:spPr>
        <a:xfrm>
          <a:off x="17106900" y="227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115951</xdr:rowOff>
    </xdr:from>
    <xdr:to>
      <xdr:col>23</xdr:col>
      <xdr:colOff>457200</xdr:colOff>
      <xdr:row>14</xdr:row>
      <xdr:rowOff>46101</xdr:rowOff>
    </xdr:to>
    <xdr:sp macro="" textlink="">
      <xdr:nvSpPr>
        <xdr:cNvPr id="458" name="円/楕円 457"/>
        <xdr:cNvSpPr/>
      </xdr:nvSpPr>
      <xdr:spPr>
        <a:xfrm>
          <a:off x="16129000" y="23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56278</xdr:rowOff>
    </xdr:from>
    <xdr:ext cx="736600" cy="259045"/>
    <xdr:sp macro="" textlink="">
      <xdr:nvSpPr>
        <xdr:cNvPr id="459" name="テキスト ボックス 458"/>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161798</xdr:rowOff>
    </xdr:from>
    <xdr:to>
      <xdr:col>22</xdr:col>
      <xdr:colOff>254000</xdr:colOff>
      <xdr:row>14</xdr:row>
      <xdr:rowOff>91948</xdr:rowOff>
    </xdr:to>
    <xdr:sp macro="" textlink="">
      <xdr:nvSpPr>
        <xdr:cNvPr id="460" name="円/楕円 459"/>
        <xdr:cNvSpPr/>
      </xdr:nvSpPr>
      <xdr:spPr>
        <a:xfrm>
          <a:off x="15240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102125</xdr:rowOff>
    </xdr:from>
    <xdr:ext cx="762000" cy="259045"/>
    <xdr:sp macro="" textlink="">
      <xdr:nvSpPr>
        <xdr:cNvPr id="461" name="テキスト ボックス 460"/>
        <xdr:cNvSpPr txBox="1"/>
      </xdr:nvSpPr>
      <xdr:spPr>
        <a:xfrm>
          <a:off x="14909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165015</xdr:rowOff>
    </xdr:from>
    <xdr:to>
      <xdr:col>21</xdr:col>
      <xdr:colOff>50800</xdr:colOff>
      <xdr:row>14</xdr:row>
      <xdr:rowOff>95165</xdr:rowOff>
    </xdr:to>
    <xdr:sp macro="" textlink="">
      <xdr:nvSpPr>
        <xdr:cNvPr id="462" name="円/楕円 461"/>
        <xdr:cNvSpPr/>
      </xdr:nvSpPr>
      <xdr:spPr>
        <a:xfrm>
          <a:off x="14351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105342</xdr:rowOff>
    </xdr:from>
    <xdr:ext cx="762000" cy="259045"/>
    <xdr:sp macro="" textlink="">
      <xdr:nvSpPr>
        <xdr:cNvPr id="463" name="テキスト ボックス 462"/>
        <xdr:cNvSpPr txBox="1"/>
      </xdr:nvSpPr>
      <xdr:spPr>
        <a:xfrm>
          <a:off x="14020800" y="216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78825</xdr:rowOff>
    </xdr:from>
    <xdr:to>
      <xdr:col>19</xdr:col>
      <xdr:colOff>533400</xdr:colOff>
      <xdr:row>15</xdr:row>
      <xdr:rowOff>8975</xdr:rowOff>
    </xdr:to>
    <xdr:sp macro="" textlink="">
      <xdr:nvSpPr>
        <xdr:cNvPr id="464" name="円/楕円 463"/>
        <xdr:cNvSpPr/>
      </xdr:nvSpPr>
      <xdr:spPr>
        <a:xfrm>
          <a:off x="13462000" y="24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19152</xdr:rowOff>
    </xdr:from>
    <xdr:ext cx="762000" cy="259045"/>
    <xdr:sp macro="" textlink="">
      <xdr:nvSpPr>
        <xdr:cNvPr id="465" name="テキスト ボックス 464"/>
        <xdr:cNvSpPr txBox="1"/>
      </xdr:nvSpPr>
      <xdr:spPr>
        <a:xfrm>
          <a:off x="13131800" y="22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ポイント上昇したが、類似団体平均より</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ポイント下回った。</a:t>
          </a:r>
          <a:endParaRPr lang="ja-JP" altLang="ja-JP" sz="1300">
            <a:effectLst/>
          </a:endParaRPr>
        </a:p>
        <a:p>
          <a:r>
            <a:rPr kumimoji="1" lang="ja-JP" altLang="ja-JP" sz="1300">
              <a:solidFill>
                <a:schemeClr val="dk1"/>
              </a:solidFill>
              <a:effectLst/>
              <a:latin typeface="+mn-lt"/>
              <a:ea typeface="+mn-ea"/>
              <a:cs typeface="+mn-cs"/>
            </a:rPr>
            <a:t>　職員構成の変動による職員給与費の減、退職手当組合負担金の減があったものの</a:t>
          </a:r>
          <a:r>
            <a:rPr kumimoji="1" lang="ja-JP" altLang="en-US" sz="1300">
              <a:solidFill>
                <a:schemeClr val="dk1"/>
              </a:solidFill>
              <a:effectLst/>
              <a:latin typeface="+mn-lt"/>
              <a:ea typeface="+mn-ea"/>
              <a:cs typeface="+mn-cs"/>
            </a:rPr>
            <a:t>経常一般財源収入</a:t>
          </a:r>
          <a:r>
            <a:rPr kumimoji="1" lang="ja-JP" altLang="ja-JP" sz="1300">
              <a:solidFill>
                <a:schemeClr val="dk1"/>
              </a:solidFill>
              <a:effectLst/>
              <a:latin typeface="+mn-lt"/>
              <a:ea typeface="+mn-ea"/>
              <a:cs typeface="+mn-cs"/>
            </a:rPr>
            <a:t>の減少を受けて前年度とほぼ同様の数値となった。引き続き行政改革大綱及び総員適正化計画に基づき、効率的・効果的な組織見直しにより柔軟で機動力の高い組織づくりを推進するとともに、職員数の適正化を図り、人件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119380</xdr:rowOff>
    </xdr:to>
    <xdr:cxnSp macro="">
      <xdr:nvCxnSpPr>
        <xdr:cNvPr id="66" name="直線コネクタ 65"/>
        <xdr:cNvCxnSpPr/>
      </xdr:nvCxnSpPr>
      <xdr:spPr>
        <a:xfrm>
          <a:off x="3987800" y="6283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37</xdr:row>
      <xdr:rowOff>8890</xdr:rowOff>
    </xdr:to>
    <xdr:cxnSp macro="">
      <xdr:nvCxnSpPr>
        <xdr:cNvPr id="69" name="直線コネクタ 68"/>
        <xdr:cNvCxnSpPr/>
      </xdr:nvCxnSpPr>
      <xdr:spPr>
        <a:xfrm flipV="1">
          <a:off x="3098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8890</xdr:rowOff>
    </xdr:to>
    <xdr:cxnSp macro="">
      <xdr:nvCxnSpPr>
        <xdr:cNvPr id="72" name="直線コネクタ 71"/>
        <xdr:cNvCxnSpPr/>
      </xdr:nvCxnSpPr>
      <xdr:spPr>
        <a:xfrm>
          <a:off x="2209800" y="634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39</xdr:row>
      <xdr:rowOff>153670</xdr:rowOff>
    </xdr:to>
    <xdr:cxnSp macro="">
      <xdr:nvCxnSpPr>
        <xdr:cNvPr id="75" name="直線コネクタ 74"/>
        <xdr:cNvCxnSpPr/>
      </xdr:nvCxnSpPr>
      <xdr:spPr>
        <a:xfrm flipV="1">
          <a:off x="1320800" y="634492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102870</xdr:rowOff>
    </xdr:from>
    <xdr:to>
      <xdr:col>1</xdr:col>
      <xdr:colOff>676275</xdr:colOff>
      <xdr:row>40</xdr:row>
      <xdr:rowOff>33020</xdr:rowOff>
    </xdr:to>
    <xdr:sp macro="" textlink="">
      <xdr:nvSpPr>
        <xdr:cNvPr id="93" name="円/楕円 92"/>
        <xdr:cNvSpPr/>
      </xdr:nvSpPr>
      <xdr:spPr>
        <a:xfrm>
          <a:off x="127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17797</xdr:rowOff>
    </xdr:from>
    <xdr:ext cx="762000" cy="259045"/>
    <xdr:sp macro="" textlink="">
      <xdr:nvSpPr>
        <xdr:cNvPr id="94" name="テキスト ボックス 93"/>
        <xdr:cNvSpPr txBox="1"/>
      </xdr:nvSpPr>
      <xdr:spPr>
        <a:xfrm>
          <a:off x="93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物件費に係る経常収支比率は、引き続き類似団体平均を上回り、直近</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年間はほぼ横ばいで推移してきたが、新たな指定管理の開始があったことから、</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ポイントの上昇に転じた。</a:t>
          </a:r>
          <a:endParaRPr lang="ja-JP" altLang="ja-JP" sz="1300">
            <a:effectLst/>
          </a:endParaRPr>
        </a:p>
        <a:p>
          <a:r>
            <a:rPr kumimoji="1" lang="ja-JP" altLang="ja-JP" sz="1300">
              <a:solidFill>
                <a:schemeClr val="dk1"/>
              </a:solidFill>
              <a:effectLst/>
              <a:latin typeface="+mn-lt"/>
              <a:ea typeface="+mn-ea"/>
              <a:cs typeface="+mn-cs"/>
            </a:rPr>
            <a:t>　今後も行政改革大綱により経常経費の見直しを進めるとともに、増加傾向にある委託料については委託内容の精査や指定管理料の見直し、また使用料等の特定財源の見直しを行うなど、経費削減と財源確保に努め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99568</xdr:rowOff>
    </xdr:from>
    <xdr:to>
      <xdr:col>24</xdr:col>
      <xdr:colOff>31750</xdr:colOff>
      <xdr:row>19</xdr:row>
      <xdr:rowOff>74422</xdr:rowOff>
    </xdr:to>
    <xdr:cxnSp macro="">
      <xdr:nvCxnSpPr>
        <xdr:cNvPr id="125" name="直線コネクタ 124"/>
        <xdr:cNvCxnSpPr/>
      </xdr:nvCxnSpPr>
      <xdr:spPr>
        <a:xfrm>
          <a:off x="15671800" y="318566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99568</xdr:rowOff>
    </xdr:from>
    <xdr:to>
      <xdr:col>22</xdr:col>
      <xdr:colOff>565150</xdr:colOff>
      <xdr:row>18</xdr:row>
      <xdr:rowOff>108712</xdr:rowOff>
    </xdr:to>
    <xdr:cxnSp macro="">
      <xdr:nvCxnSpPr>
        <xdr:cNvPr id="128" name="直線コネクタ 127"/>
        <xdr:cNvCxnSpPr/>
      </xdr:nvCxnSpPr>
      <xdr:spPr>
        <a:xfrm flipV="1">
          <a:off x="14782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99568</xdr:rowOff>
    </xdr:from>
    <xdr:to>
      <xdr:col>21</xdr:col>
      <xdr:colOff>361950</xdr:colOff>
      <xdr:row>18</xdr:row>
      <xdr:rowOff>108712</xdr:rowOff>
    </xdr:to>
    <xdr:cxnSp macro="">
      <xdr:nvCxnSpPr>
        <xdr:cNvPr id="131" name="直線コネクタ 130"/>
        <xdr:cNvCxnSpPr/>
      </xdr:nvCxnSpPr>
      <xdr:spPr>
        <a:xfrm>
          <a:off x="13893800" y="31856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99568</xdr:rowOff>
    </xdr:from>
    <xdr:to>
      <xdr:col>20</xdr:col>
      <xdr:colOff>158750</xdr:colOff>
      <xdr:row>18</xdr:row>
      <xdr:rowOff>136144</xdr:rowOff>
    </xdr:to>
    <xdr:cxnSp macro="">
      <xdr:nvCxnSpPr>
        <xdr:cNvPr id="134" name="直線コネクタ 133"/>
        <xdr:cNvCxnSpPr/>
      </xdr:nvCxnSpPr>
      <xdr:spPr>
        <a:xfrm flipV="1">
          <a:off x="13004800" y="3185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23622</xdr:rowOff>
    </xdr:from>
    <xdr:to>
      <xdr:col>24</xdr:col>
      <xdr:colOff>82550</xdr:colOff>
      <xdr:row>19</xdr:row>
      <xdr:rowOff>125222</xdr:rowOff>
    </xdr:to>
    <xdr:sp macro="" textlink="">
      <xdr:nvSpPr>
        <xdr:cNvPr id="144" name="円/楕円 143"/>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167149</xdr:rowOff>
    </xdr:from>
    <xdr:ext cx="762000" cy="259045"/>
    <xdr:sp macro="" textlink="">
      <xdr:nvSpPr>
        <xdr:cNvPr id="145" name="物件費該当値テキスト"/>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48768</xdr:rowOff>
    </xdr:from>
    <xdr:to>
      <xdr:col>22</xdr:col>
      <xdr:colOff>615950</xdr:colOff>
      <xdr:row>18</xdr:row>
      <xdr:rowOff>150368</xdr:rowOff>
    </xdr:to>
    <xdr:sp macro="" textlink="">
      <xdr:nvSpPr>
        <xdr:cNvPr id="146" name="円/楕円 145"/>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135145</xdr:rowOff>
    </xdr:from>
    <xdr:ext cx="736600" cy="259045"/>
    <xdr:sp macro="" textlink="">
      <xdr:nvSpPr>
        <xdr:cNvPr id="147" name="テキスト ボックス 146"/>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57912</xdr:rowOff>
    </xdr:from>
    <xdr:to>
      <xdr:col>21</xdr:col>
      <xdr:colOff>412750</xdr:colOff>
      <xdr:row>18</xdr:row>
      <xdr:rowOff>159512</xdr:rowOff>
    </xdr:to>
    <xdr:sp macro="" textlink="">
      <xdr:nvSpPr>
        <xdr:cNvPr id="148" name="円/楕円 147"/>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144289</xdr:rowOff>
    </xdr:from>
    <xdr:ext cx="762000" cy="259045"/>
    <xdr:sp macro="" textlink="">
      <xdr:nvSpPr>
        <xdr:cNvPr id="149" name="テキスト ボックス 148"/>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48768</xdr:rowOff>
    </xdr:from>
    <xdr:to>
      <xdr:col>20</xdr:col>
      <xdr:colOff>209550</xdr:colOff>
      <xdr:row>18</xdr:row>
      <xdr:rowOff>150368</xdr:rowOff>
    </xdr:to>
    <xdr:sp macro="" textlink="">
      <xdr:nvSpPr>
        <xdr:cNvPr id="150" name="円/楕円 149"/>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135145</xdr:rowOff>
    </xdr:from>
    <xdr:ext cx="762000" cy="259045"/>
    <xdr:sp macro="" textlink="">
      <xdr:nvSpPr>
        <xdr:cNvPr id="151" name="テキスト ボックス 150"/>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85344</xdr:rowOff>
    </xdr:from>
    <xdr:to>
      <xdr:col>19</xdr:col>
      <xdr:colOff>6350</xdr:colOff>
      <xdr:row>19</xdr:row>
      <xdr:rowOff>15494</xdr:rowOff>
    </xdr:to>
    <xdr:sp macro="" textlink="">
      <xdr:nvSpPr>
        <xdr:cNvPr id="152" name="円/楕円 151"/>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271</xdr:rowOff>
    </xdr:from>
    <xdr:ext cx="762000" cy="259045"/>
    <xdr:sp macro="" textlink="">
      <xdr:nvSpPr>
        <xdr:cNvPr id="153" name="テキスト ボックス 152"/>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扶助費に係る経常収支比率は類似団体平均を上回っており、平成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年度連続で上昇を続けている。</a:t>
          </a:r>
          <a:endParaRPr lang="ja-JP" altLang="ja-JP" sz="1300">
            <a:effectLst/>
          </a:endParaRPr>
        </a:p>
        <a:p>
          <a:r>
            <a:rPr kumimoji="1" lang="ja-JP" altLang="ja-JP" sz="1300">
              <a:solidFill>
                <a:schemeClr val="dk1"/>
              </a:solidFill>
              <a:effectLst/>
              <a:latin typeface="+mn-lt"/>
              <a:ea typeface="+mn-ea"/>
              <a:cs typeface="+mn-cs"/>
            </a:rPr>
            <a:t>　要因としては、引き続き障害者福祉費や</a:t>
          </a:r>
          <a:r>
            <a:rPr kumimoji="1" lang="ja-JP" altLang="en-US" sz="1300">
              <a:solidFill>
                <a:schemeClr val="dk1"/>
              </a:solidFill>
              <a:effectLst/>
              <a:latin typeface="+mn-lt"/>
              <a:ea typeface="+mn-ea"/>
              <a:cs typeface="+mn-cs"/>
            </a:rPr>
            <a:t>子ども子育て支援制度に係る事業費</a:t>
          </a:r>
          <a:r>
            <a:rPr kumimoji="1" lang="ja-JP" altLang="ja-JP" sz="1300">
              <a:solidFill>
                <a:schemeClr val="dk1"/>
              </a:solidFill>
              <a:effectLst/>
              <a:latin typeface="+mn-lt"/>
              <a:ea typeface="+mn-ea"/>
              <a:cs typeface="+mn-cs"/>
            </a:rPr>
            <a:t>が増大していることが挙げられる。</a:t>
          </a:r>
          <a:endParaRPr lang="ja-JP" altLang="ja-JP" sz="1300">
            <a:effectLst/>
          </a:endParaRPr>
        </a:p>
        <a:p>
          <a:r>
            <a:rPr kumimoji="1" lang="ja-JP" altLang="ja-JP" sz="1300">
              <a:solidFill>
                <a:schemeClr val="dk1"/>
              </a:solidFill>
              <a:effectLst/>
              <a:latin typeface="+mn-lt"/>
              <a:ea typeface="+mn-ea"/>
              <a:cs typeface="+mn-cs"/>
            </a:rPr>
            <a:t>　扶助費の削減は難しいが、市単独事業を中心に更なる見直しを進めるなど抑制に努めていく。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57</xdr:row>
      <xdr:rowOff>44450</xdr:rowOff>
    </xdr:to>
    <xdr:cxnSp macro="">
      <xdr:nvCxnSpPr>
        <xdr:cNvPr id="186" name="直線コネクタ 185"/>
        <xdr:cNvCxnSpPr/>
      </xdr:nvCxnSpPr>
      <xdr:spPr>
        <a:xfrm>
          <a:off x="3987800" y="970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101600</xdr:rowOff>
    </xdr:to>
    <xdr:cxnSp macro="">
      <xdr:nvCxnSpPr>
        <xdr:cNvPr id="189" name="直線コネクタ 188"/>
        <xdr:cNvCxnSpPr/>
      </xdr:nvCxnSpPr>
      <xdr:spPr>
        <a:xfrm>
          <a:off x="3098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133350</xdr:rowOff>
    </xdr:from>
    <xdr:to>
      <xdr:col>4</xdr:col>
      <xdr:colOff>346075</xdr:colOff>
      <xdr:row>56</xdr:row>
      <xdr:rowOff>25400</xdr:rowOff>
    </xdr:to>
    <xdr:cxnSp macro="">
      <xdr:nvCxnSpPr>
        <xdr:cNvPr id="192" name="直線コネクタ 191"/>
        <xdr:cNvCxnSpPr/>
      </xdr:nvCxnSpPr>
      <xdr:spPr>
        <a:xfrm>
          <a:off x="2209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55</xdr:row>
      <xdr:rowOff>146050</xdr:rowOff>
    </xdr:to>
    <xdr:cxnSp macro="">
      <xdr:nvCxnSpPr>
        <xdr:cNvPr id="195" name="直線コネクタ 194"/>
        <xdr:cNvCxnSpPr/>
      </xdr:nvCxnSpPr>
      <xdr:spPr>
        <a:xfrm flipV="1">
          <a:off x="1320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5" name="円/楕円 204"/>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06"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7" name="円/楕円 206"/>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08" name="テキスト ボックス 207"/>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09" name="円/楕円 208"/>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210" name="テキスト ボックス 209"/>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82550</xdr:rowOff>
    </xdr:from>
    <xdr:to>
      <xdr:col>3</xdr:col>
      <xdr:colOff>193675</xdr:colOff>
      <xdr:row>56</xdr:row>
      <xdr:rowOff>12700</xdr:rowOff>
    </xdr:to>
    <xdr:sp macro="" textlink="">
      <xdr:nvSpPr>
        <xdr:cNvPr id="211" name="円/楕円 210"/>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212" name="テキスト ボックス 211"/>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4" name="テキスト ボックス 21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その他（維持補修費、繰出金）に係る経常収支比率は、ほぼ横ばいで推移しており、平成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年度は類似団体平均を</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下回った。今後は老朽化した公共施設の統廃合を含め、適正な維持管理に努めるとともに、年々増加傾向にある国民健康保険、介護保険、後期高齢者医療特別会計への繰出金については、保険税の適正化やジェネリック医薬品の利用促進等による医療費の抑制などにより、普通会計への負担を軽減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101600</xdr:rowOff>
    </xdr:from>
    <xdr:to>
      <xdr:col>24</xdr:col>
      <xdr:colOff>31750</xdr:colOff>
      <xdr:row>55</xdr:row>
      <xdr:rowOff>31750</xdr:rowOff>
    </xdr:to>
    <xdr:cxnSp macro="">
      <xdr:nvCxnSpPr>
        <xdr:cNvPr id="247" name="直線コネクタ 246"/>
        <xdr:cNvCxnSpPr/>
      </xdr:nvCxnSpPr>
      <xdr:spPr>
        <a:xfrm>
          <a:off x="15671800" y="9359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101600</xdr:rowOff>
    </xdr:from>
    <xdr:to>
      <xdr:col>22</xdr:col>
      <xdr:colOff>565150</xdr:colOff>
      <xdr:row>54</xdr:row>
      <xdr:rowOff>152400</xdr:rowOff>
    </xdr:to>
    <xdr:cxnSp macro="">
      <xdr:nvCxnSpPr>
        <xdr:cNvPr id="250" name="直線コネクタ 249"/>
        <xdr:cNvCxnSpPr/>
      </xdr:nvCxnSpPr>
      <xdr:spPr>
        <a:xfrm flipV="1">
          <a:off x="14782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101600</xdr:rowOff>
    </xdr:from>
    <xdr:to>
      <xdr:col>21</xdr:col>
      <xdr:colOff>361950</xdr:colOff>
      <xdr:row>54</xdr:row>
      <xdr:rowOff>152400</xdr:rowOff>
    </xdr:to>
    <xdr:cxnSp macro="">
      <xdr:nvCxnSpPr>
        <xdr:cNvPr id="253" name="直線コネクタ 252"/>
        <xdr:cNvCxnSpPr/>
      </xdr:nvCxnSpPr>
      <xdr:spPr>
        <a:xfrm>
          <a:off x="13893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63500</xdr:rowOff>
    </xdr:from>
    <xdr:to>
      <xdr:col>20</xdr:col>
      <xdr:colOff>158750</xdr:colOff>
      <xdr:row>54</xdr:row>
      <xdr:rowOff>101600</xdr:rowOff>
    </xdr:to>
    <xdr:cxnSp macro="">
      <xdr:nvCxnSpPr>
        <xdr:cNvPr id="256" name="直線コネクタ 255"/>
        <xdr:cNvCxnSpPr/>
      </xdr:nvCxnSpPr>
      <xdr:spPr>
        <a:xfrm>
          <a:off x="13004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6" name="円/楕円 265"/>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7"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50800</xdr:rowOff>
    </xdr:from>
    <xdr:to>
      <xdr:col>22</xdr:col>
      <xdr:colOff>615950</xdr:colOff>
      <xdr:row>54</xdr:row>
      <xdr:rowOff>152400</xdr:rowOff>
    </xdr:to>
    <xdr:sp macro="" textlink="">
      <xdr:nvSpPr>
        <xdr:cNvPr id="268" name="円/楕円 267"/>
        <xdr:cNvSpPr/>
      </xdr:nvSpPr>
      <xdr:spPr>
        <a:xfrm>
          <a:off x="15621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162577</xdr:rowOff>
    </xdr:from>
    <xdr:ext cx="736600" cy="259045"/>
    <xdr:sp macro="" textlink="">
      <xdr:nvSpPr>
        <xdr:cNvPr id="269" name="テキスト ボックス 268"/>
        <xdr:cNvSpPr txBox="1"/>
      </xdr:nvSpPr>
      <xdr:spPr>
        <a:xfrm>
          <a:off x="15290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101600</xdr:rowOff>
    </xdr:from>
    <xdr:to>
      <xdr:col>21</xdr:col>
      <xdr:colOff>412750</xdr:colOff>
      <xdr:row>55</xdr:row>
      <xdr:rowOff>31750</xdr:rowOff>
    </xdr:to>
    <xdr:sp macro="" textlink="">
      <xdr:nvSpPr>
        <xdr:cNvPr id="270" name="円/楕円 269"/>
        <xdr:cNvSpPr/>
      </xdr:nvSpPr>
      <xdr:spPr>
        <a:xfrm>
          <a:off x="14732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41927</xdr:rowOff>
    </xdr:from>
    <xdr:ext cx="762000" cy="259045"/>
    <xdr:sp macro="" textlink="">
      <xdr:nvSpPr>
        <xdr:cNvPr id="271" name="テキスト ボックス 270"/>
        <xdr:cNvSpPr txBox="1"/>
      </xdr:nvSpPr>
      <xdr:spPr>
        <a:xfrm>
          <a:off x="14401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50800</xdr:rowOff>
    </xdr:from>
    <xdr:to>
      <xdr:col>20</xdr:col>
      <xdr:colOff>209550</xdr:colOff>
      <xdr:row>54</xdr:row>
      <xdr:rowOff>152400</xdr:rowOff>
    </xdr:to>
    <xdr:sp macro="" textlink="">
      <xdr:nvSpPr>
        <xdr:cNvPr id="272" name="円/楕円 271"/>
        <xdr:cNvSpPr/>
      </xdr:nvSpPr>
      <xdr:spPr>
        <a:xfrm>
          <a:off x="13843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162577</xdr:rowOff>
    </xdr:from>
    <xdr:ext cx="762000" cy="259045"/>
    <xdr:sp macro="" textlink="">
      <xdr:nvSpPr>
        <xdr:cNvPr id="273" name="テキスト ボックス 272"/>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xdr:rowOff>
    </xdr:from>
    <xdr:to>
      <xdr:col>19</xdr:col>
      <xdr:colOff>6350</xdr:colOff>
      <xdr:row>54</xdr:row>
      <xdr:rowOff>114300</xdr:rowOff>
    </xdr:to>
    <xdr:sp macro="" textlink="">
      <xdr:nvSpPr>
        <xdr:cNvPr id="274" name="円/楕円 273"/>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124477</xdr:rowOff>
    </xdr:from>
    <xdr:ext cx="762000" cy="259045"/>
    <xdr:sp macro="" textlink="">
      <xdr:nvSpPr>
        <xdr:cNvPr id="275" name="テキスト ボックス 274"/>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補助費等の経常収支比率は、</a:t>
          </a:r>
          <a:r>
            <a:rPr kumimoji="1" lang="ja-JP" altLang="en-US" sz="1300">
              <a:solidFill>
                <a:schemeClr val="dk1"/>
              </a:solidFill>
              <a:effectLst/>
              <a:latin typeface="+mn-lt"/>
              <a:ea typeface="+mn-ea"/>
              <a:cs typeface="+mn-cs"/>
            </a:rPr>
            <a:t>一部事務組合に対する負担金が上昇したことで前年度より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ポイント上昇</a:t>
          </a:r>
          <a:r>
            <a:rPr kumimoji="1" lang="ja-JP" altLang="en-US" sz="1300">
              <a:solidFill>
                <a:schemeClr val="dk1"/>
              </a:solidFill>
              <a:effectLst/>
              <a:latin typeface="+mn-lt"/>
              <a:ea typeface="+mn-ea"/>
              <a:cs typeface="+mn-cs"/>
            </a:rPr>
            <a:t>した。また、</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ポイント上回る水準となっている。</a:t>
          </a:r>
          <a:endParaRPr lang="ja-JP" altLang="ja-JP" sz="1300">
            <a:effectLst/>
          </a:endParaRPr>
        </a:p>
        <a:p>
          <a:r>
            <a:rPr kumimoji="1" lang="ja-JP" altLang="ja-JP" sz="1300">
              <a:solidFill>
                <a:schemeClr val="dk1"/>
              </a:solidFill>
              <a:effectLst/>
              <a:latin typeface="+mn-lt"/>
              <a:ea typeface="+mn-ea"/>
              <a:cs typeface="+mn-cs"/>
            </a:rPr>
            <a:t>　今後も、引き続き行政改革大綱で掲げる補助金制度の適正化に取り組む。</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165100</xdr:rowOff>
    </xdr:from>
    <xdr:to>
      <xdr:col>24</xdr:col>
      <xdr:colOff>31750</xdr:colOff>
      <xdr:row>41</xdr:row>
      <xdr:rowOff>44450</xdr:rowOff>
    </xdr:to>
    <xdr:cxnSp macro="">
      <xdr:nvCxnSpPr>
        <xdr:cNvPr id="308" name="直線コネクタ 307"/>
        <xdr:cNvCxnSpPr/>
      </xdr:nvCxnSpPr>
      <xdr:spPr>
        <a:xfrm>
          <a:off x="15671800" y="7023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09"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44450</xdr:rowOff>
    </xdr:from>
    <xdr:to>
      <xdr:col>22</xdr:col>
      <xdr:colOff>565150</xdr:colOff>
      <xdr:row>40</xdr:row>
      <xdr:rowOff>165100</xdr:rowOff>
    </xdr:to>
    <xdr:cxnSp macro="">
      <xdr:nvCxnSpPr>
        <xdr:cNvPr id="311" name="直線コネクタ 310"/>
        <xdr:cNvCxnSpPr/>
      </xdr:nvCxnSpPr>
      <xdr:spPr>
        <a:xfrm>
          <a:off x="14782800" y="6731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165100</xdr:rowOff>
    </xdr:from>
    <xdr:to>
      <xdr:col>21</xdr:col>
      <xdr:colOff>361950</xdr:colOff>
      <xdr:row>39</xdr:row>
      <xdr:rowOff>44450</xdr:rowOff>
    </xdr:to>
    <xdr:cxnSp macro="">
      <xdr:nvCxnSpPr>
        <xdr:cNvPr id="314" name="直線コネクタ 313"/>
        <xdr:cNvCxnSpPr/>
      </xdr:nvCxnSpPr>
      <xdr:spPr>
        <a:xfrm>
          <a:off x="13893800" y="668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6" name="テキスト ボックス 315"/>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76200</xdr:rowOff>
    </xdr:from>
    <xdr:to>
      <xdr:col>20</xdr:col>
      <xdr:colOff>158750</xdr:colOff>
      <xdr:row>38</xdr:row>
      <xdr:rowOff>165100</xdr:rowOff>
    </xdr:to>
    <xdr:cxnSp macro="">
      <xdr:nvCxnSpPr>
        <xdr:cNvPr id="317" name="直線コネクタ 316"/>
        <xdr:cNvCxnSpPr/>
      </xdr:nvCxnSpPr>
      <xdr:spPr>
        <a:xfrm>
          <a:off x="13004800" y="5905500"/>
          <a:ext cx="889000" cy="7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165100</xdr:rowOff>
    </xdr:from>
    <xdr:to>
      <xdr:col>24</xdr:col>
      <xdr:colOff>82550</xdr:colOff>
      <xdr:row>41</xdr:row>
      <xdr:rowOff>95250</xdr:rowOff>
    </xdr:to>
    <xdr:sp macro="" textlink="">
      <xdr:nvSpPr>
        <xdr:cNvPr id="327" name="円/楕円 326"/>
        <xdr:cNvSpPr/>
      </xdr:nvSpPr>
      <xdr:spPr>
        <a:xfrm>
          <a:off x="16459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73677</xdr:rowOff>
    </xdr:from>
    <xdr:ext cx="762000" cy="259045"/>
    <xdr:sp macro="" textlink="">
      <xdr:nvSpPr>
        <xdr:cNvPr id="328" name="補助費等該当値テキスト"/>
        <xdr:cNvSpPr txBox="1"/>
      </xdr:nvSpPr>
      <xdr:spPr>
        <a:xfrm>
          <a:off x="16598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114300</xdr:rowOff>
    </xdr:from>
    <xdr:to>
      <xdr:col>22</xdr:col>
      <xdr:colOff>615950</xdr:colOff>
      <xdr:row>41</xdr:row>
      <xdr:rowOff>44450</xdr:rowOff>
    </xdr:to>
    <xdr:sp macro="" textlink="">
      <xdr:nvSpPr>
        <xdr:cNvPr id="329" name="円/楕円 328"/>
        <xdr:cNvSpPr/>
      </xdr:nvSpPr>
      <xdr:spPr>
        <a:xfrm>
          <a:off x="15621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29227</xdr:rowOff>
    </xdr:from>
    <xdr:ext cx="736600" cy="259045"/>
    <xdr:sp macro="" textlink="">
      <xdr:nvSpPr>
        <xdr:cNvPr id="330" name="テキスト ボックス 329"/>
        <xdr:cNvSpPr txBox="1"/>
      </xdr:nvSpPr>
      <xdr:spPr>
        <a:xfrm>
          <a:off x="15290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165100</xdr:rowOff>
    </xdr:from>
    <xdr:to>
      <xdr:col>21</xdr:col>
      <xdr:colOff>412750</xdr:colOff>
      <xdr:row>39</xdr:row>
      <xdr:rowOff>95250</xdr:rowOff>
    </xdr:to>
    <xdr:sp macro="" textlink="">
      <xdr:nvSpPr>
        <xdr:cNvPr id="331" name="円/楕円 330"/>
        <xdr:cNvSpPr/>
      </xdr:nvSpPr>
      <xdr:spPr>
        <a:xfrm>
          <a:off x="14732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80027</xdr:rowOff>
    </xdr:from>
    <xdr:ext cx="762000" cy="259045"/>
    <xdr:sp macro="" textlink="">
      <xdr:nvSpPr>
        <xdr:cNvPr id="332" name="テキスト ボックス 331"/>
        <xdr:cNvSpPr txBox="1"/>
      </xdr:nvSpPr>
      <xdr:spPr>
        <a:xfrm>
          <a:off x="14401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114300</xdr:rowOff>
    </xdr:from>
    <xdr:to>
      <xdr:col>20</xdr:col>
      <xdr:colOff>209550</xdr:colOff>
      <xdr:row>39</xdr:row>
      <xdr:rowOff>44450</xdr:rowOff>
    </xdr:to>
    <xdr:sp macro="" textlink="">
      <xdr:nvSpPr>
        <xdr:cNvPr id="333" name="円/楕円 332"/>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29227</xdr:rowOff>
    </xdr:from>
    <xdr:ext cx="762000" cy="259045"/>
    <xdr:sp macro="" textlink="">
      <xdr:nvSpPr>
        <xdr:cNvPr id="334" name="テキスト ボックス 333"/>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25400</xdr:rowOff>
    </xdr:from>
    <xdr:to>
      <xdr:col>19</xdr:col>
      <xdr:colOff>6350</xdr:colOff>
      <xdr:row>34</xdr:row>
      <xdr:rowOff>127000</xdr:rowOff>
    </xdr:to>
    <xdr:sp macro="" textlink="">
      <xdr:nvSpPr>
        <xdr:cNvPr id="335" name="円/楕円 334"/>
        <xdr:cNvSpPr/>
      </xdr:nvSpPr>
      <xdr:spPr>
        <a:xfrm>
          <a:off x="12954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137177</xdr:rowOff>
    </xdr:from>
    <xdr:ext cx="762000" cy="259045"/>
    <xdr:sp macro="" textlink="">
      <xdr:nvSpPr>
        <xdr:cNvPr id="336" name="テキスト ボックス 335"/>
        <xdr:cNvSpPr txBox="1"/>
      </xdr:nvSpPr>
      <xdr:spPr>
        <a:xfrm>
          <a:off x="12623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の平均を下回っているものの、昨年度より上昇した。臨時財政対策債や学校教育施設等の耐震化及び今後予定される公共施設の耐震化等により公債費の増加が見込まれる。このため、行政改革大綱第１期実行計画において地方債の新規発行額を元金償還額未満とする目標を定めていることから、目標の達成に向け今後も財政の健全化に取組んでいく。</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21844</xdr:rowOff>
    </xdr:from>
    <xdr:to>
      <xdr:col>7</xdr:col>
      <xdr:colOff>15875</xdr:colOff>
      <xdr:row>76</xdr:row>
      <xdr:rowOff>81280</xdr:rowOff>
    </xdr:to>
    <xdr:cxnSp macro="">
      <xdr:nvCxnSpPr>
        <xdr:cNvPr id="366" name="直線コネクタ 365"/>
        <xdr:cNvCxnSpPr/>
      </xdr:nvCxnSpPr>
      <xdr:spPr>
        <a:xfrm>
          <a:off x="3987800" y="130520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21844</xdr:rowOff>
    </xdr:from>
    <xdr:to>
      <xdr:col>5</xdr:col>
      <xdr:colOff>549275</xdr:colOff>
      <xdr:row>76</xdr:row>
      <xdr:rowOff>76708</xdr:rowOff>
    </xdr:to>
    <xdr:cxnSp macro="">
      <xdr:nvCxnSpPr>
        <xdr:cNvPr id="369" name="直線コネクタ 368"/>
        <xdr:cNvCxnSpPr/>
      </xdr:nvCxnSpPr>
      <xdr:spPr>
        <a:xfrm flipV="1">
          <a:off x="3098800" y="13052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62992</xdr:rowOff>
    </xdr:from>
    <xdr:to>
      <xdr:col>4</xdr:col>
      <xdr:colOff>346075</xdr:colOff>
      <xdr:row>76</xdr:row>
      <xdr:rowOff>76708</xdr:rowOff>
    </xdr:to>
    <xdr:cxnSp macro="">
      <xdr:nvCxnSpPr>
        <xdr:cNvPr id="372" name="直線コネクタ 371"/>
        <xdr:cNvCxnSpPr/>
      </xdr:nvCxnSpPr>
      <xdr:spPr>
        <a:xfrm>
          <a:off x="2209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76</xdr:row>
      <xdr:rowOff>99568</xdr:rowOff>
    </xdr:to>
    <xdr:cxnSp macro="">
      <xdr:nvCxnSpPr>
        <xdr:cNvPr id="375" name="直線コネクタ 374"/>
        <xdr:cNvCxnSpPr/>
      </xdr:nvCxnSpPr>
      <xdr:spPr>
        <a:xfrm flipV="1">
          <a:off x="1320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5" name="円/楕円 384"/>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47007</xdr:rowOff>
    </xdr:from>
    <xdr:ext cx="762000" cy="259045"/>
    <xdr:sp macro="" textlink="">
      <xdr:nvSpPr>
        <xdr:cNvPr id="386"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142494</xdr:rowOff>
    </xdr:from>
    <xdr:to>
      <xdr:col>5</xdr:col>
      <xdr:colOff>600075</xdr:colOff>
      <xdr:row>76</xdr:row>
      <xdr:rowOff>72644</xdr:rowOff>
    </xdr:to>
    <xdr:sp macro="" textlink="">
      <xdr:nvSpPr>
        <xdr:cNvPr id="387" name="円/楕円 386"/>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82821</xdr:rowOff>
    </xdr:from>
    <xdr:ext cx="736600" cy="259045"/>
    <xdr:sp macro="" textlink="">
      <xdr:nvSpPr>
        <xdr:cNvPr id="388" name="テキスト ボックス 387"/>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25908</xdr:rowOff>
    </xdr:from>
    <xdr:to>
      <xdr:col>4</xdr:col>
      <xdr:colOff>396875</xdr:colOff>
      <xdr:row>76</xdr:row>
      <xdr:rowOff>127508</xdr:rowOff>
    </xdr:to>
    <xdr:sp macro="" textlink="">
      <xdr:nvSpPr>
        <xdr:cNvPr id="389" name="円/楕円 388"/>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137685</xdr:rowOff>
    </xdr:from>
    <xdr:ext cx="762000" cy="259045"/>
    <xdr:sp macro="" textlink="">
      <xdr:nvSpPr>
        <xdr:cNvPr id="390" name="テキスト ボックス 389"/>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xdr:rowOff>
    </xdr:from>
    <xdr:to>
      <xdr:col>3</xdr:col>
      <xdr:colOff>193675</xdr:colOff>
      <xdr:row>76</xdr:row>
      <xdr:rowOff>113792</xdr:rowOff>
    </xdr:to>
    <xdr:sp macro="" textlink="">
      <xdr:nvSpPr>
        <xdr:cNvPr id="391" name="円/楕円 390"/>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123969</xdr:rowOff>
    </xdr:from>
    <xdr:ext cx="762000" cy="259045"/>
    <xdr:sp macro="" textlink="">
      <xdr:nvSpPr>
        <xdr:cNvPr id="392" name="テキスト ボックス 391"/>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93" name="円/楕円 392"/>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94" name="テキスト ボックス 393"/>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公債費以外に係る経常収支比率については、前年度から</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ポイント上昇し、類似団体平均よりも</a:t>
          </a:r>
          <a:r>
            <a:rPr kumimoji="1" lang="en-US" altLang="ja-JP" sz="1300">
              <a:solidFill>
                <a:schemeClr val="dk1"/>
              </a:solidFill>
              <a:effectLst/>
              <a:latin typeface="+mn-lt"/>
              <a:ea typeface="+mn-ea"/>
              <a:cs typeface="+mn-cs"/>
            </a:rPr>
            <a:t>7.2</a:t>
          </a:r>
          <a:r>
            <a:rPr kumimoji="1" lang="ja-JP" altLang="ja-JP" sz="1300">
              <a:solidFill>
                <a:schemeClr val="dk1"/>
              </a:solidFill>
              <a:effectLst/>
              <a:latin typeface="+mn-lt"/>
              <a:ea typeface="+mn-ea"/>
              <a:cs typeface="+mn-cs"/>
            </a:rPr>
            <a:t>ポイント上回っている。平成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年度以降、上昇傾向が続いている。</a:t>
          </a:r>
          <a:endParaRPr lang="ja-JP" altLang="ja-JP" sz="1300">
            <a:effectLst/>
          </a:endParaRPr>
        </a:p>
        <a:p>
          <a:r>
            <a:rPr kumimoji="1" lang="ja-JP" altLang="ja-JP" sz="1300">
              <a:solidFill>
                <a:schemeClr val="dk1"/>
              </a:solidFill>
              <a:effectLst/>
              <a:latin typeface="+mn-lt"/>
              <a:ea typeface="+mn-ea"/>
              <a:cs typeface="+mn-cs"/>
            </a:rPr>
            <a:t>　それぞれの分析は各項目によるが、依然として高い水準で推移を続ける扶助費に加え、</a:t>
          </a:r>
          <a:r>
            <a:rPr kumimoji="1" lang="ja-JP" altLang="en-US" sz="1300">
              <a:solidFill>
                <a:schemeClr val="dk1"/>
              </a:solidFill>
              <a:effectLst/>
              <a:latin typeface="+mn-lt"/>
              <a:ea typeface="+mn-ea"/>
              <a:cs typeface="+mn-cs"/>
            </a:rPr>
            <a:t>物件費や</a:t>
          </a:r>
          <a:r>
            <a:rPr kumimoji="1" lang="ja-JP" altLang="ja-JP" sz="1300">
              <a:solidFill>
                <a:schemeClr val="dk1"/>
              </a:solidFill>
              <a:effectLst/>
              <a:latin typeface="+mn-lt"/>
              <a:ea typeface="+mn-ea"/>
              <a:cs typeface="+mn-cs"/>
            </a:rPr>
            <a:t>補助費等に係る経常収支比率が悪化したこと</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要因</a:t>
          </a:r>
          <a:r>
            <a:rPr kumimoji="1" lang="ja-JP" altLang="en-US" sz="1300">
              <a:solidFill>
                <a:schemeClr val="dk1"/>
              </a:solidFill>
              <a:effectLst/>
              <a:latin typeface="+mn-lt"/>
              <a:ea typeface="+mn-ea"/>
              <a:cs typeface="+mn-cs"/>
            </a:rPr>
            <a:t>となっている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42418</xdr:rowOff>
    </xdr:from>
    <xdr:to>
      <xdr:col>24</xdr:col>
      <xdr:colOff>31750</xdr:colOff>
      <xdr:row>80</xdr:row>
      <xdr:rowOff>44704</xdr:rowOff>
    </xdr:to>
    <xdr:cxnSp macro="">
      <xdr:nvCxnSpPr>
        <xdr:cNvPr id="425" name="直線コネクタ 424"/>
        <xdr:cNvCxnSpPr/>
      </xdr:nvCxnSpPr>
      <xdr:spPr>
        <a:xfrm>
          <a:off x="15671800" y="135869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145287</xdr:rowOff>
    </xdr:from>
    <xdr:to>
      <xdr:col>22</xdr:col>
      <xdr:colOff>565150</xdr:colOff>
      <xdr:row>79</xdr:row>
      <xdr:rowOff>42418</xdr:rowOff>
    </xdr:to>
    <xdr:cxnSp macro="">
      <xdr:nvCxnSpPr>
        <xdr:cNvPr id="428" name="直線コネクタ 427"/>
        <xdr:cNvCxnSpPr/>
      </xdr:nvCxnSpPr>
      <xdr:spPr>
        <a:xfrm>
          <a:off x="14782800" y="135183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78</xdr:row>
      <xdr:rowOff>145287</xdr:rowOff>
    </xdr:to>
    <xdr:cxnSp macro="">
      <xdr:nvCxnSpPr>
        <xdr:cNvPr id="431" name="直線コネクタ 430"/>
        <xdr:cNvCxnSpPr/>
      </xdr:nvCxnSpPr>
      <xdr:spPr>
        <a:xfrm>
          <a:off x="13893800" y="134498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76708</xdr:rowOff>
    </xdr:from>
    <xdr:to>
      <xdr:col>20</xdr:col>
      <xdr:colOff>158750</xdr:colOff>
      <xdr:row>78</xdr:row>
      <xdr:rowOff>104139</xdr:rowOff>
    </xdr:to>
    <xdr:cxnSp macro="">
      <xdr:nvCxnSpPr>
        <xdr:cNvPr id="434" name="直線コネクタ 433"/>
        <xdr:cNvCxnSpPr/>
      </xdr:nvCxnSpPr>
      <xdr:spPr>
        <a:xfrm flipV="1">
          <a:off x="13004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165354</xdr:rowOff>
    </xdr:from>
    <xdr:to>
      <xdr:col>24</xdr:col>
      <xdr:colOff>82550</xdr:colOff>
      <xdr:row>80</xdr:row>
      <xdr:rowOff>95504</xdr:rowOff>
    </xdr:to>
    <xdr:sp macro="" textlink="">
      <xdr:nvSpPr>
        <xdr:cNvPr id="444" name="円/楕円 443"/>
        <xdr:cNvSpPr/>
      </xdr:nvSpPr>
      <xdr:spPr>
        <a:xfrm>
          <a:off x="16459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137431</xdr:rowOff>
    </xdr:from>
    <xdr:ext cx="762000" cy="259045"/>
    <xdr:sp macro="" textlink="">
      <xdr:nvSpPr>
        <xdr:cNvPr id="445" name="公債費以外該当値テキスト"/>
        <xdr:cNvSpPr txBox="1"/>
      </xdr:nvSpPr>
      <xdr:spPr>
        <a:xfrm>
          <a:off x="165989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163068</xdr:rowOff>
    </xdr:from>
    <xdr:to>
      <xdr:col>22</xdr:col>
      <xdr:colOff>615950</xdr:colOff>
      <xdr:row>79</xdr:row>
      <xdr:rowOff>93218</xdr:rowOff>
    </xdr:to>
    <xdr:sp macro="" textlink="">
      <xdr:nvSpPr>
        <xdr:cNvPr id="446" name="円/楕円 445"/>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77995</xdr:rowOff>
    </xdr:from>
    <xdr:ext cx="736600" cy="259045"/>
    <xdr:sp macro="" textlink="">
      <xdr:nvSpPr>
        <xdr:cNvPr id="447" name="テキスト ボックス 446"/>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94487</xdr:rowOff>
    </xdr:from>
    <xdr:to>
      <xdr:col>21</xdr:col>
      <xdr:colOff>412750</xdr:colOff>
      <xdr:row>79</xdr:row>
      <xdr:rowOff>24637</xdr:rowOff>
    </xdr:to>
    <xdr:sp macro="" textlink="">
      <xdr:nvSpPr>
        <xdr:cNvPr id="448" name="円/楕円 447"/>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9414</xdr:rowOff>
    </xdr:from>
    <xdr:ext cx="762000" cy="259045"/>
    <xdr:sp macro="" textlink="">
      <xdr:nvSpPr>
        <xdr:cNvPr id="449" name="テキスト ボックス 448"/>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0" name="円/楕円 449"/>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112285</xdr:rowOff>
    </xdr:from>
    <xdr:ext cx="762000" cy="259045"/>
    <xdr:sp macro="" textlink="">
      <xdr:nvSpPr>
        <xdr:cNvPr id="451" name="テキスト ボックス 450"/>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2" name="円/楕円 451"/>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3" name="テキスト ボックス 452"/>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埼玉県入間市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117410</xdr:rowOff>
    </xdr:from>
    <xdr:to>
      <xdr:col>4</xdr:col>
      <xdr:colOff>1117600</xdr:colOff>
      <xdr:row>16</xdr:row>
      <xdr:rowOff>118781</xdr:rowOff>
    </xdr:to>
    <xdr:cxnSp macro="">
      <xdr:nvCxnSpPr>
        <xdr:cNvPr id="52" name="直線コネクタ 51"/>
        <xdr:cNvCxnSpPr/>
      </xdr:nvCxnSpPr>
      <xdr:spPr bwMode="auto">
        <a:xfrm>
          <a:off x="5003800" y="2908235"/>
          <a:ext cx="6477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110127</xdr:rowOff>
    </xdr:from>
    <xdr:to>
      <xdr:col>4</xdr:col>
      <xdr:colOff>469900</xdr:colOff>
      <xdr:row>16</xdr:row>
      <xdr:rowOff>117410</xdr:rowOff>
    </xdr:to>
    <xdr:cxnSp macro="">
      <xdr:nvCxnSpPr>
        <xdr:cNvPr id="55" name="直線コネクタ 54"/>
        <xdr:cNvCxnSpPr/>
      </xdr:nvCxnSpPr>
      <xdr:spPr bwMode="auto">
        <a:xfrm>
          <a:off x="4305300" y="2900952"/>
          <a:ext cx="698500" cy="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110127</xdr:rowOff>
    </xdr:from>
    <xdr:to>
      <xdr:col>3</xdr:col>
      <xdr:colOff>904875</xdr:colOff>
      <xdr:row>16</xdr:row>
      <xdr:rowOff>148793</xdr:rowOff>
    </xdr:to>
    <xdr:cxnSp macro="">
      <xdr:nvCxnSpPr>
        <xdr:cNvPr id="58" name="直線コネクタ 57"/>
        <xdr:cNvCxnSpPr/>
      </xdr:nvCxnSpPr>
      <xdr:spPr bwMode="auto">
        <a:xfrm flipV="1">
          <a:off x="3606800" y="2900952"/>
          <a:ext cx="698500" cy="3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121296</xdr:rowOff>
    </xdr:from>
    <xdr:to>
      <xdr:col>3</xdr:col>
      <xdr:colOff>206375</xdr:colOff>
      <xdr:row>16</xdr:row>
      <xdr:rowOff>148793</xdr:rowOff>
    </xdr:to>
    <xdr:cxnSp macro="">
      <xdr:nvCxnSpPr>
        <xdr:cNvPr id="61" name="直線コネクタ 60"/>
        <xdr:cNvCxnSpPr/>
      </xdr:nvCxnSpPr>
      <xdr:spPr bwMode="auto">
        <a:xfrm>
          <a:off x="2908300" y="2912121"/>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67981</xdr:rowOff>
    </xdr:from>
    <xdr:to>
      <xdr:col>5</xdr:col>
      <xdr:colOff>34925</xdr:colOff>
      <xdr:row>16</xdr:row>
      <xdr:rowOff>169581</xdr:rowOff>
    </xdr:to>
    <xdr:sp macro="" textlink="">
      <xdr:nvSpPr>
        <xdr:cNvPr id="71" name="円/楕円 70"/>
        <xdr:cNvSpPr/>
      </xdr:nvSpPr>
      <xdr:spPr bwMode="auto">
        <a:xfrm>
          <a:off x="5600700" y="285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40058</xdr:rowOff>
    </xdr:from>
    <xdr:ext cx="762000" cy="259045"/>
    <xdr:sp macro="" textlink="">
      <xdr:nvSpPr>
        <xdr:cNvPr id="72" name="人口1人当たり決算額の推移該当値テキスト130"/>
        <xdr:cNvSpPr txBox="1"/>
      </xdr:nvSpPr>
      <xdr:spPr>
        <a:xfrm>
          <a:off x="5740400" y="283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61,460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66610</xdr:rowOff>
    </xdr:from>
    <xdr:to>
      <xdr:col>4</xdr:col>
      <xdr:colOff>520700</xdr:colOff>
      <xdr:row>16</xdr:row>
      <xdr:rowOff>168210</xdr:rowOff>
    </xdr:to>
    <xdr:sp macro="" textlink="">
      <xdr:nvSpPr>
        <xdr:cNvPr id="73" name="円/楕円 72"/>
        <xdr:cNvSpPr/>
      </xdr:nvSpPr>
      <xdr:spPr bwMode="auto">
        <a:xfrm>
          <a:off x="4953000" y="285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152987</xdr:rowOff>
    </xdr:from>
    <xdr:ext cx="736600" cy="259045"/>
    <xdr:sp macro="" textlink="">
      <xdr:nvSpPr>
        <xdr:cNvPr id="74" name="テキスト ボックス 73"/>
        <xdr:cNvSpPr txBox="1"/>
      </xdr:nvSpPr>
      <xdr:spPr>
        <a:xfrm>
          <a:off x="4622800" y="294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59327</xdr:rowOff>
    </xdr:from>
    <xdr:to>
      <xdr:col>3</xdr:col>
      <xdr:colOff>955675</xdr:colOff>
      <xdr:row>16</xdr:row>
      <xdr:rowOff>160927</xdr:rowOff>
    </xdr:to>
    <xdr:sp macro="" textlink="">
      <xdr:nvSpPr>
        <xdr:cNvPr id="75" name="円/楕円 74"/>
        <xdr:cNvSpPr/>
      </xdr:nvSpPr>
      <xdr:spPr bwMode="auto">
        <a:xfrm>
          <a:off x="4254500" y="2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145704</xdr:rowOff>
    </xdr:from>
    <xdr:ext cx="762000" cy="259045"/>
    <xdr:sp macro="" textlink="">
      <xdr:nvSpPr>
        <xdr:cNvPr id="76" name="テキスト ボックス 75"/>
        <xdr:cNvSpPr txBox="1"/>
      </xdr:nvSpPr>
      <xdr:spPr>
        <a:xfrm>
          <a:off x="3924300" y="2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97993</xdr:rowOff>
    </xdr:from>
    <xdr:to>
      <xdr:col>3</xdr:col>
      <xdr:colOff>257175</xdr:colOff>
      <xdr:row>17</xdr:row>
      <xdr:rowOff>28143</xdr:rowOff>
    </xdr:to>
    <xdr:sp macro="" textlink="">
      <xdr:nvSpPr>
        <xdr:cNvPr id="77" name="円/楕円 76"/>
        <xdr:cNvSpPr/>
      </xdr:nvSpPr>
      <xdr:spPr bwMode="auto">
        <a:xfrm>
          <a:off x="3556000" y="288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12920</xdr:rowOff>
    </xdr:from>
    <xdr:ext cx="762000" cy="259045"/>
    <xdr:sp macro="" textlink="">
      <xdr:nvSpPr>
        <xdr:cNvPr id="78" name="テキスト ボックス 77"/>
        <xdr:cNvSpPr txBox="1"/>
      </xdr:nvSpPr>
      <xdr:spPr>
        <a:xfrm>
          <a:off x="3225800" y="297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70496</xdr:rowOff>
    </xdr:from>
    <xdr:to>
      <xdr:col>2</xdr:col>
      <xdr:colOff>692150</xdr:colOff>
      <xdr:row>17</xdr:row>
      <xdr:rowOff>646</xdr:rowOff>
    </xdr:to>
    <xdr:sp macro="" textlink="">
      <xdr:nvSpPr>
        <xdr:cNvPr id="79" name="円/楕円 78"/>
        <xdr:cNvSpPr/>
      </xdr:nvSpPr>
      <xdr:spPr bwMode="auto">
        <a:xfrm>
          <a:off x="2857500" y="286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156873</xdr:rowOff>
    </xdr:from>
    <xdr:ext cx="762000" cy="259045"/>
    <xdr:sp macro="" textlink="">
      <xdr:nvSpPr>
        <xdr:cNvPr id="80" name="テキスト ボックス 79"/>
        <xdr:cNvSpPr txBox="1"/>
      </xdr:nvSpPr>
      <xdr:spPr>
        <a:xfrm>
          <a:off x="2527300" y="294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122428</xdr:rowOff>
    </xdr:from>
    <xdr:to>
      <xdr:col>4</xdr:col>
      <xdr:colOff>1117600</xdr:colOff>
      <xdr:row>37</xdr:row>
      <xdr:rowOff>128666</xdr:rowOff>
    </xdr:to>
    <xdr:cxnSp macro="">
      <xdr:nvCxnSpPr>
        <xdr:cNvPr id="115" name="直線コネクタ 114"/>
        <xdr:cNvCxnSpPr/>
      </xdr:nvCxnSpPr>
      <xdr:spPr bwMode="auto">
        <a:xfrm flipV="1">
          <a:off x="5003800" y="7247128"/>
          <a:ext cx="6477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128666</xdr:rowOff>
    </xdr:from>
    <xdr:to>
      <xdr:col>4</xdr:col>
      <xdr:colOff>469900</xdr:colOff>
      <xdr:row>37</xdr:row>
      <xdr:rowOff>161355</xdr:rowOff>
    </xdr:to>
    <xdr:cxnSp macro="">
      <xdr:nvCxnSpPr>
        <xdr:cNvPr id="118" name="直線コネクタ 117"/>
        <xdr:cNvCxnSpPr/>
      </xdr:nvCxnSpPr>
      <xdr:spPr bwMode="auto">
        <a:xfrm flipV="1">
          <a:off x="4305300" y="7253366"/>
          <a:ext cx="698500" cy="3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126216</xdr:rowOff>
    </xdr:from>
    <xdr:to>
      <xdr:col>3</xdr:col>
      <xdr:colOff>904875</xdr:colOff>
      <xdr:row>37</xdr:row>
      <xdr:rowOff>161355</xdr:rowOff>
    </xdr:to>
    <xdr:cxnSp macro="">
      <xdr:nvCxnSpPr>
        <xdr:cNvPr id="121" name="直線コネクタ 120"/>
        <xdr:cNvCxnSpPr/>
      </xdr:nvCxnSpPr>
      <xdr:spPr bwMode="auto">
        <a:xfrm>
          <a:off x="3606800" y="7250916"/>
          <a:ext cx="6985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32327</xdr:rowOff>
    </xdr:from>
    <xdr:to>
      <xdr:col>3</xdr:col>
      <xdr:colOff>206375</xdr:colOff>
      <xdr:row>37</xdr:row>
      <xdr:rowOff>126216</xdr:rowOff>
    </xdr:to>
    <xdr:cxnSp macro="">
      <xdr:nvCxnSpPr>
        <xdr:cNvPr id="124" name="直線コネクタ 123"/>
        <xdr:cNvCxnSpPr/>
      </xdr:nvCxnSpPr>
      <xdr:spPr bwMode="auto">
        <a:xfrm>
          <a:off x="2908300" y="7157027"/>
          <a:ext cx="698500" cy="9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71628</xdr:rowOff>
    </xdr:from>
    <xdr:to>
      <xdr:col>5</xdr:col>
      <xdr:colOff>34925</xdr:colOff>
      <xdr:row>37</xdr:row>
      <xdr:rowOff>173228</xdr:rowOff>
    </xdr:to>
    <xdr:sp macro="" textlink="">
      <xdr:nvSpPr>
        <xdr:cNvPr id="134" name="円/楕円 133"/>
        <xdr:cNvSpPr/>
      </xdr:nvSpPr>
      <xdr:spPr bwMode="auto">
        <a:xfrm>
          <a:off x="5600700" y="7196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43705</xdr:rowOff>
    </xdr:from>
    <xdr:ext cx="762000" cy="259045"/>
    <xdr:sp macro="" textlink="">
      <xdr:nvSpPr>
        <xdr:cNvPr id="135" name="人口1人当たり決算額の推移該当値テキスト445"/>
        <xdr:cNvSpPr txBox="1"/>
      </xdr:nvSpPr>
      <xdr:spPr>
        <a:xfrm>
          <a:off x="5740400" y="716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77866</xdr:rowOff>
    </xdr:from>
    <xdr:to>
      <xdr:col>4</xdr:col>
      <xdr:colOff>520700</xdr:colOff>
      <xdr:row>37</xdr:row>
      <xdr:rowOff>179466</xdr:rowOff>
    </xdr:to>
    <xdr:sp macro="" textlink="">
      <xdr:nvSpPr>
        <xdr:cNvPr id="136" name="円/楕円 135"/>
        <xdr:cNvSpPr/>
      </xdr:nvSpPr>
      <xdr:spPr bwMode="auto">
        <a:xfrm>
          <a:off x="4953000" y="720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164243</xdr:rowOff>
    </xdr:from>
    <xdr:ext cx="736600" cy="259045"/>
    <xdr:sp macro="" textlink="">
      <xdr:nvSpPr>
        <xdr:cNvPr id="137" name="テキスト ボックス 136"/>
        <xdr:cNvSpPr txBox="1"/>
      </xdr:nvSpPr>
      <xdr:spPr>
        <a:xfrm>
          <a:off x="4622800" y="728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110555</xdr:rowOff>
    </xdr:from>
    <xdr:to>
      <xdr:col>3</xdr:col>
      <xdr:colOff>955675</xdr:colOff>
      <xdr:row>37</xdr:row>
      <xdr:rowOff>212155</xdr:rowOff>
    </xdr:to>
    <xdr:sp macro="" textlink="">
      <xdr:nvSpPr>
        <xdr:cNvPr id="138" name="円/楕円 137"/>
        <xdr:cNvSpPr/>
      </xdr:nvSpPr>
      <xdr:spPr bwMode="auto">
        <a:xfrm>
          <a:off x="4254500" y="7235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196932</xdr:rowOff>
    </xdr:from>
    <xdr:ext cx="762000" cy="259045"/>
    <xdr:sp macro="" textlink="">
      <xdr:nvSpPr>
        <xdr:cNvPr id="139" name="テキスト ボックス 138"/>
        <xdr:cNvSpPr txBox="1"/>
      </xdr:nvSpPr>
      <xdr:spPr>
        <a:xfrm>
          <a:off x="3924300" y="732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75416</xdr:rowOff>
    </xdr:from>
    <xdr:to>
      <xdr:col>3</xdr:col>
      <xdr:colOff>257175</xdr:colOff>
      <xdr:row>37</xdr:row>
      <xdr:rowOff>177016</xdr:rowOff>
    </xdr:to>
    <xdr:sp macro="" textlink="">
      <xdr:nvSpPr>
        <xdr:cNvPr id="140" name="円/楕円 139"/>
        <xdr:cNvSpPr/>
      </xdr:nvSpPr>
      <xdr:spPr bwMode="auto">
        <a:xfrm>
          <a:off x="3556000" y="720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161793</xdr:rowOff>
    </xdr:from>
    <xdr:ext cx="762000" cy="259045"/>
    <xdr:sp macro="" textlink="">
      <xdr:nvSpPr>
        <xdr:cNvPr id="141" name="テキスト ボックス 140"/>
        <xdr:cNvSpPr txBox="1"/>
      </xdr:nvSpPr>
      <xdr:spPr>
        <a:xfrm>
          <a:off x="3225800" y="728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152977</xdr:rowOff>
    </xdr:from>
    <xdr:to>
      <xdr:col>2</xdr:col>
      <xdr:colOff>692150</xdr:colOff>
      <xdr:row>37</xdr:row>
      <xdr:rowOff>83127</xdr:rowOff>
    </xdr:to>
    <xdr:sp macro="" textlink="">
      <xdr:nvSpPr>
        <xdr:cNvPr id="142" name="円/楕円 141"/>
        <xdr:cNvSpPr/>
      </xdr:nvSpPr>
      <xdr:spPr bwMode="auto">
        <a:xfrm>
          <a:off x="2857500" y="710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67904</xdr:rowOff>
    </xdr:from>
    <xdr:ext cx="762000" cy="259045"/>
    <xdr:sp macro="" textlink="">
      <xdr:nvSpPr>
        <xdr:cNvPr id="143" name="テキスト ボックス 142"/>
        <xdr:cNvSpPr txBox="1"/>
      </xdr:nvSpPr>
      <xdr:spPr>
        <a:xfrm>
          <a:off x="2527300" y="719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103646</xdr:rowOff>
    </xdr:from>
    <xdr:to>
      <xdr:col>6</xdr:col>
      <xdr:colOff>511175</xdr:colOff>
      <xdr:row>36</xdr:row>
      <xdr:rowOff>151261</xdr:rowOff>
    </xdr:to>
    <xdr:cxnSp macro="">
      <xdr:nvCxnSpPr>
        <xdr:cNvPr id="63" name="直線コネクタ 62"/>
        <xdr:cNvCxnSpPr/>
      </xdr:nvCxnSpPr>
      <xdr:spPr>
        <a:xfrm>
          <a:off x="3797300" y="6275846"/>
          <a:ext cx="8382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103646</xdr:rowOff>
    </xdr:from>
    <xdr:to>
      <xdr:col>5</xdr:col>
      <xdr:colOff>358775</xdr:colOff>
      <xdr:row>36</xdr:row>
      <xdr:rowOff>124482</xdr:rowOff>
    </xdr:to>
    <xdr:cxnSp macro="">
      <xdr:nvCxnSpPr>
        <xdr:cNvPr id="66" name="直線コネクタ 65"/>
        <xdr:cNvCxnSpPr/>
      </xdr:nvCxnSpPr>
      <xdr:spPr>
        <a:xfrm flipV="1">
          <a:off x="2908300" y="6275846"/>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124482</xdr:rowOff>
    </xdr:from>
    <xdr:to>
      <xdr:col>4</xdr:col>
      <xdr:colOff>155575</xdr:colOff>
      <xdr:row>36</xdr:row>
      <xdr:rowOff>145415</xdr:rowOff>
    </xdr:to>
    <xdr:cxnSp macro="">
      <xdr:nvCxnSpPr>
        <xdr:cNvPr id="69" name="直線コネクタ 68"/>
        <xdr:cNvCxnSpPr/>
      </xdr:nvCxnSpPr>
      <xdr:spPr>
        <a:xfrm flipV="1">
          <a:off x="2019300" y="6296682"/>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132026</xdr:rowOff>
    </xdr:from>
    <xdr:to>
      <xdr:col>2</xdr:col>
      <xdr:colOff>638175</xdr:colOff>
      <xdr:row>36</xdr:row>
      <xdr:rowOff>145415</xdr:rowOff>
    </xdr:to>
    <xdr:cxnSp macro="">
      <xdr:nvCxnSpPr>
        <xdr:cNvPr id="72" name="直線コネクタ 71"/>
        <xdr:cNvCxnSpPr/>
      </xdr:nvCxnSpPr>
      <xdr:spPr>
        <a:xfrm>
          <a:off x="1130300" y="5961326"/>
          <a:ext cx="889000" cy="3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100461</xdr:rowOff>
    </xdr:from>
    <xdr:to>
      <xdr:col>6</xdr:col>
      <xdr:colOff>561975</xdr:colOff>
      <xdr:row>37</xdr:row>
      <xdr:rowOff>30611</xdr:rowOff>
    </xdr:to>
    <xdr:sp macro="" textlink="">
      <xdr:nvSpPr>
        <xdr:cNvPr id="82" name="円/楕円 81"/>
        <xdr:cNvSpPr/>
      </xdr:nvSpPr>
      <xdr:spPr>
        <a:xfrm>
          <a:off x="4584700" y="62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78888</xdr:rowOff>
    </xdr:from>
    <xdr:ext cx="534377" cy="259045"/>
    <xdr:sp macro="" textlink="">
      <xdr:nvSpPr>
        <xdr:cNvPr id="83" name="人件費該当値テキスト"/>
        <xdr:cNvSpPr txBox="1"/>
      </xdr:nvSpPr>
      <xdr:spPr>
        <a:xfrm>
          <a:off x="4686300"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52846</xdr:rowOff>
    </xdr:from>
    <xdr:to>
      <xdr:col>5</xdr:col>
      <xdr:colOff>409575</xdr:colOff>
      <xdr:row>36</xdr:row>
      <xdr:rowOff>154446</xdr:rowOff>
    </xdr:to>
    <xdr:sp macro="" textlink="">
      <xdr:nvSpPr>
        <xdr:cNvPr id="84" name="円/楕円 83"/>
        <xdr:cNvSpPr/>
      </xdr:nvSpPr>
      <xdr:spPr>
        <a:xfrm>
          <a:off x="3746500" y="62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145573</xdr:rowOff>
    </xdr:from>
    <xdr:ext cx="534377" cy="259045"/>
    <xdr:sp macro="" textlink="">
      <xdr:nvSpPr>
        <xdr:cNvPr id="85" name="テキスト ボックス 84"/>
        <xdr:cNvSpPr txBox="1"/>
      </xdr:nvSpPr>
      <xdr:spPr>
        <a:xfrm>
          <a:off x="3530111" y="63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73682</xdr:rowOff>
    </xdr:from>
    <xdr:to>
      <xdr:col>4</xdr:col>
      <xdr:colOff>206375</xdr:colOff>
      <xdr:row>37</xdr:row>
      <xdr:rowOff>3832</xdr:rowOff>
    </xdr:to>
    <xdr:sp macro="" textlink="">
      <xdr:nvSpPr>
        <xdr:cNvPr id="86" name="円/楕円 85"/>
        <xdr:cNvSpPr/>
      </xdr:nvSpPr>
      <xdr:spPr>
        <a:xfrm>
          <a:off x="2857500" y="62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166409</xdr:rowOff>
    </xdr:from>
    <xdr:ext cx="534377" cy="259045"/>
    <xdr:sp macro="" textlink="">
      <xdr:nvSpPr>
        <xdr:cNvPr id="87" name="テキスト ボックス 86"/>
        <xdr:cNvSpPr txBox="1"/>
      </xdr:nvSpPr>
      <xdr:spPr>
        <a:xfrm>
          <a:off x="2641111" y="633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94615</xdr:rowOff>
    </xdr:from>
    <xdr:to>
      <xdr:col>3</xdr:col>
      <xdr:colOff>3175</xdr:colOff>
      <xdr:row>37</xdr:row>
      <xdr:rowOff>24765</xdr:rowOff>
    </xdr:to>
    <xdr:sp macro="" textlink="">
      <xdr:nvSpPr>
        <xdr:cNvPr id="88" name="円/楕円 87"/>
        <xdr:cNvSpPr/>
      </xdr:nvSpPr>
      <xdr:spPr>
        <a:xfrm>
          <a:off x="196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15892</xdr:rowOff>
    </xdr:from>
    <xdr:ext cx="534377" cy="259045"/>
    <xdr:sp macro="" textlink="">
      <xdr:nvSpPr>
        <xdr:cNvPr id="89" name="テキスト ボックス 88"/>
        <xdr:cNvSpPr txBox="1"/>
      </xdr:nvSpPr>
      <xdr:spPr>
        <a:xfrm>
          <a:off x="1752111" y="63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81226</xdr:rowOff>
    </xdr:from>
    <xdr:to>
      <xdr:col>1</xdr:col>
      <xdr:colOff>485775</xdr:colOff>
      <xdr:row>35</xdr:row>
      <xdr:rowOff>11376</xdr:rowOff>
    </xdr:to>
    <xdr:sp macro="" textlink="">
      <xdr:nvSpPr>
        <xdr:cNvPr id="90" name="円/楕円 89"/>
        <xdr:cNvSpPr/>
      </xdr:nvSpPr>
      <xdr:spPr>
        <a:xfrm>
          <a:off x="1079500" y="59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2503</xdr:rowOff>
    </xdr:from>
    <xdr:ext cx="534377" cy="259045"/>
    <xdr:sp macro="" textlink="">
      <xdr:nvSpPr>
        <xdr:cNvPr id="91" name="テキスト ボックス 90"/>
        <xdr:cNvSpPr txBox="1"/>
      </xdr:nvSpPr>
      <xdr:spPr>
        <a:xfrm>
          <a:off x="863111" y="600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166446</xdr:rowOff>
    </xdr:from>
    <xdr:to>
      <xdr:col>6</xdr:col>
      <xdr:colOff>511175</xdr:colOff>
      <xdr:row>58</xdr:row>
      <xdr:rowOff>42888</xdr:rowOff>
    </xdr:to>
    <xdr:cxnSp macro="">
      <xdr:nvCxnSpPr>
        <xdr:cNvPr id="119" name="直線コネクタ 118"/>
        <xdr:cNvCxnSpPr/>
      </xdr:nvCxnSpPr>
      <xdr:spPr>
        <a:xfrm flipV="1">
          <a:off x="3797300" y="9939096"/>
          <a:ext cx="8382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42888</xdr:rowOff>
    </xdr:from>
    <xdr:to>
      <xdr:col>5</xdr:col>
      <xdr:colOff>358775</xdr:colOff>
      <xdr:row>58</xdr:row>
      <xdr:rowOff>63371</xdr:rowOff>
    </xdr:to>
    <xdr:cxnSp macro="">
      <xdr:nvCxnSpPr>
        <xdr:cNvPr id="122" name="直線コネクタ 121"/>
        <xdr:cNvCxnSpPr/>
      </xdr:nvCxnSpPr>
      <xdr:spPr>
        <a:xfrm flipV="1">
          <a:off x="2908300" y="9986988"/>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63371</xdr:rowOff>
    </xdr:from>
    <xdr:to>
      <xdr:col>4</xdr:col>
      <xdr:colOff>155575</xdr:colOff>
      <xdr:row>58</xdr:row>
      <xdr:rowOff>107353</xdr:rowOff>
    </xdr:to>
    <xdr:cxnSp macro="">
      <xdr:nvCxnSpPr>
        <xdr:cNvPr id="125" name="直線コネクタ 124"/>
        <xdr:cNvCxnSpPr/>
      </xdr:nvCxnSpPr>
      <xdr:spPr>
        <a:xfrm flipV="1">
          <a:off x="2019300" y="10007471"/>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75669</xdr:rowOff>
    </xdr:from>
    <xdr:to>
      <xdr:col>2</xdr:col>
      <xdr:colOff>638175</xdr:colOff>
      <xdr:row>58</xdr:row>
      <xdr:rowOff>107353</xdr:rowOff>
    </xdr:to>
    <xdr:cxnSp macro="">
      <xdr:nvCxnSpPr>
        <xdr:cNvPr id="128" name="直線コネクタ 127"/>
        <xdr:cNvCxnSpPr/>
      </xdr:nvCxnSpPr>
      <xdr:spPr>
        <a:xfrm>
          <a:off x="1130300" y="10019769"/>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115646</xdr:rowOff>
    </xdr:from>
    <xdr:to>
      <xdr:col>6</xdr:col>
      <xdr:colOff>561975</xdr:colOff>
      <xdr:row>58</xdr:row>
      <xdr:rowOff>45796</xdr:rowOff>
    </xdr:to>
    <xdr:sp macro="" textlink="">
      <xdr:nvSpPr>
        <xdr:cNvPr id="138" name="円/楕円 137"/>
        <xdr:cNvSpPr/>
      </xdr:nvSpPr>
      <xdr:spPr>
        <a:xfrm>
          <a:off x="4584700" y="98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94073</xdr:rowOff>
    </xdr:from>
    <xdr:ext cx="534377" cy="259045"/>
    <xdr:sp macro="" textlink="">
      <xdr:nvSpPr>
        <xdr:cNvPr id="139" name="物件費該当値テキスト"/>
        <xdr:cNvSpPr txBox="1"/>
      </xdr:nvSpPr>
      <xdr:spPr>
        <a:xfrm>
          <a:off x="4686300" y="98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163538</xdr:rowOff>
    </xdr:from>
    <xdr:to>
      <xdr:col>5</xdr:col>
      <xdr:colOff>409575</xdr:colOff>
      <xdr:row>58</xdr:row>
      <xdr:rowOff>93688</xdr:rowOff>
    </xdr:to>
    <xdr:sp macro="" textlink="">
      <xdr:nvSpPr>
        <xdr:cNvPr id="140" name="円/楕円 139"/>
        <xdr:cNvSpPr/>
      </xdr:nvSpPr>
      <xdr:spPr>
        <a:xfrm>
          <a:off x="3746500" y="99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84815</xdr:rowOff>
    </xdr:from>
    <xdr:ext cx="534377" cy="259045"/>
    <xdr:sp macro="" textlink="">
      <xdr:nvSpPr>
        <xdr:cNvPr id="141" name="テキスト ボックス 140"/>
        <xdr:cNvSpPr txBox="1"/>
      </xdr:nvSpPr>
      <xdr:spPr>
        <a:xfrm>
          <a:off x="3530111" y="100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12571</xdr:rowOff>
    </xdr:from>
    <xdr:to>
      <xdr:col>4</xdr:col>
      <xdr:colOff>206375</xdr:colOff>
      <xdr:row>58</xdr:row>
      <xdr:rowOff>114171</xdr:rowOff>
    </xdr:to>
    <xdr:sp macro="" textlink="">
      <xdr:nvSpPr>
        <xdr:cNvPr id="142" name="円/楕円 141"/>
        <xdr:cNvSpPr/>
      </xdr:nvSpPr>
      <xdr:spPr>
        <a:xfrm>
          <a:off x="2857500" y="99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105298</xdr:rowOff>
    </xdr:from>
    <xdr:ext cx="534377" cy="259045"/>
    <xdr:sp macro="" textlink="">
      <xdr:nvSpPr>
        <xdr:cNvPr id="143" name="テキスト ボックス 142"/>
        <xdr:cNvSpPr txBox="1"/>
      </xdr:nvSpPr>
      <xdr:spPr>
        <a:xfrm>
          <a:off x="2641111" y="1004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56553</xdr:rowOff>
    </xdr:from>
    <xdr:to>
      <xdr:col>3</xdr:col>
      <xdr:colOff>3175</xdr:colOff>
      <xdr:row>58</xdr:row>
      <xdr:rowOff>158153</xdr:rowOff>
    </xdr:to>
    <xdr:sp macro="" textlink="">
      <xdr:nvSpPr>
        <xdr:cNvPr id="144" name="円/楕円 143"/>
        <xdr:cNvSpPr/>
      </xdr:nvSpPr>
      <xdr:spPr>
        <a:xfrm>
          <a:off x="1968500" y="100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149280</xdr:rowOff>
    </xdr:from>
    <xdr:ext cx="534377" cy="259045"/>
    <xdr:sp macro="" textlink="">
      <xdr:nvSpPr>
        <xdr:cNvPr id="145" name="テキスト ボックス 144"/>
        <xdr:cNvSpPr txBox="1"/>
      </xdr:nvSpPr>
      <xdr:spPr>
        <a:xfrm>
          <a:off x="1752111" y="100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24869</xdr:rowOff>
    </xdr:from>
    <xdr:to>
      <xdr:col>1</xdr:col>
      <xdr:colOff>485775</xdr:colOff>
      <xdr:row>58</xdr:row>
      <xdr:rowOff>126469</xdr:rowOff>
    </xdr:to>
    <xdr:sp macro="" textlink="">
      <xdr:nvSpPr>
        <xdr:cNvPr id="146" name="円/楕円 145"/>
        <xdr:cNvSpPr/>
      </xdr:nvSpPr>
      <xdr:spPr>
        <a:xfrm>
          <a:off x="1079500" y="996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117596</xdr:rowOff>
    </xdr:from>
    <xdr:ext cx="534377" cy="259045"/>
    <xdr:sp macro="" textlink="">
      <xdr:nvSpPr>
        <xdr:cNvPr id="147" name="テキスト ボックス 146"/>
        <xdr:cNvSpPr txBox="1"/>
      </xdr:nvSpPr>
      <xdr:spPr>
        <a:xfrm>
          <a:off x="863111" y="1006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68835</xdr:rowOff>
    </xdr:from>
    <xdr:to>
      <xdr:col>6</xdr:col>
      <xdr:colOff>511175</xdr:colOff>
      <xdr:row>77</xdr:row>
      <xdr:rowOff>84710</xdr:rowOff>
    </xdr:to>
    <xdr:cxnSp macro="">
      <xdr:nvCxnSpPr>
        <xdr:cNvPr id="176" name="直線コネクタ 175"/>
        <xdr:cNvCxnSpPr/>
      </xdr:nvCxnSpPr>
      <xdr:spPr>
        <a:xfrm>
          <a:off x="3797300" y="13270485"/>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66167</xdr:rowOff>
    </xdr:from>
    <xdr:to>
      <xdr:col>5</xdr:col>
      <xdr:colOff>358775</xdr:colOff>
      <xdr:row>77</xdr:row>
      <xdr:rowOff>68835</xdr:rowOff>
    </xdr:to>
    <xdr:cxnSp macro="">
      <xdr:nvCxnSpPr>
        <xdr:cNvPr id="179" name="直線コネクタ 178"/>
        <xdr:cNvCxnSpPr/>
      </xdr:nvCxnSpPr>
      <xdr:spPr>
        <a:xfrm>
          <a:off x="2908300" y="1326781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64643</xdr:rowOff>
    </xdr:from>
    <xdr:to>
      <xdr:col>4</xdr:col>
      <xdr:colOff>155575</xdr:colOff>
      <xdr:row>77</xdr:row>
      <xdr:rowOff>66167</xdr:rowOff>
    </xdr:to>
    <xdr:cxnSp macro="">
      <xdr:nvCxnSpPr>
        <xdr:cNvPr id="182" name="直線コネクタ 181"/>
        <xdr:cNvCxnSpPr/>
      </xdr:nvCxnSpPr>
      <xdr:spPr>
        <a:xfrm>
          <a:off x="2019300" y="132662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63500</xdr:rowOff>
    </xdr:from>
    <xdr:to>
      <xdr:col>2</xdr:col>
      <xdr:colOff>638175</xdr:colOff>
      <xdr:row>77</xdr:row>
      <xdr:rowOff>64643</xdr:rowOff>
    </xdr:to>
    <xdr:cxnSp macro="">
      <xdr:nvCxnSpPr>
        <xdr:cNvPr id="185" name="直線コネクタ 184"/>
        <xdr:cNvCxnSpPr/>
      </xdr:nvCxnSpPr>
      <xdr:spPr>
        <a:xfrm>
          <a:off x="1130300" y="132651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33910</xdr:rowOff>
    </xdr:from>
    <xdr:to>
      <xdr:col>6</xdr:col>
      <xdr:colOff>561975</xdr:colOff>
      <xdr:row>77</xdr:row>
      <xdr:rowOff>135510</xdr:rowOff>
    </xdr:to>
    <xdr:sp macro="" textlink="">
      <xdr:nvSpPr>
        <xdr:cNvPr id="195" name="円/楕円 194"/>
        <xdr:cNvSpPr/>
      </xdr:nvSpPr>
      <xdr:spPr>
        <a:xfrm>
          <a:off x="4584700" y="132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12337</xdr:rowOff>
    </xdr:from>
    <xdr:ext cx="469744" cy="259045"/>
    <xdr:sp macro="" textlink="">
      <xdr:nvSpPr>
        <xdr:cNvPr id="196" name="維持補修費該当値テキスト"/>
        <xdr:cNvSpPr txBox="1"/>
      </xdr:nvSpPr>
      <xdr:spPr>
        <a:xfrm>
          <a:off x="4686300" y="1321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18035</xdr:rowOff>
    </xdr:from>
    <xdr:to>
      <xdr:col>5</xdr:col>
      <xdr:colOff>409575</xdr:colOff>
      <xdr:row>77</xdr:row>
      <xdr:rowOff>119635</xdr:rowOff>
    </xdr:to>
    <xdr:sp macro="" textlink="">
      <xdr:nvSpPr>
        <xdr:cNvPr id="197" name="円/楕円 196"/>
        <xdr:cNvSpPr/>
      </xdr:nvSpPr>
      <xdr:spPr>
        <a:xfrm>
          <a:off x="3746500" y="132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110762</xdr:rowOff>
    </xdr:from>
    <xdr:ext cx="469744" cy="259045"/>
    <xdr:sp macro="" textlink="">
      <xdr:nvSpPr>
        <xdr:cNvPr id="198" name="テキスト ボックス 197"/>
        <xdr:cNvSpPr txBox="1"/>
      </xdr:nvSpPr>
      <xdr:spPr>
        <a:xfrm>
          <a:off x="3562427" y="133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15367</xdr:rowOff>
    </xdr:from>
    <xdr:to>
      <xdr:col>4</xdr:col>
      <xdr:colOff>206375</xdr:colOff>
      <xdr:row>77</xdr:row>
      <xdr:rowOff>116967</xdr:rowOff>
    </xdr:to>
    <xdr:sp macro="" textlink="">
      <xdr:nvSpPr>
        <xdr:cNvPr id="199" name="円/楕円 198"/>
        <xdr:cNvSpPr/>
      </xdr:nvSpPr>
      <xdr:spPr>
        <a:xfrm>
          <a:off x="2857500" y="132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108094</xdr:rowOff>
    </xdr:from>
    <xdr:ext cx="469744" cy="259045"/>
    <xdr:sp macro="" textlink="">
      <xdr:nvSpPr>
        <xdr:cNvPr id="200" name="テキスト ボックス 199"/>
        <xdr:cNvSpPr txBox="1"/>
      </xdr:nvSpPr>
      <xdr:spPr>
        <a:xfrm>
          <a:off x="2673427" y="133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13843</xdr:rowOff>
    </xdr:from>
    <xdr:to>
      <xdr:col>3</xdr:col>
      <xdr:colOff>3175</xdr:colOff>
      <xdr:row>77</xdr:row>
      <xdr:rowOff>115443</xdr:rowOff>
    </xdr:to>
    <xdr:sp macro="" textlink="">
      <xdr:nvSpPr>
        <xdr:cNvPr id="201" name="円/楕円 200"/>
        <xdr:cNvSpPr/>
      </xdr:nvSpPr>
      <xdr:spPr>
        <a:xfrm>
          <a:off x="1968500" y="132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106570</xdr:rowOff>
    </xdr:from>
    <xdr:ext cx="469744" cy="259045"/>
    <xdr:sp macro="" textlink="">
      <xdr:nvSpPr>
        <xdr:cNvPr id="202" name="テキスト ボックス 201"/>
        <xdr:cNvSpPr txBox="1"/>
      </xdr:nvSpPr>
      <xdr:spPr>
        <a:xfrm>
          <a:off x="1784427" y="1330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12700</xdr:rowOff>
    </xdr:from>
    <xdr:to>
      <xdr:col>1</xdr:col>
      <xdr:colOff>485775</xdr:colOff>
      <xdr:row>77</xdr:row>
      <xdr:rowOff>114300</xdr:rowOff>
    </xdr:to>
    <xdr:sp macro="" textlink="">
      <xdr:nvSpPr>
        <xdr:cNvPr id="203" name="円/楕円 202"/>
        <xdr:cNvSpPr/>
      </xdr:nvSpPr>
      <xdr:spPr>
        <a:xfrm>
          <a:off x="10795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105427</xdr:rowOff>
    </xdr:from>
    <xdr:ext cx="469744" cy="259045"/>
    <xdr:sp macro="" textlink="">
      <xdr:nvSpPr>
        <xdr:cNvPr id="204" name="テキスト ボックス 203"/>
        <xdr:cNvSpPr txBox="1"/>
      </xdr:nvSpPr>
      <xdr:spPr>
        <a:xfrm>
          <a:off x="895427"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78499</xdr:rowOff>
    </xdr:from>
    <xdr:to>
      <xdr:col>6</xdr:col>
      <xdr:colOff>511175</xdr:colOff>
      <xdr:row>98</xdr:row>
      <xdr:rowOff>118898</xdr:rowOff>
    </xdr:to>
    <xdr:cxnSp macro="">
      <xdr:nvCxnSpPr>
        <xdr:cNvPr id="234" name="直線コネクタ 233"/>
        <xdr:cNvCxnSpPr/>
      </xdr:nvCxnSpPr>
      <xdr:spPr>
        <a:xfrm flipV="1">
          <a:off x="3797300" y="16880599"/>
          <a:ext cx="8382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118898</xdr:rowOff>
    </xdr:from>
    <xdr:to>
      <xdr:col>5</xdr:col>
      <xdr:colOff>358775</xdr:colOff>
      <xdr:row>98</xdr:row>
      <xdr:rowOff>143484</xdr:rowOff>
    </xdr:to>
    <xdr:cxnSp macro="">
      <xdr:nvCxnSpPr>
        <xdr:cNvPr id="237" name="直線コネクタ 236"/>
        <xdr:cNvCxnSpPr/>
      </xdr:nvCxnSpPr>
      <xdr:spPr>
        <a:xfrm flipV="1">
          <a:off x="2908300" y="16920998"/>
          <a:ext cx="889000" cy="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143484</xdr:rowOff>
    </xdr:from>
    <xdr:to>
      <xdr:col>4</xdr:col>
      <xdr:colOff>155575</xdr:colOff>
      <xdr:row>99</xdr:row>
      <xdr:rowOff>29654</xdr:rowOff>
    </xdr:to>
    <xdr:cxnSp macro="">
      <xdr:nvCxnSpPr>
        <xdr:cNvPr id="240" name="直線コネクタ 239"/>
        <xdr:cNvCxnSpPr/>
      </xdr:nvCxnSpPr>
      <xdr:spPr>
        <a:xfrm flipV="1">
          <a:off x="2019300" y="16945584"/>
          <a:ext cx="8890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29654</xdr:rowOff>
    </xdr:from>
    <xdr:to>
      <xdr:col>2</xdr:col>
      <xdr:colOff>638175</xdr:colOff>
      <xdr:row>99</xdr:row>
      <xdr:rowOff>39015</xdr:rowOff>
    </xdr:to>
    <xdr:cxnSp macro="">
      <xdr:nvCxnSpPr>
        <xdr:cNvPr id="243" name="直線コネクタ 242"/>
        <xdr:cNvCxnSpPr/>
      </xdr:nvCxnSpPr>
      <xdr:spPr>
        <a:xfrm flipV="1">
          <a:off x="1130300" y="17003204"/>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27699</xdr:rowOff>
    </xdr:from>
    <xdr:to>
      <xdr:col>6</xdr:col>
      <xdr:colOff>561975</xdr:colOff>
      <xdr:row>98</xdr:row>
      <xdr:rowOff>129299</xdr:rowOff>
    </xdr:to>
    <xdr:sp macro="" textlink="">
      <xdr:nvSpPr>
        <xdr:cNvPr id="253" name="円/楕円 252"/>
        <xdr:cNvSpPr/>
      </xdr:nvSpPr>
      <xdr:spPr>
        <a:xfrm>
          <a:off x="45847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6126</xdr:rowOff>
    </xdr:from>
    <xdr:ext cx="534377" cy="259045"/>
    <xdr:sp macro="" textlink="">
      <xdr:nvSpPr>
        <xdr:cNvPr id="254" name="扶助費該当値テキスト"/>
        <xdr:cNvSpPr txBox="1"/>
      </xdr:nvSpPr>
      <xdr:spPr>
        <a:xfrm>
          <a:off x="4686300" y="168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68098</xdr:rowOff>
    </xdr:from>
    <xdr:to>
      <xdr:col>5</xdr:col>
      <xdr:colOff>409575</xdr:colOff>
      <xdr:row>98</xdr:row>
      <xdr:rowOff>169698</xdr:rowOff>
    </xdr:to>
    <xdr:sp macro="" textlink="">
      <xdr:nvSpPr>
        <xdr:cNvPr id="255" name="円/楕円 254"/>
        <xdr:cNvSpPr/>
      </xdr:nvSpPr>
      <xdr:spPr>
        <a:xfrm>
          <a:off x="3746500" y="168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160825</xdr:rowOff>
    </xdr:from>
    <xdr:ext cx="534377" cy="259045"/>
    <xdr:sp macro="" textlink="">
      <xdr:nvSpPr>
        <xdr:cNvPr id="256" name="テキスト ボックス 255"/>
        <xdr:cNvSpPr txBox="1"/>
      </xdr:nvSpPr>
      <xdr:spPr>
        <a:xfrm>
          <a:off x="3530111" y="169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92684</xdr:rowOff>
    </xdr:from>
    <xdr:to>
      <xdr:col>4</xdr:col>
      <xdr:colOff>206375</xdr:colOff>
      <xdr:row>99</xdr:row>
      <xdr:rowOff>22834</xdr:rowOff>
    </xdr:to>
    <xdr:sp macro="" textlink="">
      <xdr:nvSpPr>
        <xdr:cNvPr id="257" name="円/楕円 256"/>
        <xdr:cNvSpPr/>
      </xdr:nvSpPr>
      <xdr:spPr>
        <a:xfrm>
          <a:off x="2857500" y="168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13961</xdr:rowOff>
    </xdr:from>
    <xdr:ext cx="534377" cy="259045"/>
    <xdr:sp macro="" textlink="">
      <xdr:nvSpPr>
        <xdr:cNvPr id="258" name="テキスト ボックス 257"/>
        <xdr:cNvSpPr txBox="1"/>
      </xdr:nvSpPr>
      <xdr:spPr>
        <a:xfrm>
          <a:off x="2641111" y="169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150304</xdr:rowOff>
    </xdr:from>
    <xdr:to>
      <xdr:col>3</xdr:col>
      <xdr:colOff>3175</xdr:colOff>
      <xdr:row>99</xdr:row>
      <xdr:rowOff>80454</xdr:rowOff>
    </xdr:to>
    <xdr:sp macro="" textlink="">
      <xdr:nvSpPr>
        <xdr:cNvPr id="259" name="円/楕円 258"/>
        <xdr:cNvSpPr/>
      </xdr:nvSpPr>
      <xdr:spPr>
        <a:xfrm>
          <a:off x="1968500" y="169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71581</xdr:rowOff>
    </xdr:from>
    <xdr:ext cx="534377" cy="259045"/>
    <xdr:sp macro="" textlink="">
      <xdr:nvSpPr>
        <xdr:cNvPr id="260" name="テキスト ボックス 259"/>
        <xdr:cNvSpPr txBox="1"/>
      </xdr:nvSpPr>
      <xdr:spPr>
        <a:xfrm>
          <a:off x="1752111" y="1704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159665</xdr:rowOff>
    </xdr:from>
    <xdr:to>
      <xdr:col>1</xdr:col>
      <xdr:colOff>485775</xdr:colOff>
      <xdr:row>99</xdr:row>
      <xdr:rowOff>89815</xdr:rowOff>
    </xdr:to>
    <xdr:sp macro="" textlink="">
      <xdr:nvSpPr>
        <xdr:cNvPr id="261" name="円/楕円 260"/>
        <xdr:cNvSpPr/>
      </xdr:nvSpPr>
      <xdr:spPr>
        <a:xfrm>
          <a:off x="1079500" y="169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80942</xdr:rowOff>
    </xdr:from>
    <xdr:ext cx="534377" cy="259045"/>
    <xdr:sp macro="" textlink="">
      <xdr:nvSpPr>
        <xdr:cNvPr id="262" name="テキスト ボックス 261"/>
        <xdr:cNvSpPr txBox="1"/>
      </xdr:nvSpPr>
      <xdr:spPr>
        <a:xfrm>
          <a:off x="863111" y="1705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127264</xdr:rowOff>
    </xdr:from>
    <xdr:to>
      <xdr:col>15</xdr:col>
      <xdr:colOff>180975</xdr:colOff>
      <xdr:row>34</xdr:row>
      <xdr:rowOff>162491</xdr:rowOff>
    </xdr:to>
    <xdr:cxnSp macro="">
      <xdr:nvCxnSpPr>
        <xdr:cNvPr id="289" name="直線コネクタ 288"/>
        <xdr:cNvCxnSpPr/>
      </xdr:nvCxnSpPr>
      <xdr:spPr>
        <a:xfrm>
          <a:off x="9639300" y="5956564"/>
          <a:ext cx="8382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127264</xdr:rowOff>
    </xdr:from>
    <xdr:to>
      <xdr:col>14</xdr:col>
      <xdr:colOff>28575</xdr:colOff>
      <xdr:row>35</xdr:row>
      <xdr:rowOff>49860</xdr:rowOff>
    </xdr:to>
    <xdr:cxnSp macro="">
      <xdr:nvCxnSpPr>
        <xdr:cNvPr id="292" name="直線コネクタ 291"/>
        <xdr:cNvCxnSpPr/>
      </xdr:nvCxnSpPr>
      <xdr:spPr>
        <a:xfrm flipV="1">
          <a:off x="8750300" y="5956564"/>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49860</xdr:rowOff>
    </xdr:from>
    <xdr:to>
      <xdr:col>12</xdr:col>
      <xdr:colOff>511175</xdr:colOff>
      <xdr:row>35</xdr:row>
      <xdr:rowOff>112840</xdr:rowOff>
    </xdr:to>
    <xdr:cxnSp macro="">
      <xdr:nvCxnSpPr>
        <xdr:cNvPr id="295" name="直線コネクタ 294"/>
        <xdr:cNvCxnSpPr/>
      </xdr:nvCxnSpPr>
      <xdr:spPr>
        <a:xfrm flipV="1">
          <a:off x="7861300" y="6050610"/>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112840</xdr:rowOff>
    </xdr:from>
    <xdr:to>
      <xdr:col>11</xdr:col>
      <xdr:colOff>307975</xdr:colOff>
      <xdr:row>36</xdr:row>
      <xdr:rowOff>165806</xdr:rowOff>
    </xdr:to>
    <xdr:cxnSp macro="">
      <xdr:nvCxnSpPr>
        <xdr:cNvPr id="298" name="直線コネクタ 297"/>
        <xdr:cNvCxnSpPr/>
      </xdr:nvCxnSpPr>
      <xdr:spPr>
        <a:xfrm flipV="1">
          <a:off x="6972300" y="6113590"/>
          <a:ext cx="889000" cy="2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111691</xdr:rowOff>
    </xdr:from>
    <xdr:to>
      <xdr:col>15</xdr:col>
      <xdr:colOff>231775</xdr:colOff>
      <xdr:row>35</xdr:row>
      <xdr:rowOff>41841</xdr:rowOff>
    </xdr:to>
    <xdr:sp macro="" textlink="">
      <xdr:nvSpPr>
        <xdr:cNvPr id="308" name="円/楕円 307"/>
        <xdr:cNvSpPr/>
      </xdr:nvSpPr>
      <xdr:spPr>
        <a:xfrm>
          <a:off x="10426700" y="59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90118</xdr:rowOff>
    </xdr:from>
    <xdr:ext cx="534377" cy="259045"/>
    <xdr:sp macro="" textlink="">
      <xdr:nvSpPr>
        <xdr:cNvPr id="309" name="補助費等該当値テキスト"/>
        <xdr:cNvSpPr txBox="1"/>
      </xdr:nvSpPr>
      <xdr:spPr>
        <a:xfrm>
          <a:off x="10528300" y="59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29,003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76464</xdr:rowOff>
    </xdr:from>
    <xdr:to>
      <xdr:col>14</xdr:col>
      <xdr:colOff>79375</xdr:colOff>
      <xdr:row>35</xdr:row>
      <xdr:rowOff>6614</xdr:rowOff>
    </xdr:to>
    <xdr:sp macro="" textlink="">
      <xdr:nvSpPr>
        <xdr:cNvPr id="310" name="円/楕円 309"/>
        <xdr:cNvSpPr/>
      </xdr:nvSpPr>
      <xdr:spPr>
        <a:xfrm>
          <a:off x="9588500" y="59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23141</xdr:rowOff>
    </xdr:from>
    <xdr:ext cx="534377" cy="259045"/>
    <xdr:sp macro="" textlink="">
      <xdr:nvSpPr>
        <xdr:cNvPr id="311" name="テキスト ボックス 310"/>
        <xdr:cNvSpPr txBox="1"/>
      </xdr:nvSpPr>
      <xdr:spPr>
        <a:xfrm>
          <a:off x="9372111" y="568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170510</xdr:rowOff>
    </xdr:from>
    <xdr:to>
      <xdr:col>12</xdr:col>
      <xdr:colOff>561975</xdr:colOff>
      <xdr:row>35</xdr:row>
      <xdr:rowOff>100660</xdr:rowOff>
    </xdr:to>
    <xdr:sp macro="" textlink="">
      <xdr:nvSpPr>
        <xdr:cNvPr id="312" name="円/楕円 311"/>
        <xdr:cNvSpPr/>
      </xdr:nvSpPr>
      <xdr:spPr>
        <a:xfrm>
          <a:off x="8699500" y="59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91787</xdr:rowOff>
    </xdr:from>
    <xdr:ext cx="534377" cy="259045"/>
    <xdr:sp macro="" textlink="">
      <xdr:nvSpPr>
        <xdr:cNvPr id="313" name="テキスト ボックス 312"/>
        <xdr:cNvSpPr txBox="1"/>
      </xdr:nvSpPr>
      <xdr:spPr>
        <a:xfrm>
          <a:off x="8483111" y="60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62040</xdr:rowOff>
    </xdr:from>
    <xdr:to>
      <xdr:col>11</xdr:col>
      <xdr:colOff>358775</xdr:colOff>
      <xdr:row>35</xdr:row>
      <xdr:rowOff>163640</xdr:rowOff>
    </xdr:to>
    <xdr:sp macro="" textlink="">
      <xdr:nvSpPr>
        <xdr:cNvPr id="314" name="円/楕円 313"/>
        <xdr:cNvSpPr/>
      </xdr:nvSpPr>
      <xdr:spPr>
        <a:xfrm>
          <a:off x="7810500" y="60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154767</xdr:rowOff>
    </xdr:from>
    <xdr:ext cx="534377" cy="259045"/>
    <xdr:sp macro="" textlink="">
      <xdr:nvSpPr>
        <xdr:cNvPr id="315" name="テキスト ボックス 314"/>
        <xdr:cNvSpPr txBox="1"/>
      </xdr:nvSpPr>
      <xdr:spPr>
        <a:xfrm>
          <a:off x="7594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115006</xdr:rowOff>
    </xdr:from>
    <xdr:to>
      <xdr:col>10</xdr:col>
      <xdr:colOff>155575</xdr:colOff>
      <xdr:row>37</xdr:row>
      <xdr:rowOff>45156</xdr:rowOff>
    </xdr:to>
    <xdr:sp macro="" textlink="">
      <xdr:nvSpPr>
        <xdr:cNvPr id="316" name="円/楕円 315"/>
        <xdr:cNvSpPr/>
      </xdr:nvSpPr>
      <xdr:spPr>
        <a:xfrm>
          <a:off x="6921500" y="62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36283</xdr:rowOff>
    </xdr:from>
    <xdr:ext cx="534377" cy="259045"/>
    <xdr:sp macro="" textlink="">
      <xdr:nvSpPr>
        <xdr:cNvPr id="317" name="テキスト ボックス 316"/>
        <xdr:cNvSpPr txBox="1"/>
      </xdr:nvSpPr>
      <xdr:spPr>
        <a:xfrm>
          <a:off x="6705111" y="63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89179</xdr:rowOff>
    </xdr:from>
    <xdr:to>
      <xdr:col>15</xdr:col>
      <xdr:colOff>180975</xdr:colOff>
      <xdr:row>58</xdr:row>
      <xdr:rowOff>115893</xdr:rowOff>
    </xdr:to>
    <xdr:cxnSp macro="">
      <xdr:nvCxnSpPr>
        <xdr:cNvPr id="348" name="直線コネクタ 347"/>
        <xdr:cNvCxnSpPr/>
      </xdr:nvCxnSpPr>
      <xdr:spPr>
        <a:xfrm flipV="1">
          <a:off x="9639300" y="10033279"/>
          <a:ext cx="8382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105421</xdr:rowOff>
    </xdr:from>
    <xdr:to>
      <xdr:col>14</xdr:col>
      <xdr:colOff>28575</xdr:colOff>
      <xdr:row>58</xdr:row>
      <xdr:rowOff>115893</xdr:rowOff>
    </xdr:to>
    <xdr:cxnSp macro="">
      <xdr:nvCxnSpPr>
        <xdr:cNvPr id="351" name="直線コネクタ 350"/>
        <xdr:cNvCxnSpPr/>
      </xdr:nvCxnSpPr>
      <xdr:spPr>
        <a:xfrm>
          <a:off x="8750300" y="10049521"/>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150630</xdr:rowOff>
    </xdr:from>
    <xdr:to>
      <xdr:col>12</xdr:col>
      <xdr:colOff>511175</xdr:colOff>
      <xdr:row>58</xdr:row>
      <xdr:rowOff>105421</xdr:rowOff>
    </xdr:to>
    <xdr:cxnSp macro="">
      <xdr:nvCxnSpPr>
        <xdr:cNvPr id="354" name="直線コネクタ 353"/>
        <xdr:cNvCxnSpPr/>
      </xdr:nvCxnSpPr>
      <xdr:spPr>
        <a:xfrm>
          <a:off x="7861300" y="9923280"/>
          <a:ext cx="889000" cy="12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150630</xdr:rowOff>
    </xdr:from>
    <xdr:to>
      <xdr:col>11</xdr:col>
      <xdr:colOff>307975</xdr:colOff>
      <xdr:row>57</xdr:row>
      <xdr:rowOff>164073</xdr:rowOff>
    </xdr:to>
    <xdr:cxnSp macro="">
      <xdr:nvCxnSpPr>
        <xdr:cNvPr id="357" name="直線コネクタ 356"/>
        <xdr:cNvCxnSpPr/>
      </xdr:nvCxnSpPr>
      <xdr:spPr>
        <a:xfrm flipV="1">
          <a:off x="6972300" y="9923280"/>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38379</xdr:rowOff>
    </xdr:from>
    <xdr:to>
      <xdr:col>15</xdr:col>
      <xdr:colOff>231775</xdr:colOff>
      <xdr:row>58</xdr:row>
      <xdr:rowOff>139979</xdr:rowOff>
    </xdr:to>
    <xdr:sp macro="" textlink="">
      <xdr:nvSpPr>
        <xdr:cNvPr id="367" name="円/楕円 366"/>
        <xdr:cNvSpPr/>
      </xdr:nvSpPr>
      <xdr:spPr>
        <a:xfrm>
          <a:off x="10426700" y="99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124756</xdr:rowOff>
    </xdr:from>
    <xdr:ext cx="534377" cy="259045"/>
    <xdr:sp macro="" textlink="">
      <xdr:nvSpPr>
        <xdr:cNvPr id="368" name="普通建設事業費該当値テキスト"/>
        <xdr:cNvSpPr txBox="1"/>
      </xdr:nvSpPr>
      <xdr:spPr>
        <a:xfrm>
          <a:off x="10528300" y="98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65093</xdr:rowOff>
    </xdr:from>
    <xdr:to>
      <xdr:col>14</xdr:col>
      <xdr:colOff>79375</xdr:colOff>
      <xdr:row>58</xdr:row>
      <xdr:rowOff>166693</xdr:rowOff>
    </xdr:to>
    <xdr:sp macro="" textlink="">
      <xdr:nvSpPr>
        <xdr:cNvPr id="369" name="円/楕円 368"/>
        <xdr:cNvSpPr/>
      </xdr:nvSpPr>
      <xdr:spPr>
        <a:xfrm>
          <a:off x="9588500" y="100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157820</xdr:rowOff>
    </xdr:from>
    <xdr:ext cx="534377" cy="259045"/>
    <xdr:sp macro="" textlink="">
      <xdr:nvSpPr>
        <xdr:cNvPr id="370" name="テキスト ボックス 369"/>
        <xdr:cNvSpPr txBox="1"/>
      </xdr:nvSpPr>
      <xdr:spPr>
        <a:xfrm>
          <a:off x="9372111" y="101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54621</xdr:rowOff>
    </xdr:from>
    <xdr:to>
      <xdr:col>12</xdr:col>
      <xdr:colOff>561975</xdr:colOff>
      <xdr:row>58</xdr:row>
      <xdr:rowOff>156221</xdr:rowOff>
    </xdr:to>
    <xdr:sp macro="" textlink="">
      <xdr:nvSpPr>
        <xdr:cNvPr id="371" name="円/楕円 370"/>
        <xdr:cNvSpPr/>
      </xdr:nvSpPr>
      <xdr:spPr>
        <a:xfrm>
          <a:off x="8699500" y="99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147348</xdr:rowOff>
    </xdr:from>
    <xdr:ext cx="534377" cy="259045"/>
    <xdr:sp macro="" textlink="">
      <xdr:nvSpPr>
        <xdr:cNvPr id="372" name="テキスト ボックス 371"/>
        <xdr:cNvSpPr txBox="1"/>
      </xdr:nvSpPr>
      <xdr:spPr>
        <a:xfrm>
          <a:off x="8483111" y="100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99830</xdr:rowOff>
    </xdr:from>
    <xdr:to>
      <xdr:col>11</xdr:col>
      <xdr:colOff>358775</xdr:colOff>
      <xdr:row>58</xdr:row>
      <xdr:rowOff>29980</xdr:rowOff>
    </xdr:to>
    <xdr:sp macro="" textlink="">
      <xdr:nvSpPr>
        <xdr:cNvPr id="373" name="円/楕円 372"/>
        <xdr:cNvSpPr/>
      </xdr:nvSpPr>
      <xdr:spPr>
        <a:xfrm>
          <a:off x="7810500" y="9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21107</xdr:rowOff>
    </xdr:from>
    <xdr:ext cx="534377" cy="259045"/>
    <xdr:sp macro="" textlink="">
      <xdr:nvSpPr>
        <xdr:cNvPr id="374" name="テキスト ボックス 373"/>
        <xdr:cNvSpPr txBox="1"/>
      </xdr:nvSpPr>
      <xdr:spPr>
        <a:xfrm>
          <a:off x="7594111" y="99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113273</xdr:rowOff>
    </xdr:from>
    <xdr:to>
      <xdr:col>10</xdr:col>
      <xdr:colOff>155575</xdr:colOff>
      <xdr:row>58</xdr:row>
      <xdr:rowOff>43423</xdr:rowOff>
    </xdr:to>
    <xdr:sp macro="" textlink="">
      <xdr:nvSpPr>
        <xdr:cNvPr id="375" name="円/楕円 374"/>
        <xdr:cNvSpPr/>
      </xdr:nvSpPr>
      <xdr:spPr>
        <a:xfrm>
          <a:off x="6921500" y="98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34550</xdr:rowOff>
    </xdr:from>
    <xdr:ext cx="534377" cy="259045"/>
    <xdr:sp macro="" textlink="">
      <xdr:nvSpPr>
        <xdr:cNvPr id="376" name="テキスト ボックス 375"/>
        <xdr:cNvSpPr txBox="1"/>
      </xdr:nvSpPr>
      <xdr:spPr>
        <a:xfrm>
          <a:off x="6705111" y="99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90094</xdr:rowOff>
    </xdr:from>
    <xdr:to>
      <xdr:col>15</xdr:col>
      <xdr:colOff>180975</xdr:colOff>
      <xdr:row>77</xdr:row>
      <xdr:rowOff>150482</xdr:rowOff>
    </xdr:to>
    <xdr:cxnSp macro="">
      <xdr:nvCxnSpPr>
        <xdr:cNvPr id="405" name="直線コネクタ 404"/>
        <xdr:cNvCxnSpPr/>
      </xdr:nvCxnSpPr>
      <xdr:spPr>
        <a:xfrm flipV="1">
          <a:off x="9639300" y="13291744"/>
          <a:ext cx="8382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150482</xdr:rowOff>
    </xdr:from>
    <xdr:to>
      <xdr:col>14</xdr:col>
      <xdr:colOff>28575</xdr:colOff>
      <xdr:row>77</xdr:row>
      <xdr:rowOff>162864</xdr:rowOff>
    </xdr:to>
    <xdr:cxnSp macro="">
      <xdr:nvCxnSpPr>
        <xdr:cNvPr id="408" name="直線コネクタ 407"/>
        <xdr:cNvCxnSpPr/>
      </xdr:nvCxnSpPr>
      <xdr:spPr>
        <a:xfrm flipV="1">
          <a:off x="8750300" y="13352132"/>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39294</xdr:rowOff>
    </xdr:from>
    <xdr:to>
      <xdr:col>15</xdr:col>
      <xdr:colOff>231775</xdr:colOff>
      <xdr:row>77</xdr:row>
      <xdr:rowOff>140894</xdr:rowOff>
    </xdr:to>
    <xdr:sp macro="" textlink="">
      <xdr:nvSpPr>
        <xdr:cNvPr id="418" name="円/楕円 417"/>
        <xdr:cNvSpPr/>
      </xdr:nvSpPr>
      <xdr:spPr>
        <a:xfrm>
          <a:off x="104267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17721</xdr:rowOff>
    </xdr:from>
    <xdr:ext cx="469744" cy="259045"/>
    <xdr:sp macro="" textlink="">
      <xdr:nvSpPr>
        <xdr:cNvPr id="419" name="普通建設事業費 （ うち新規整備　）該当値テキスト"/>
        <xdr:cNvSpPr txBox="1"/>
      </xdr:nvSpPr>
      <xdr:spPr>
        <a:xfrm>
          <a:off x="10528300" y="132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99682</xdr:rowOff>
    </xdr:from>
    <xdr:to>
      <xdr:col>14</xdr:col>
      <xdr:colOff>79375</xdr:colOff>
      <xdr:row>78</xdr:row>
      <xdr:rowOff>29832</xdr:rowOff>
    </xdr:to>
    <xdr:sp macro="" textlink="">
      <xdr:nvSpPr>
        <xdr:cNvPr id="420" name="円/楕円 419"/>
        <xdr:cNvSpPr/>
      </xdr:nvSpPr>
      <xdr:spPr>
        <a:xfrm>
          <a:off x="9588500" y="133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20959</xdr:rowOff>
    </xdr:from>
    <xdr:ext cx="469744" cy="259045"/>
    <xdr:sp macro="" textlink="">
      <xdr:nvSpPr>
        <xdr:cNvPr id="421" name="テキスト ボックス 420"/>
        <xdr:cNvSpPr txBox="1"/>
      </xdr:nvSpPr>
      <xdr:spPr>
        <a:xfrm>
          <a:off x="9404427" y="133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112064</xdr:rowOff>
    </xdr:from>
    <xdr:to>
      <xdr:col>12</xdr:col>
      <xdr:colOff>561975</xdr:colOff>
      <xdr:row>78</xdr:row>
      <xdr:rowOff>42214</xdr:rowOff>
    </xdr:to>
    <xdr:sp macro="" textlink="">
      <xdr:nvSpPr>
        <xdr:cNvPr id="422" name="円/楕円 421"/>
        <xdr:cNvSpPr/>
      </xdr:nvSpPr>
      <xdr:spPr>
        <a:xfrm>
          <a:off x="8699500" y="13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33341</xdr:rowOff>
    </xdr:from>
    <xdr:ext cx="469744" cy="259045"/>
    <xdr:sp macro="" textlink="">
      <xdr:nvSpPr>
        <xdr:cNvPr id="423" name="テキスト ボックス 422"/>
        <xdr:cNvSpPr txBox="1"/>
      </xdr:nvSpPr>
      <xdr:spPr>
        <a:xfrm>
          <a:off x="8515427" y="1340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144602</xdr:rowOff>
    </xdr:from>
    <xdr:to>
      <xdr:col>15</xdr:col>
      <xdr:colOff>180975</xdr:colOff>
      <xdr:row>98</xdr:row>
      <xdr:rowOff>153784</xdr:rowOff>
    </xdr:to>
    <xdr:cxnSp macro="">
      <xdr:nvCxnSpPr>
        <xdr:cNvPr id="452" name="直線コネクタ 451"/>
        <xdr:cNvCxnSpPr/>
      </xdr:nvCxnSpPr>
      <xdr:spPr>
        <a:xfrm>
          <a:off x="9639300" y="16946702"/>
          <a:ext cx="8382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123661</xdr:rowOff>
    </xdr:from>
    <xdr:to>
      <xdr:col>14</xdr:col>
      <xdr:colOff>28575</xdr:colOff>
      <xdr:row>98</xdr:row>
      <xdr:rowOff>144602</xdr:rowOff>
    </xdr:to>
    <xdr:cxnSp macro="">
      <xdr:nvCxnSpPr>
        <xdr:cNvPr id="455" name="直線コネクタ 454"/>
        <xdr:cNvCxnSpPr/>
      </xdr:nvCxnSpPr>
      <xdr:spPr>
        <a:xfrm>
          <a:off x="8750300" y="16925761"/>
          <a:ext cx="8890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7" name="テキスト ボックス 456"/>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102984</xdr:rowOff>
    </xdr:from>
    <xdr:to>
      <xdr:col>15</xdr:col>
      <xdr:colOff>231775</xdr:colOff>
      <xdr:row>99</xdr:row>
      <xdr:rowOff>33134</xdr:rowOff>
    </xdr:to>
    <xdr:sp macro="" textlink="">
      <xdr:nvSpPr>
        <xdr:cNvPr id="465" name="円/楕円 464"/>
        <xdr:cNvSpPr/>
      </xdr:nvSpPr>
      <xdr:spPr>
        <a:xfrm>
          <a:off x="10426700" y="169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17911</xdr:rowOff>
    </xdr:from>
    <xdr:ext cx="469744" cy="259045"/>
    <xdr:sp macro="" textlink="">
      <xdr:nvSpPr>
        <xdr:cNvPr id="466" name="普通建設事業費 （ うち更新整備　）該当値テキスト"/>
        <xdr:cNvSpPr txBox="1"/>
      </xdr:nvSpPr>
      <xdr:spPr>
        <a:xfrm>
          <a:off x="10528300" y="168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93802</xdr:rowOff>
    </xdr:from>
    <xdr:to>
      <xdr:col>14</xdr:col>
      <xdr:colOff>79375</xdr:colOff>
      <xdr:row>99</xdr:row>
      <xdr:rowOff>23952</xdr:rowOff>
    </xdr:to>
    <xdr:sp macro="" textlink="">
      <xdr:nvSpPr>
        <xdr:cNvPr id="467" name="円/楕円 466"/>
        <xdr:cNvSpPr/>
      </xdr:nvSpPr>
      <xdr:spPr>
        <a:xfrm>
          <a:off x="9588500" y="168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15079</xdr:rowOff>
    </xdr:from>
    <xdr:ext cx="469744" cy="259045"/>
    <xdr:sp macro="" textlink="">
      <xdr:nvSpPr>
        <xdr:cNvPr id="468" name="テキスト ボックス 467"/>
        <xdr:cNvSpPr txBox="1"/>
      </xdr:nvSpPr>
      <xdr:spPr>
        <a:xfrm>
          <a:off x="9404427" y="1698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72861</xdr:rowOff>
    </xdr:from>
    <xdr:to>
      <xdr:col>12</xdr:col>
      <xdr:colOff>561975</xdr:colOff>
      <xdr:row>99</xdr:row>
      <xdr:rowOff>3011</xdr:rowOff>
    </xdr:to>
    <xdr:sp macro="" textlink="">
      <xdr:nvSpPr>
        <xdr:cNvPr id="469" name="円/楕円 468"/>
        <xdr:cNvSpPr/>
      </xdr:nvSpPr>
      <xdr:spPr>
        <a:xfrm>
          <a:off x="8699500" y="16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165588</xdr:rowOff>
    </xdr:from>
    <xdr:ext cx="469744" cy="259045"/>
    <xdr:sp macro="" textlink="">
      <xdr:nvSpPr>
        <xdr:cNvPr id="470" name="テキスト ボックス 469"/>
        <xdr:cNvSpPr txBox="1"/>
      </xdr:nvSpPr>
      <xdr:spPr>
        <a:xfrm>
          <a:off x="8515427" y="169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43688</xdr:rowOff>
    </xdr:from>
    <xdr:to>
      <xdr:col>23</xdr:col>
      <xdr:colOff>517525</xdr:colOff>
      <xdr:row>39</xdr:row>
      <xdr:rowOff>98878</xdr:rowOff>
    </xdr:to>
    <xdr:cxnSp macro="">
      <xdr:nvCxnSpPr>
        <xdr:cNvPr id="501" name="直線コネクタ 500"/>
        <xdr:cNvCxnSpPr/>
      </xdr:nvCxnSpPr>
      <xdr:spPr>
        <a:xfrm flipV="1">
          <a:off x="15481300" y="6730238"/>
          <a:ext cx="8382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4" name="直線コネクタ 50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7" name="直線コネクタ 50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0" name="直線コネクタ 50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164338</xdr:rowOff>
    </xdr:from>
    <xdr:to>
      <xdr:col>23</xdr:col>
      <xdr:colOff>568325</xdr:colOff>
      <xdr:row>39</xdr:row>
      <xdr:rowOff>94488</xdr:rowOff>
    </xdr:to>
    <xdr:sp macro="" textlink="">
      <xdr:nvSpPr>
        <xdr:cNvPr id="520" name="円/楕円 519"/>
        <xdr:cNvSpPr/>
      </xdr:nvSpPr>
      <xdr:spPr>
        <a:xfrm>
          <a:off x="16268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107822</xdr:rowOff>
    </xdr:from>
    <xdr:ext cx="378565" cy="259045"/>
    <xdr:sp macro="" textlink="">
      <xdr:nvSpPr>
        <xdr:cNvPr id="521" name="災害復旧事業費該当値テキスト"/>
        <xdr:cNvSpPr txBox="1"/>
      </xdr:nvSpPr>
      <xdr:spPr>
        <a:xfrm>
          <a:off x="16370300" y="6622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6" name="円/楕円 52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7" name="テキスト ボックス 52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65505</xdr:rowOff>
    </xdr:from>
    <xdr:to>
      <xdr:col>23</xdr:col>
      <xdr:colOff>517525</xdr:colOff>
      <xdr:row>78</xdr:row>
      <xdr:rowOff>76888</xdr:rowOff>
    </xdr:to>
    <xdr:cxnSp macro="">
      <xdr:nvCxnSpPr>
        <xdr:cNvPr id="607" name="直線コネクタ 606"/>
        <xdr:cNvCxnSpPr/>
      </xdr:nvCxnSpPr>
      <xdr:spPr>
        <a:xfrm flipV="1">
          <a:off x="15481300" y="13438605"/>
          <a:ext cx="8382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67653</xdr:rowOff>
    </xdr:from>
    <xdr:to>
      <xdr:col>22</xdr:col>
      <xdr:colOff>365125</xdr:colOff>
      <xdr:row>78</xdr:row>
      <xdr:rowOff>76888</xdr:rowOff>
    </xdr:to>
    <xdr:cxnSp macro="">
      <xdr:nvCxnSpPr>
        <xdr:cNvPr id="610" name="直線コネクタ 609"/>
        <xdr:cNvCxnSpPr/>
      </xdr:nvCxnSpPr>
      <xdr:spPr>
        <a:xfrm>
          <a:off x="14592300" y="1344075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67653</xdr:rowOff>
    </xdr:from>
    <xdr:to>
      <xdr:col>21</xdr:col>
      <xdr:colOff>161925</xdr:colOff>
      <xdr:row>78</xdr:row>
      <xdr:rowOff>71349</xdr:rowOff>
    </xdr:to>
    <xdr:cxnSp macro="">
      <xdr:nvCxnSpPr>
        <xdr:cNvPr id="613" name="直線コネクタ 612"/>
        <xdr:cNvCxnSpPr/>
      </xdr:nvCxnSpPr>
      <xdr:spPr>
        <a:xfrm flipV="1">
          <a:off x="13703300" y="1344075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5" name="テキスト ボックス 614"/>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62410</xdr:rowOff>
    </xdr:from>
    <xdr:to>
      <xdr:col>19</xdr:col>
      <xdr:colOff>644525</xdr:colOff>
      <xdr:row>78</xdr:row>
      <xdr:rowOff>71349</xdr:rowOff>
    </xdr:to>
    <xdr:cxnSp macro="">
      <xdr:nvCxnSpPr>
        <xdr:cNvPr id="616" name="直線コネクタ 615"/>
        <xdr:cNvCxnSpPr/>
      </xdr:nvCxnSpPr>
      <xdr:spPr>
        <a:xfrm>
          <a:off x="12814300" y="13435510"/>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18" name="テキスト ボックス 617"/>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0" name="テキスト ボックス 619"/>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14705</xdr:rowOff>
    </xdr:from>
    <xdr:to>
      <xdr:col>23</xdr:col>
      <xdr:colOff>568325</xdr:colOff>
      <xdr:row>78</xdr:row>
      <xdr:rowOff>116305</xdr:rowOff>
    </xdr:to>
    <xdr:sp macro="" textlink="">
      <xdr:nvSpPr>
        <xdr:cNvPr id="626" name="円/楕円 625"/>
        <xdr:cNvSpPr/>
      </xdr:nvSpPr>
      <xdr:spPr>
        <a:xfrm>
          <a:off x="16268700" y="1338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101082</xdr:rowOff>
    </xdr:from>
    <xdr:ext cx="534377" cy="259045"/>
    <xdr:sp macro="" textlink="">
      <xdr:nvSpPr>
        <xdr:cNvPr id="627" name="公債費該当値テキスト"/>
        <xdr:cNvSpPr txBox="1"/>
      </xdr:nvSpPr>
      <xdr:spPr>
        <a:xfrm>
          <a:off x="16370300" y="1330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26088</xdr:rowOff>
    </xdr:from>
    <xdr:to>
      <xdr:col>22</xdr:col>
      <xdr:colOff>415925</xdr:colOff>
      <xdr:row>78</xdr:row>
      <xdr:rowOff>127688</xdr:rowOff>
    </xdr:to>
    <xdr:sp macro="" textlink="">
      <xdr:nvSpPr>
        <xdr:cNvPr id="628" name="円/楕円 627"/>
        <xdr:cNvSpPr/>
      </xdr:nvSpPr>
      <xdr:spPr>
        <a:xfrm>
          <a:off x="15430500" y="133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118815</xdr:rowOff>
    </xdr:from>
    <xdr:ext cx="534377" cy="259045"/>
    <xdr:sp macro="" textlink="">
      <xdr:nvSpPr>
        <xdr:cNvPr id="629" name="テキスト ボックス 628"/>
        <xdr:cNvSpPr txBox="1"/>
      </xdr:nvSpPr>
      <xdr:spPr>
        <a:xfrm>
          <a:off x="15214111" y="134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16853</xdr:rowOff>
    </xdr:from>
    <xdr:to>
      <xdr:col>21</xdr:col>
      <xdr:colOff>212725</xdr:colOff>
      <xdr:row>78</xdr:row>
      <xdr:rowOff>118453</xdr:rowOff>
    </xdr:to>
    <xdr:sp macro="" textlink="">
      <xdr:nvSpPr>
        <xdr:cNvPr id="630" name="円/楕円 629"/>
        <xdr:cNvSpPr/>
      </xdr:nvSpPr>
      <xdr:spPr>
        <a:xfrm>
          <a:off x="145415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109580</xdr:rowOff>
    </xdr:from>
    <xdr:ext cx="534377" cy="259045"/>
    <xdr:sp macro="" textlink="">
      <xdr:nvSpPr>
        <xdr:cNvPr id="631" name="テキスト ボックス 630"/>
        <xdr:cNvSpPr txBox="1"/>
      </xdr:nvSpPr>
      <xdr:spPr>
        <a:xfrm>
          <a:off x="14325111" y="1348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20549</xdr:rowOff>
    </xdr:from>
    <xdr:to>
      <xdr:col>20</xdr:col>
      <xdr:colOff>9525</xdr:colOff>
      <xdr:row>78</xdr:row>
      <xdr:rowOff>122149</xdr:rowOff>
    </xdr:to>
    <xdr:sp macro="" textlink="">
      <xdr:nvSpPr>
        <xdr:cNvPr id="632" name="円/楕円 631"/>
        <xdr:cNvSpPr/>
      </xdr:nvSpPr>
      <xdr:spPr>
        <a:xfrm>
          <a:off x="136525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113276</xdr:rowOff>
    </xdr:from>
    <xdr:ext cx="534377" cy="259045"/>
    <xdr:sp macro="" textlink="">
      <xdr:nvSpPr>
        <xdr:cNvPr id="633" name="テキスト ボックス 632"/>
        <xdr:cNvSpPr txBox="1"/>
      </xdr:nvSpPr>
      <xdr:spPr>
        <a:xfrm>
          <a:off x="13436111"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11610</xdr:rowOff>
    </xdr:from>
    <xdr:to>
      <xdr:col>18</xdr:col>
      <xdr:colOff>492125</xdr:colOff>
      <xdr:row>78</xdr:row>
      <xdr:rowOff>113210</xdr:rowOff>
    </xdr:to>
    <xdr:sp macro="" textlink="">
      <xdr:nvSpPr>
        <xdr:cNvPr id="634" name="円/楕円 633"/>
        <xdr:cNvSpPr/>
      </xdr:nvSpPr>
      <xdr:spPr>
        <a:xfrm>
          <a:off x="12763500" y="133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104337</xdr:rowOff>
    </xdr:from>
    <xdr:ext cx="534377" cy="259045"/>
    <xdr:sp macro="" textlink="">
      <xdr:nvSpPr>
        <xdr:cNvPr id="635" name="テキスト ボックス 634"/>
        <xdr:cNvSpPr txBox="1"/>
      </xdr:nvSpPr>
      <xdr:spPr>
        <a:xfrm>
          <a:off x="12547111" y="134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61404</xdr:rowOff>
    </xdr:from>
    <xdr:to>
      <xdr:col>23</xdr:col>
      <xdr:colOff>517525</xdr:colOff>
      <xdr:row>98</xdr:row>
      <xdr:rowOff>165533</xdr:rowOff>
    </xdr:to>
    <xdr:cxnSp macro="">
      <xdr:nvCxnSpPr>
        <xdr:cNvPr id="664" name="直線コネクタ 663"/>
        <xdr:cNvCxnSpPr/>
      </xdr:nvCxnSpPr>
      <xdr:spPr>
        <a:xfrm>
          <a:off x="15481300" y="16692054"/>
          <a:ext cx="838200" cy="27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61404</xdr:rowOff>
    </xdr:from>
    <xdr:to>
      <xdr:col>22</xdr:col>
      <xdr:colOff>365125</xdr:colOff>
      <xdr:row>98</xdr:row>
      <xdr:rowOff>113449</xdr:rowOff>
    </xdr:to>
    <xdr:cxnSp macro="">
      <xdr:nvCxnSpPr>
        <xdr:cNvPr id="667" name="直線コネクタ 666"/>
        <xdr:cNvCxnSpPr/>
      </xdr:nvCxnSpPr>
      <xdr:spPr>
        <a:xfrm flipV="1">
          <a:off x="14592300" y="16692054"/>
          <a:ext cx="889000" cy="2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129832</xdr:rowOff>
    </xdr:from>
    <xdr:to>
      <xdr:col>21</xdr:col>
      <xdr:colOff>161925</xdr:colOff>
      <xdr:row>98</xdr:row>
      <xdr:rowOff>113449</xdr:rowOff>
    </xdr:to>
    <xdr:cxnSp macro="">
      <xdr:nvCxnSpPr>
        <xdr:cNvPr id="670" name="直線コネクタ 669"/>
        <xdr:cNvCxnSpPr/>
      </xdr:nvCxnSpPr>
      <xdr:spPr>
        <a:xfrm>
          <a:off x="13703300" y="16760482"/>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129832</xdr:rowOff>
    </xdr:from>
    <xdr:to>
      <xdr:col>19</xdr:col>
      <xdr:colOff>644525</xdr:colOff>
      <xdr:row>99</xdr:row>
      <xdr:rowOff>31344</xdr:rowOff>
    </xdr:to>
    <xdr:cxnSp macro="">
      <xdr:nvCxnSpPr>
        <xdr:cNvPr id="673" name="直線コネクタ 672"/>
        <xdr:cNvCxnSpPr/>
      </xdr:nvCxnSpPr>
      <xdr:spPr>
        <a:xfrm flipV="1">
          <a:off x="12814300" y="16760482"/>
          <a:ext cx="889000" cy="2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114733</xdr:rowOff>
    </xdr:from>
    <xdr:to>
      <xdr:col>23</xdr:col>
      <xdr:colOff>568325</xdr:colOff>
      <xdr:row>99</xdr:row>
      <xdr:rowOff>44883</xdr:rowOff>
    </xdr:to>
    <xdr:sp macro="" textlink="">
      <xdr:nvSpPr>
        <xdr:cNvPr id="683" name="円/楕円 682"/>
        <xdr:cNvSpPr/>
      </xdr:nvSpPr>
      <xdr:spPr>
        <a:xfrm>
          <a:off x="16268700" y="169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29660</xdr:rowOff>
    </xdr:from>
    <xdr:ext cx="469744" cy="259045"/>
    <xdr:sp macro="" textlink="">
      <xdr:nvSpPr>
        <xdr:cNvPr id="684" name="積立金該当値テキスト"/>
        <xdr:cNvSpPr txBox="1"/>
      </xdr:nvSpPr>
      <xdr:spPr>
        <a:xfrm>
          <a:off x="16370300" y="1683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10604</xdr:rowOff>
    </xdr:from>
    <xdr:to>
      <xdr:col>22</xdr:col>
      <xdr:colOff>415925</xdr:colOff>
      <xdr:row>97</xdr:row>
      <xdr:rowOff>112204</xdr:rowOff>
    </xdr:to>
    <xdr:sp macro="" textlink="">
      <xdr:nvSpPr>
        <xdr:cNvPr id="685" name="円/楕円 684"/>
        <xdr:cNvSpPr/>
      </xdr:nvSpPr>
      <xdr:spPr>
        <a:xfrm>
          <a:off x="15430500" y="166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103331</xdr:rowOff>
    </xdr:from>
    <xdr:ext cx="469744" cy="259045"/>
    <xdr:sp macro="" textlink="">
      <xdr:nvSpPr>
        <xdr:cNvPr id="686" name="テキスト ボックス 685"/>
        <xdr:cNvSpPr txBox="1"/>
      </xdr:nvSpPr>
      <xdr:spPr>
        <a:xfrm>
          <a:off x="15246427" y="167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62649</xdr:rowOff>
    </xdr:from>
    <xdr:to>
      <xdr:col>21</xdr:col>
      <xdr:colOff>212725</xdr:colOff>
      <xdr:row>98</xdr:row>
      <xdr:rowOff>164249</xdr:rowOff>
    </xdr:to>
    <xdr:sp macro="" textlink="">
      <xdr:nvSpPr>
        <xdr:cNvPr id="687" name="円/楕円 686"/>
        <xdr:cNvSpPr/>
      </xdr:nvSpPr>
      <xdr:spPr>
        <a:xfrm>
          <a:off x="14541500" y="1686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155376</xdr:rowOff>
    </xdr:from>
    <xdr:ext cx="469744" cy="259045"/>
    <xdr:sp macro="" textlink="">
      <xdr:nvSpPr>
        <xdr:cNvPr id="688" name="テキスト ボックス 687"/>
        <xdr:cNvSpPr txBox="1"/>
      </xdr:nvSpPr>
      <xdr:spPr>
        <a:xfrm>
          <a:off x="14357427" y="1695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79032</xdr:rowOff>
    </xdr:from>
    <xdr:to>
      <xdr:col>20</xdr:col>
      <xdr:colOff>9525</xdr:colOff>
      <xdr:row>98</xdr:row>
      <xdr:rowOff>9182</xdr:rowOff>
    </xdr:to>
    <xdr:sp macro="" textlink="">
      <xdr:nvSpPr>
        <xdr:cNvPr id="689" name="円/楕円 688"/>
        <xdr:cNvSpPr/>
      </xdr:nvSpPr>
      <xdr:spPr>
        <a:xfrm>
          <a:off x="13652500" y="167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309</xdr:rowOff>
    </xdr:from>
    <xdr:ext cx="469744" cy="259045"/>
    <xdr:sp macro="" textlink="">
      <xdr:nvSpPr>
        <xdr:cNvPr id="690" name="テキスト ボックス 689"/>
        <xdr:cNvSpPr txBox="1"/>
      </xdr:nvSpPr>
      <xdr:spPr>
        <a:xfrm>
          <a:off x="13468427" y="168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151994</xdr:rowOff>
    </xdr:from>
    <xdr:to>
      <xdr:col>18</xdr:col>
      <xdr:colOff>492125</xdr:colOff>
      <xdr:row>99</xdr:row>
      <xdr:rowOff>82144</xdr:rowOff>
    </xdr:to>
    <xdr:sp macro="" textlink="">
      <xdr:nvSpPr>
        <xdr:cNvPr id="691" name="円/楕円 690"/>
        <xdr:cNvSpPr/>
      </xdr:nvSpPr>
      <xdr:spPr>
        <a:xfrm>
          <a:off x="12763500" y="169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73271</xdr:rowOff>
    </xdr:from>
    <xdr:ext cx="378565" cy="259045"/>
    <xdr:sp macro="" textlink="">
      <xdr:nvSpPr>
        <xdr:cNvPr id="692" name="テキスト ボックス 691"/>
        <xdr:cNvSpPr txBox="1"/>
      </xdr:nvSpPr>
      <xdr:spPr>
        <a:xfrm>
          <a:off x="12625017" y="1704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2" name="直線コネクタ 72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5" name="直線コネクタ 72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8" name="直線コネクタ 72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8" name="円/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0" name="円/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1" name="テキスト ボックス 74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2" name="円/楕円 74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3" name="テキスト ボックス 74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4" name="円/楕円 74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5" name="テキスト ボックス 74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6" name="円/楕円 74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7" name="テキスト ボックス 74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75725</xdr:rowOff>
    </xdr:from>
    <xdr:to>
      <xdr:col>32</xdr:col>
      <xdr:colOff>187325</xdr:colOff>
      <xdr:row>59</xdr:row>
      <xdr:rowOff>93490</xdr:rowOff>
    </xdr:to>
    <xdr:cxnSp macro="">
      <xdr:nvCxnSpPr>
        <xdr:cNvPr id="778" name="直線コネクタ 777"/>
        <xdr:cNvCxnSpPr/>
      </xdr:nvCxnSpPr>
      <xdr:spPr>
        <a:xfrm>
          <a:off x="21323300" y="10191275"/>
          <a:ext cx="8382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74712</xdr:rowOff>
    </xdr:from>
    <xdr:to>
      <xdr:col>31</xdr:col>
      <xdr:colOff>34925</xdr:colOff>
      <xdr:row>59</xdr:row>
      <xdr:rowOff>75725</xdr:rowOff>
    </xdr:to>
    <xdr:cxnSp macro="">
      <xdr:nvCxnSpPr>
        <xdr:cNvPr id="781" name="直線コネクタ 780"/>
        <xdr:cNvCxnSpPr/>
      </xdr:nvCxnSpPr>
      <xdr:spPr>
        <a:xfrm>
          <a:off x="20434300" y="1019026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70630</xdr:rowOff>
    </xdr:from>
    <xdr:to>
      <xdr:col>29</xdr:col>
      <xdr:colOff>517525</xdr:colOff>
      <xdr:row>59</xdr:row>
      <xdr:rowOff>74712</xdr:rowOff>
    </xdr:to>
    <xdr:cxnSp macro="">
      <xdr:nvCxnSpPr>
        <xdr:cNvPr id="784" name="直線コネクタ 783"/>
        <xdr:cNvCxnSpPr/>
      </xdr:nvCxnSpPr>
      <xdr:spPr>
        <a:xfrm>
          <a:off x="19545300" y="10186180"/>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68410</xdr:rowOff>
    </xdr:from>
    <xdr:to>
      <xdr:col>28</xdr:col>
      <xdr:colOff>314325</xdr:colOff>
      <xdr:row>59</xdr:row>
      <xdr:rowOff>70630</xdr:rowOff>
    </xdr:to>
    <xdr:cxnSp macro="">
      <xdr:nvCxnSpPr>
        <xdr:cNvPr id="787" name="直線コネクタ 786"/>
        <xdr:cNvCxnSpPr/>
      </xdr:nvCxnSpPr>
      <xdr:spPr>
        <a:xfrm>
          <a:off x="18656300" y="10183960"/>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42690</xdr:rowOff>
    </xdr:from>
    <xdr:to>
      <xdr:col>32</xdr:col>
      <xdr:colOff>238125</xdr:colOff>
      <xdr:row>59</xdr:row>
      <xdr:rowOff>144290</xdr:rowOff>
    </xdr:to>
    <xdr:sp macro="" textlink="">
      <xdr:nvSpPr>
        <xdr:cNvPr id="797" name="円/楕円 796"/>
        <xdr:cNvSpPr/>
      </xdr:nvSpPr>
      <xdr:spPr>
        <a:xfrm>
          <a:off x="221107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129067</xdr:rowOff>
    </xdr:from>
    <xdr:ext cx="378565" cy="259045"/>
    <xdr:sp macro="" textlink="">
      <xdr:nvSpPr>
        <xdr:cNvPr id="798" name="貸付金該当値テキスト"/>
        <xdr:cNvSpPr txBox="1"/>
      </xdr:nvSpPr>
      <xdr:spPr>
        <a:xfrm>
          <a:off x="22212300" y="1007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24925</xdr:rowOff>
    </xdr:from>
    <xdr:to>
      <xdr:col>31</xdr:col>
      <xdr:colOff>85725</xdr:colOff>
      <xdr:row>59</xdr:row>
      <xdr:rowOff>126525</xdr:rowOff>
    </xdr:to>
    <xdr:sp macro="" textlink="">
      <xdr:nvSpPr>
        <xdr:cNvPr id="799" name="円/楕円 798"/>
        <xdr:cNvSpPr/>
      </xdr:nvSpPr>
      <xdr:spPr>
        <a:xfrm>
          <a:off x="21272500" y="101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117652</xdr:rowOff>
    </xdr:from>
    <xdr:ext cx="378565" cy="259045"/>
    <xdr:sp macro="" textlink="">
      <xdr:nvSpPr>
        <xdr:cNvPr id="800" name="テキスト ボックス 799"/>
        <xdr:cNvSpPr txBox="1"/>
      </xdr:nvSpPr>
      <xdr:spPr>
        <a:xfrm>
          <a:off x="21134017" y="102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23912</xdr:rowOff>
    </xdr:from>
    <xdr:to>
      <xdr:col>29</xdr:col>
      <xdr:colOff>568325</xdr:colOff>
      <xdr:row>59</xdr:row>
      <xdr:rowOff>125512</xdr:rowOff>
    </xdr:to>
    <xdr:sp macro="" textlink="">
      <xdr:nvSpPr>
        <xdr:cNvPr id="801" name="円/楕円 800"/>
        <xdr:cNvSpPr/>
      </xdr:nvSpPr>
      <xdr:spPr>
        <a:xfrm>
          <a:off x="203835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116639</xdr:rowOff>
    </xdr:from>
    <xdr:ext cx="378565" cy="259045"/>
    <xdr:sp macro="" textlink="">
      <xdr:nvSpPr>
        <xdr:cNvPr id="802" name="テキスト ボックス 801"/>
        <xdr:cNvSpPr txBox="1"/>
      </xdr:nvSpPr>
      <xdr:spPr>
        <a:xfrm>
          <a:off x="20245017" y="1023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19830</xdr:rowOff>
    </xdr:from>
    <xdr:to>
      <xdr:col>28</xdr:col>
      <xdr:colOff>365125</xdr:colOff>
      <xdr:row>59</xdr:row>
      <xdr:rowOff>121430</xdr:rowOff>
    </xdr:to>
    <xdr:sp macro="" textlink="">
      <xdr:nvSpPr>
        <xdr:cNvPr id="803" name="円/楕円 802"/>
        <xdr:cNvSpPr/>
      </xdr:nvSpPr>
      <xdr:spPr>
        <a:xfrm>
          <a:off x="19494500" y="101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112557</xdr:rowOff>
    </xdr:from>
    <xdr:ext cx="378565" cy="259045"/>
    <xdr:sp macro="" textlink="">
      <xdr:nvSpPr>
        <xdr:cNvPr id="804" name="テキスト ボックス 803"/>
        <xdr:cNvSpPr txBox="1"/>
      </xdr:nvSpPr>
      <xdr:spPr>
        <a:xfrm>
          <a:off x="19356017" y="1022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17610</xdr:rowOff>
    </xdr:from>
    <xdr:to>
      <xdr:col>27</xdr:col>
      <xdr:colOff>161925</xdr:colOff>
      <xdr:row>59</xdr:row>
      <xdr:rowOff>119210</xdr:rowOff>
    </xdr:to>
    <xdr:sp macro="" textlink="">
      <xdr:nvSpPr>
        <xdr:cNvPr id="805" name="円/楕円 804"/>
        <xdr:cNvSpPr/>
      </xdr:nvSpPr>
      <xdr:spPr>
        <a:xfrm>
          <a:off x="18605500" y="10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110337</xdr:rowOff>
    </xdr:from>
    <xdr:ext cx="378565" cy="259045"/>
    <xdr:sp macro="" textlink="">
      <xdr:nvSpPr>
        <xdr:cNvPr id="806" name="テキスト ボックス 805"/>
        <xdr:cNvSpPr txBox="1"/>
      </xdr:nvSpPr>
      <xdr:spPr>
        <a:xfrm>
          <a:off x="18467017" y="102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54302</xdr:rowOff>
    </xdr:from>
    <xdr:to>
      <xdr:col>32</xdr:col>
      <xdr:colOff>187325</xdr:colOff>
      <xdr:row>77</xdr:row>
      <xdr:rowOff>99107</xdr:rowOff>
    </xdr:to>
    <xdr:cxnSp macro="">
      <xdr:nvCxnSpPr>
        <xdr:cNvPr id="838" name="直線コネクタ 837"/>
        <xdr:cNvCxnSpPr/>
      </xdr:nvCxnSpPr>
      <xdr:spPr>
        <a:xfrm flipV="1">
          <a:off x="21323300" y="13255952"/>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131764</xdr:rowOff>
    </xdr:from>
    <xdr:to>
      <xdr:col>31</xdr:col>
      <xdr:colOff>34925</xdr:colOff>
      <xdr:row>77</xdr:row>
      <xdr:rowOff>99107</xdr:rowOff>
    </xdr:to>
    <xdr:cxnSp macro="">
      <xdr:nvCxnSpPr>
        <xdr:cNvPr id="841" name="直線コネクタ 840"/>
        <xdr:cNvCxnSpPr/>
      </xdr:nvCxnSpPr>
      <xdr:spPr>
        <a:xfrm>
          <a:off x="20434300" y="1316196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131764</xdr:rowOff>
    </xdr:from>
    <xdr:to>
      <xdr:col>29</xdr:col>
      <xdr:colOff>517525</xdr:colOff>
      <xdr:row>76</xdr:row>
      <xdr:rowOff>146721</xdr:rowOff>
    </xdr:to>
    <xdr:cxnSp macro="">
      <xdr:nvCxnSpPr>
        <xdr:cNvPr id="844" name="直線コネクタ 843"/>
        <xdr:cNvCxnSpPr/>
      </xdr:nvCxnSpPr>
      <xdr:spPr>
        <a:xfrm flipV="1">
          <a:off x="19545300" y="13161964"/>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85979</xdr:rowOff>
    </xdr:from>
    <xdr:to>
      <xdr:col>28</xdr:col>
      <xdr:colOff>314325</xdr:colOff>
      <xdr:row>76</xdr:row>
      <xdr:rowOff>146721</xdr:rowOff>
    </xdr:to>
    <xdr:cxnSp macro="">
      <xdr:nvCxnSpPr>
        <xdr:cNvPr id="847" name="直線コネクタ 846"/>
        <xdr:cNvCxnSpPr/>
      </xdr:nvCxnSpPr>
      <xdr:spPr>
        <a:xfrm>
          <a:off x="18656300" y="13116179"/>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3502</xdr:rowOff>
    </xdr:from>
    <xdr:to>
      <xdr:col>32</xdr:col>
      <xdr:colOff>238125</xdr:colOff>
      <xdr:row>77</xdr:row>
      <xdr:rowOff>105102</xdr:rowOff>
    </xdr:to>
    <xdr:sp macro="" textlink="">
      <xdr:nvSpPr>
        <xdr:cNvPr id="857" name="円/楕円 856"/>
        <xdr:cNvSpPr/>
      </xdr:nvSpPr>
      <xdr:spPr>
        <a:xfrm>
          <a:off x="22110700" y="132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153379</xdr:rowOff>
    </xdr:from>
    <xdr:ext cx="534377" cy="259045"/>
    <xdr:sp macro="" textlink="">
      <xdr:nvSpPr>
        <xdr:cNvPr id="858" name="繰出金該当値テキスト"/>
        <xdr:cNvSpPr txBox="1"/>
      </xdr:nvSpPr>
      <xdr:spPr>
        <a:xfrm>
          <a:off x="22212300" y="131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31,865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48307</xdr:rowOff>
    </xdr:from>
    <xdr:to>
      <xdr:col>31</xdr:col>
      <xdr:colOff>85725</xdr:colOff>
      <xdr:row>77</xdr:row>
      <xdr:rowOff>149907</xdr:rowOff>
    </xdr:to>
    <xdr:sp macro="" textlink="">
      <xdr:nvSpPr>
        <xdr:cNvPr id="859" name="円/楕円 858"/>
        <xdr:cNvSpPr/>
      </xdr:nvSpPr>
      <xdr:spPr>
        <a:xfrm>
          <a:off x="21272500" y="132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141034</xdr:rowOff>
    </xdr:from>
    <xdr:ext cx="534377" cy="259045"/>
    <xdr:sp macro="" textlink="">
      <xdr:nvSpPr>
        <xdr:cNvPr id="860" name="テキスト ボックス 859"/>
        <xdr:cNvSpPr txBox="1"/>
      </xdr:nvSpPr>
      <xdr:spPr>
        <a:xfrm>
          <a:off x="21056111" y="133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80964</xdr:rowOff>
    </xdr:from>
    <xdr:to>
      <xdr:col>29</xdr:col>
      <xdr:colOff>568325</xdr:colOff>
      <xdr:row>77</xdr:row>
      <xdr:rowOff>11114</xdr:rowOff>
    </xdr:to>
    <xdr:sp macro="" textlink="">
      <xdr:nvSpPr>
        <xdr:cNvPr id="861" name="円/楕円 860"/>
        <xdr:cNvSpPr/>
      </xdr:nvSpPr>
      <xdr:spPr>
        <a:xfrm>
          <a:off x="20383500" y="131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2241</xdr:rowOff>
    </xdr:from>
    <xdr:ext cx="534377" cy="259045"/>
    <xdr:sp macro="" textlink="">
      <xdr:nvSpPr>
        <xdr:cNvPr id="862" name="テキスト ボックス 861"/>
        <xdr:cNvSpPr txBox="1"/>
      </xdr:nvSpPr>
      <xdr:spPr>
        <a:xfrm>
          <a:off x="20167111" y="132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95921</xdr:rowOff>
    </xdr:from>
    <xdr:to>
      <xdr:col>28</xdr:col>
      <xdr:colOff>365125</xdr:colOff>
      <xdr:row>77</xdr:row>
      <xdr:rowOff>26071</xdr:rowOff>
    </xdr:to>
    <xdr:sp macro="" textlink="">
      <xdr:nvSpPr>
        <xdr:cNvPr id="863" name="円/楕円 862"/>
        <xdr:cNvSpPr/>
      </xdr:nvSpPr>
      <xdr:spPr>
        <a:xfrm>
          <a:off x="19494500" y="131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17198</xdr:rowOff>
    </xdr:from>
    <xdr:ext cx="534377" cy="259045"/>
    <xdr:sp macro="" textlink="">
      <xdr:nvSpPr>
        <xdr:cNvPr id="864" name="テキスト ボックス 863"/>
        <xdr:cNvSpPr txBox="1"/>
      </xdr:nvSpPr>
      <xdr:spPr>
        <a:xfrm>
          <a:off x="19278111" y="1321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35179</xdr:rowOff>
    </xdr:from>
    <xdr:to>
      <xdr:col>27</xdr:col>
      <xdr:colOff>161925</xdr:colOff>
      <xdr:row>76</xdr:row>
      <xdr:rowOff>136779</xdr:rowOff>
    </xdr:to>
    <xdr:sp macro="" textlink="">
      <xdr:nvSpPr>
        <xdr:cNvPr id="865" name="円/楕円 864"/>
        <xdr:cNvSpPr/>
      </xdr:nvSpPr>
      <xdr:spPr>
        <a:xfrm>
          <a:off x="18605500" y="130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127906</xdr:rowOff>
    </xdr:from>
    <xdr:ext cx="534377" cy="259045"/>
    <xdr:sp macro="" textlink="">
      <xdr:nvSpPr>
        <xdr:cNvPr id="866" name="テキスト ボックス 865"/>
        <xdr:cNvSpPr txBox="1"/>
      </xdr:nvSpPr>
      <xdr:spPr>
        <a:xfrm>
          <a:off x="18389111" y="131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a:t>
          </a:r>
          <a:r>
            <a:rPr kumimoji="1" lang="ja-JP" altLang="en-US" sz="1300">
              <a:solidFill>
                <a:schemeClr val="dk1"/>
              </a:solidFill>
              <a:effectLst/>
              <a:latin typeface="+mn-lt"/>
              <a:ea typeface="+mn-ea"/>
              <a:cs typeface="+mn-cs"/>
            </a:rPr>
            <a:t>決算</a:t>
          </a:r>
          <a:r>
            <a:rPr kumimoji="1" lang="ja-JP" altLang="ja-JP" sz="1300">
              <a:solidFill>
                <a:schemeClr val="dk1"/>
              </a:solidFill>
              <a:effectLst/>
              <a:latin typeface="+mn-lt"/>
              <a:ea typeface="+mn-ea"/>
              <a:cs typeface="+mn-cs"/>
            </a:rPr>
            <a:t>総額は住民一人当たり</a:t>
          </a:r>
          <a:r>
            <a:rPr kumimoji="1" lang="en-US" altLang="ja-JP" sz="1300">
              <a:solidFill>
                <a:schemeClr val="dk1"/>
              </a:solidFill>
              <a:effectLst/>
              <a:latin typeface="+mn-lt"/>
              <a:ea typeface="+mn-ea"/>
              <a:cs typeface="+mn-cs"/>
            </a:rPr>
            <a:t>262,748</a:t>
          </a:r>
          <a:r>
            <a:rPr kumimoji="1" lang="ja-JP" altLang="ja-JP" sz="1300">
              <a:solidFill>
                <a:schemeClr val="dk1"/>
              </a:solidFill>
              <a:effectLst/>
              <a:latin typeface="+mn-lt"/>
              <a:ea typeface="+mn-ea"/>
              <a:cs typeface="+mn-cs"/>
            </a:rPr>
            <a:t>円となっており、各項目において類似団体平均を下回っている。</a:t>
          </a:r>
          <a:endParaRPr lang="ja-JP" altLang="ja-JP" sz="1300">
            <a:effectLst/>
          </a:endParaRPr>
        </a:p>
        <a:p>
          <a:r>
            <a:rPr kumimoji="1" lang="ja-JP" altLang="ja-JP" sz="1300">
              <a:solidFill>
                <a:schemeClr val="dk1"/>
              </a:solidFill>
              <a:effectLst/>
              <a:latin typeface="+mn-lt"/>
              <a:ea typeface="+mn-ea"/>
              <a:cs typeface="+mn-cs"/>
            </a:rPr>
            <a:t>　人件費は職員構成の変動等により減となる一方、指定管理者制度の推進に伴い物件費が上昇している。扶助費については年々増加しているが、類似団体平均も同様の動きを示していることから、依然として平均値は下回っている。補助費については前年度を若干下回ったものの、長期的には上昇傾向にあり、前年度と同様、類似団体平均に近い数値となった。</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補助対象・経費・補助率等の見直しを図っていく。普通建設事業費については新規整備が上昇し、類似団体平均に近づいたが、更新整備については、引き続き類似団体平均を大きく下回る数値を維持してい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140462</xdr:rowOff>
    </xdr:from>
    <xdr:to>
      <xdr:col>6</xdr:col>
      <xdr:colOff>511175</xdr:colOff>
      <xdr:row>39</xdr:row>
      <xdr:rowOff>132080</xdr:rowOff>
    </xdr:to>
    <xdr:cxnSp macro="">
      <xdr:nvCxnSpPr>
        <xdr:cNvPr id="61" name="直線コネクタ 60"/>
        <xdr:cNvCxnSpPr/>
      </xdr:nvCxnSpPr>
      <xdr:spPr>
        <a:xfrm>
          <a:off x="3797300" y="6655562"/>
          <a:ext cx="8382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140462</xdr:rowOff>
    </xdr:from>
    <xdr:to>
      <xdr:col>5</xdr:col>
      <xdr:colOff>358775</xdr:colOff>
      <xdr:row>38</xdr:row>
      <xdr:rowOff>168656</xdr:rowOff>
    </xdr:to>
    <xdr:cxnSp macro="">
      <xdr:nvCxnSpPr>
        <xdr:cNvPr id="64" name="直線コネクタ 63"/>
        <xdr:cNvCxnSpPr/>
      </xdr:nvCxnSpPr>
      <xdr:spPr>
        <a:xfrm flipV="1">
          <a:off x="2908300" y="665556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168656</xdr:rowOff>
    </xdr:from>
    <xdr:to>
      <xdr:col>4</xdr:col>
      <xdr:colOff>155575</xdr:colOff>
      <xdr:row>39</xdr:row>
      <xdr:rowOff>42926</xdr:rowOff>
    </xdr:to>
    <xdr:cxnSp macro="">
      <xdr:nvCxnSpPr>
        <xdr:cNvPr id="67" name="直線コネクタ 66"/>
        <xdr:cNvCxnSpPr/>
      </xdr:nvCxnSpPr>
      <xdr:spPr>
        <a:xfrm flipV="1">
          <a:off x="2019300" y="668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15494</xdr:rowOff>
    </xdr:from>
    <xdr:to>
      <xdr:col>2</xdr:col>
      <xdr:colOff>638175</xdr:colOff>
      <xdr:row>39</xdr:row>
      <xdr:rowOff>42926</xdr:rowOff>
    </xdr:to>
    <xdr:cxnSp macro="">
      <xdr:nvCxnSpPr>
        <xdr:cNvPr id="70" name="直線コネクタ 69"/>
        <xdr:cNvCxnSpPr/>
      </xdr:nvCxnSpPr>
      <xdr:spPr>
        <a:xfrm>
          <a:off x="1130300" y="670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81280</xdr:rowOff>
    </xdr:from>
    <xdr:to>
      <xdr:col>6</xdr:col>
      <xdr:colOff>561975</xdr:colOff>
      <xdr:row>40</xdr:row>
      <xdr:rowOff>11430</xdr:rowOff>
    </xdr:to>
    <xdr:sp macro="" textlink="">
      <xdr:nvSpPr>
        <xdr:cNvPr id="80" name="円/楕円 79"/>
        <xdr:cNvSpPr/>
      </xdr:nvSpPr>
      <xdr:spPr>
        <a:xfrm>
          <a:off x="45847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167657</xdr:rowOff>
    </xdr:from>
    <xdr:ext cx="469744" cy="259045"/>
    <xdr:sp macro="" textlink="">
      <xdr:nvSpPr>
        <xdr:cNvPr id="81" name="議会費該当値テキスト"/>
        <xdr:cNvSpPr txBox="1"/>
      </xdr:nvSpPr>
      <xdr:spPr>
        <a:xfrm>
          <a:off x="4686300"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89662</xdr:rowOff>
    </xdr:from>
    <xdr:to>
      <xdr:col>5</xdr:col>
      <xdr:colOff>409575</xdr:colOff>
      <xdr:row>39</xdr:row>
      <xdr:rowOff>19812</xdr:rowOff>
    </xdr:to>
    <xdr:sp macro="" textlink="">
      <xdr:nvSpPr>
        <xdr:cNvPr id="82" name="円/楕円 81"/>
        <xdr:cNvSpPr/>
      </xdr:nvSpPr>
      <xdr:spPr>
        <a:xfrm>
          <a:off x="3746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10939</xdr:rowOff>
    </xdr:from>
    <xdr:ext cx="469744" cy="259045"/>
    <xdr:sp macro="" textlink="">
      <xdr:nvSpPr>
        <xdr:cNvPr id="83" name="テキスト ボックス 82"/>
        <xdr:cNvSpPr txBox="1"/>
      </xdr:nvSpPr>
      <xdr:spPr>
        <a:xfrm>
          <a:off x="35624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117856</xdr:rowOff>
    </xdr:from>
    <xdr:to>
      <xdr:col>4</xdr:col>
      <xdr:colOff>206375</xdr:colOff>
      <xdr:row>39</xdr:row>
      <xdr:rowOff>48006</xdr:rowOff>
    </xdr:to>
    <xdr:sp macro="" textlink="">
      <xdr:nvSpPr>
        <xdr:cNvPr id="84" name="円/楕円 83"/>
        <xdr:cNvSpPr/>
      </xdr:nvSpPr>
      <xdr:spPr>
        <a:xfrm>
          <a:off x="2857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39133</xdr:rowOff>
    </xdr:from>
    <xdr:ext cx="469744" cy="259045"/>
    <xdr:sp macro="" textlink="">
      <xdr:nvSpPr>
        <xdr:cNvPr id="85" name="テキスト ボックス 84"/>
        <xdr:cNvSpPr txBox="1"/>
      </xdr:nvSpPr>
      <xdr:spPr>
        <a:xfrm>
          <a:off x="2673427"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163576</xdr:rowOff>
    </xdr:from>
    <xdr:to>
      <xdr:col>3</xdr:col>
      <xdr:colOff>3175</xdr:colOff>
      <xdr:row>39</xdr:row>
      <xdr:rowOff>93726</xdr:rowOff>
    </xdr:to>
    <xdr:sp macro="" textlink="">
      <xdr:nvSpPr>
        <xdr:cNvPr id="86" name="円/楕円 85"/>
        <xdr:cNvSpPr/>
      </xdr:nvSpPr>
      <xdr:spPr>
        <a:xfrm>
          <a:off x="196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84853</xdr:rowOff>
    </xdr:from>
    <xdr:ext cx="469744" cy="259045"/>
    <xdr:sp macro="" textlink="">
      <xdr:nvSpPr>
        <xdr:cNvPr id="87" name="テキスト ボックス 86"/>
        <xdr:cNvSpPr txBox="1"/>
      </xdr:nvSpPr>
      <xdr:spPr>
        <a:xfrm>
          <a:off x="1784427" y="67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136144</xdr:rowOff>
    </xdr:from>
    <xdr:to>
      <xdr:col>1</xdr:col>
      <xdr:colOff>485775</xdr:colOff>
      <xdr:row>39</xdr:row>
      <xdr:rowOff>66294</xdr:rowOff>
    </xdr:to>
    <xdr:sp macro="" textlink="">
      <xdr:nvSpPr>
        <xdr:cNvPr id="88" name="円/楕円 87"/>
        <xdr:cNvSpPr/>
      </xdr:nvSpPr>
      <xdr:spPr>
        <a:xfrm>
          <a:off x="1079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57421</xdr:rowOff>
    </xdr:from>
    <xdr:ext cx="469744" cy="259045"/>
    <xdr:sp macro="" textlink="">
      <xdr:nvSpPr>
        <xdr:cNvPr id="89" name="テキスト ボックス 88"/>
        <xdr:cNvSpPr txBox="1"/>
      </xdr:nvSpPr>
      <xdr:spPr>
        <a:xfrm>
          <a:off x="895427"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40754</xdr:rowOff>
    </xdr:from>
    <xdr:to>
      <xdr:col>6</xdr:col>
      <xdr:colOff>511175</xdr:colOff>
      <xdr:row>57</xdr:row>
      <xdr:rowOff>164770</xdr:rowOff>
    </xdr:to>
    <xdr:cxnSp macro="">
      <xdr:nvCxnSpPr>
        <xdr:cNvPr id="119" name="直線コネクタ 118"/>
        <xdr:cNvCxnSpPr/>
      </xdr:nvCxnSpPr>
      <xdr:spPr>
        <a:xfrm>
          <a:off x="3797300" y="9813404"/>
          <a:ext cx="8382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40754</xdr:rowOff>
    </xdr:from>
    <xdr:to>
      <xdr:col>5</xdr:col>
      <xdr:colOff>358775</xdr:colOff>
      <xdr:row>57</xdr:row>
      <xdr:rowOff>145491</xdr:rowOff>
    </xdr:to>
    <xdr:cxnSp macro="">
      <xdr:nvCxnSpPr>
        <xdr:cNvPr id="122" name="直線コネクタ 121"/>
        <xdr:cNvCxnSpPr/>
      </xdr:nvCxnSpPr>
      <xdr:spPr>
        <a:xfrm flipV="1">
          <a:off x="2908300" y="9813404"/>
          <a:ext cx="889000" cy="10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124346</xdr:rowOff>
    </xdr:from>
    <xdr:to>
      <xdr:col>4</xdr:col>
      <xdr:colOff>155575</xdr:colOff>
      <xdr:row>57</xdr:row>
      <xdr:rowOff>145491</xdr:rowOff>
    </xdr:to>
    <xdr:cxnSp macro="">
      <xdr:nvCxnSpPr>
        <xdr:cNvPr id="125" name="直線コネクタ 124"/>
        <xdr:cNvCxnSpPr/>
      </xdr:nvCxnSpPr>
      <xdr:spPr>
        <a:xfrm>
          <a:off x="2019300" y="989699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124346</xdr:rowOff>
    </xdr:from>
    <xdr:to>
      <xdr:col>2</xdr:col>
      <xdr:colOff>638175</xdr:colOff>
      <xdr:row>57</xdr:row>
      <xdr:rowOff>163284</xdr:rowOff>
    </xdr:to>
    <xdr:cxnSp macro="">
      <xdr:nvCxnSpPr>
        <xdr:cNvPr id="128" name="直線コネクタ 127"/>
        <xdr:cNvCxnSpPr/>
      </xdr:nvCxnSpPr>
      <xdr:spPr>
        <a:xfrm flipV="1">
          <a:off x="1130300" y="9896996"/>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113970</xdr:rowOff>
    </xdr:from>
    <xdr:to>
      <xdr:col>6</xdr:col>
      <xdr:colOff>561975</xdr:colOff>
      <xdr:row>58</xdr:row>
      <xdr:rowOff>44120</xdr:rowOff>
    </xdr:to>
    <xdr:sp macro="" textlink="">
      <xdr:nvSpPr>
        <xdr:cNvPr id="138" name="円/楕円 137"/>
        <xdr:cNvSpPr/>
      </xdr:nvSpPr>
      <xdr:spPr>
        <a:xfrm>
          <a:off x="4584700" y="98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28897</xdr:rowOff>
    </xdr:from>
    <xdr:ext cx="534377" cy="259045"/>
    <xdr:sp macro="" textlink="">
      <xdr:nvSpPr>
        <xdr:cNvPr id="139" name="総務費該当値テキスト"/>
        <xdr:cNvSpPr txBox="1"/>
      </xdr:nvSpPr>
      <xdr:spPr>
        <a:xfrm>
          <a:off x="4686300" y="98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31,684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161404</xdr:rowOff>
    </xdr:from>
    <xdr:to>
      <xdr:col>5</xdr:col>
      <xdr:colOff>409575</xdr:colOff>
      <xdr:row>57</xdr:row>
      <xdr:rowOff>91554</xdr:rowOff>
    </xdr:to>
    <xdr:sp macro="" textlink="">
      <xdr:nvSpPr>
        <xdr:cNvPr id="140" name="円/楕円 139"/>
        <xdr:cNvSpPr/>
      </xdr:nvSpPr>
      <xdr:spPr>
        <a:xfrm>
          <a:off x="3746500" y="976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82681</xdr:rowOff>
    </xdr:from>
    <xdr:ext cx="534377" cy="259045"/>
    <xdr:sp macro="" textlink="">
      <xdr:nvSpPr>
        <xdr:cNvPr id="141" name="テキスト ボックス 140"/>
        <xdr:cNvSpPr txBox="1"/>
      </xdr:nvSpPr>
      <xdr:spPr>
        <a:xfrm>
          <a:off x="3530111" y="98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94691</xdr:rowOff>
    </xdr:from>
    <xdr:to>
      <xdr:col>4</xdr:col>
      <xdr:colOff>206375</xdr:colOff>
      <xdr:row>58</xdr:row>
      <xdr:rowOff>24841</xdr:rowOff>
    </xdr:to>
    <xdr:sp macro="" textlink="">
      <xdr:nvSpPr>
        <xdr:cNvPr id="142" name="円/楕円 141"/>
        <xdr:cNvSpPr/>
      </xdr:nvSpPr>
      <xdr:spPr>
        <a:xfrm>
          <a:off x="2857500" y="98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15968</xdr:rowOff>
    </xdr:from>
    <xdr:ext cx="534377" cy="259045"/>
    <xdr:sp macro="" textlink="">
      <xdr:nvSpPr>
        <xdr:cNvPr id="143" name="テキスト ボックス 142"/>
        <xdr:cNvSpPr txBox="1"/>
      </xdr:nvSpPr>
      <xdr:spPr>
        <a:xfrm>
          <a:off x="2641111" y="99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73546</xdr:rowOff>
    </xdr:from>
    <xdr:to>
      <xdr:col>3</xdr:col>
      <xdr:colOff>3175</xdr:colOff>
      <xdr:row>58</xdr:row>
      <xdr:rowOff>3696</xdr:rowOff>
    </xdr:to>
    <xdr:sp macro="" textlink="">
      <xdr:nvSpPr>
        <xdr:cNvPr id="144" name="円/楕円 143"/>
        <xdr:cNvSpPr/>
      </xdr:nvSpPr>
      <xdr:spPr>
        <a:xfrm>
          <a:off x="1968500" y="98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166273</xdr:rowOff>
    </xdr:from>
    <xdr:ext cx="534377" cy="259045"/>
    <xdr:sp macro="" textlink="">
      <xdr:nvSpPr>
        <xdr:cNvPr id="145" name="テキスト ボックス 144"/>
        <xdr:cNvSpPr txBox="1"/>
      </xdr:nvSpPr>
      <xdr:spPr>
        <a:xfrm>
          <a:off x="1752111" y="99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112484</xdr:rowOff>
    </xdr:from>
    <xdr:to>
      <xdr:col>1</xdr:col>
      <xdr:colOff>485775</xdr:colOff>
      <xdr:row>58</xdr:row>
      <xdr:rowOff>42634</xdr:rowOff>
    </xdr:to>
    <xdr:sp macro="" textlink="">
      <xdr:nvSpPr>
        <xdr:cNvPr id="146" name="円/楕円 145"/>
        <xdr:cNvSpPr/>
      </xdr:nvSpPr>
      <xdr:spPr>
        <a:xfrm>
          <a:off x="1079500" y="98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33761</xdr:rowOff>
    </xdr:from>
    <xdr:ext cx="534377" cy="259045"/>
    <xdr:sp macro="" textlink="">
      <xdr:nvSpPr>
        <xdr:cNvPr id="147" name="テキスト ボックス 146"/>
        <xdr:cNvSpPr txBox="1"/>
      </xdr:nvSpPr>
      <xdr:spPr>
        <a:xfrm>
          <a:off x="863111" y="99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146743</xdr:rowOff>
    </xdr:from>
    <xdr:to>
      <xdr:col>6</xdr:col>
      <xdr:colOff>511175</xdr:colOff>
      <xdr:row>78</xdr:row>
      <xdr:rowOff>48304</xdr:rowOff>
    </xdr:to>
    <xdr:cxnSp macro="">
      <xdr:nvCxnSpPr>
        <xdr:cNvPr id="179" name="直線コネクタ 178"/>
        <xdr:cNvCxnSpPr/>
      </xdr:nvCxnSpPr>
      <xdr:spPr>
        <a:xfrm flipV="1">
          <a:off x="3797300" y="13348393"/>
          <a:ext cx="8382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45146</xdr:rowOff>
    </xdr:from>
    <xdr:to>
      <xdr:col>5</xdr:col>
      <xdr:colOff>358775</xdr:colOff>
      <xdr:row>78</xdr:row>
      <xdr:rowOff>48304</xdr:rowOff>
    </xdr:to>
    <xdr:cxnSp macro="">
      <xdr:nvCxnSpPr>
        <xdr:cNvPr id="182" name="直線コネクタ 181"/>
        <xdr:cNvCxnSpPr/>
      </xdr:nvCxnSpPr>
      <xdr:spPr>
        <a:xfrm>
          <a:off x="2908300" y="13418246"/>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45146</xdr:rowOff>
    </xdr:from>
    <xdr:to>
      <xdr:col>4</xdr:col>
      <xdr:colOff>155575</xdr:colOff>
      <xdr:row>78</xdr:row>
      <xdr:rowOff>111409</xdr:rowOff>
    </xdr:to>
    <xdr:cxnSp macro="">
      <xdr:nvCxnSpPr>
        <xdr:cNvPr id="185" name="直線コネクタ 184"/>
        <xdr:cNvCxnSpPr/>
      </xdr:nvCxnSpPr>
      <xdr:spPr>
        <a:xfrm flipV="1">
          <a:off x="2019300" y="13418246"/>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111409</xdr:rowOff>
    </xdr:from>
    <xdr:to>
      <xdr:col>2</xdr:col>
      <xdr:colOff>638175</xdr:colOff>
      <xdr:row>78</xdr:row>
      <xdr:rowOff>148703</xdr:rowOff>
    </xdr:to>
    <xdr:cxnSp macro="">
      <xdr:nvCxnSpPr>
        <xdr:cNvPr id="188" name="直線コネクタ 187"/>
        <xdr:cNvCxnSpPr/>
      </xdr:nvCxnSpPr>
      <xdr:spPr>
        <a:xfrm flipV="1">
          <a:off x="1130300" y="13484509"/>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95943</xdr:rowOff>
    </xdr:from>
    <xdr:to>
      <xdr:col>6</xdr:col>
      <xdr:colOff>561975</xdr:colOff>
      <xdr:row>78</xdr:row>
      <xdr:rowOff>26093</xdr:rowOff>
    </xdr:to>
    <xdr:sp macro="" textlink="">
      <xdr:nvSpPr>
        <xdr:cNvPr id="198" name="円/楕円 197"/>
        <xdr:cNvSpPr/>
      </xdr:nvSpPr>
      <xdr:spPr>
        <a:xfrm>
          <a:off x="4584700" y="132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74370</xdr:rowOff>
    </xdr:from>
    <xdr:ext cx="599010" cy="259045"/>
    <xdr:sp macro="" textlink="">
      <xdr:nvSpPr>
        <xdr:cNvPr id="199" name="民生費該当値テキスト"/>
        <xdr:cNvSpPr txBox="1"/>
      </xdr:nvSpPr>
      <xdr:spPr>
        <a:xfrm>
          <a:off x="4686300" y="132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168954</xdr:rowOff>
    </xdr:from>
    <xdr:to>
      <xdr:col>5</xdr:col>
      <xdr:colOff>409575</xdr:colOff>
      <xdr:row>78</xdr:row>
      <xdr:rowOff>99104</xdr:rowOff>
    </xdr:to>
    <xdr:sp macro="" textlink="">
      <xdr:nvSpPr>
        <xdr:cNvPr id="200" name="円/楕円 199"/>
        <xdr:cNvSpPr/>
      </xdr:nvSpPr>
      <xdr:spPr>
        <a:xfrm>
          <a:off x="3746500" y="133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90231</xdr:rowOff>
    </xdr:from>
    <xdr:ext cx="599010" cy="259045"/>
    <xdr:sp macro="" textlink="">
      <xdr:nvSpPr>
        <xdr:cNvPr id="201" name="テキスト ボックス 200"/>
        <xdr:cNvSpPr txBox="1"/>
      </xdr:nvSpPr>
      <xdr:spPr>
        <a:xfrm>
          <a:off x="3497794" y="134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165796</xdr:rowOff>
    </xdr:from>
    <xdr:to>
      <xdr:col>4</xdr:col>
      <xdr:colOff>206375</xdr:colOff>
      <xdr:row>78</xdr:row>
      <xdr:rowOff>95946</xdr:rowOff>
    </xdr:to>
    <xdr:sp macro="" textlink="">
      <xdr:nvSpPr>
        <xdr:cNvPr id="202" name="円/楕円 201"/>
        <xdr:cNvSpPr/>
      </xdr:nvSpPr>
      <xdr:spPr>
        <a:xfrm>
          <a:off x="2857500" y="133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87073</xdr:rowOff>
    </xdr:from>
    <xdr:ext cx="599010" cy="259045"/>
    <xdr:sp macro="" textlink="">
      <xdr:nvSpPr>
        <xdr:cNvPr id="203" name="テキスト ボックス 202"/>
        <xdr:cNvSpPr txBox="1"/>
      </xdr:nvSpPr>
      <xdr:spPr>
        <a:xfrm>
          <a:off x="2608794" y="1346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60609</xdr:rowOff>
    </xdr:from>
    <xdr:to>
      <xdr:col>3</xdr:col>
      <xdr:colOff>3175</xdr:colOff>
      <xdr:row>78</xdr:row>
      <xdr:rowOff>162209</xdr:rowOff>
    </xdr:to>
    <xdr:sp macro="" textlink="">
      <xdr:nvSpPr>
        <xdr:cNvPr id="204" name="円/楕円 203"/>
        <xdr:cNvSpPr/>
      </xdr:nvSpPr>
      <xdr:spPr>
        <a:xfrm>
          <a:off x="1968500" y="134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153336</xdr:rowOff>
    </xdr:from>
    <xdr:ext cx="599010" cy="259045"/>
    <xdr:sp macro="" textlink="">
      <xdr:nvSpPr>
        <xdr:cNvPr id="205" name="テキスト ボックス 204"/>
        <xdr:cNvSpPr txBox="1"/>
      </xdr:nvSpPr>
      <xdr:spPr>
        <a:xfrm>
          <a:off x="1719794" y="1352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97903</xdr:rowOff>
    </xdr:from>
    <xdr:to>
      <xdr:col>1</xdr:col>
      <xdr:colOff>485775</xdr:colOff>
      <xdr:row>79</xdr:row>
      <xdr:rowOff>28053</xdr:rowOff>
    </xdr:to>
    <xdr:sp macro="" textlink="">
      <xdr:nvSpPr>
        <xdr:cNvPr id="206" name="円/楕円 205"/>
        <xdr:cNvSpPr/>
      </xdr:nvSpPr>
      <xdr:spPr>
        <a:xfrm>
          <a:off x="1079500" y="1347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19180</xdr:rowOff>
    </xdr:from>
    <xdr:ext cx="599010" cy="259045"/>
    <xdr:sp macro="" textlink="">
      <xdr:nvSpPr>
        <xdr:cNvPr id="207" name="テキスト ボックス 206"/>
        <xdr:cNvSpPr txBox="1"/>
      </xdr:nvSpPr>
      <xdr:spPr>
        <a:xfrm>
          <a:off x="830794" y="1356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51026</xdr:rowOff>
    </xdr:from>
    <xdr:to>
      <xdr:col>6</xdr:col>
      <xdr:colOff>511175</xdr:colOff>
      <xdr:row>98</xdr:row>
      <xdr:rowOff>64239</xdr:rowOff>
    </xdr:to>
    <xdr:cxnSp macro="">
      <xdr:nvCxnSpPr>
        <xdr:cNvPr id="235" name="直線コネクタ 234"/>
        <xdr:cNvCxnSpPr/>
      </xdr:nvCxnSpPr>
      <xdr:spPr>
        <a:xfrm>
          <a:off x="3797300" y="16853126"/>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51026</xdr:rowOff>
    </xdr:from>
    <xdr:to>
      <xdr:col>5</xdr:col>
      <xdr:colOff>358775</xdr:colOff>
      <xdr:row>98</xdr:row>
      <xdr:rowOff>73955</xdr:rowOff>
    </xdr:to>
    <xdr:cxnSp macro="">
      <xdr:nvCxnSpPr>
        <xdr:cNvPr id="238" name="直線コネクタ 237"/>
        <xdr:cNvCxnSpPr/>
      </xdr:nvCxnSpPr>
      <xdr:spPr>
        <a:xfrm flipV="1">
          <a:off x="2908300" y="16853126"/>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73955</xdr:rowOff>
    </xdr:from>
    <xdr:to>
      <xdr:col>4</xdr:col>
      <xdr:colOff>155575</xdr:colOff>
      <xdr:row>98</xdr:row>
      <xdr:rowOff>101386</xdr:rowOff>
    </xdr:to>
    <xdr:cxnSp macro="">
      <xdr:nvCxnSpPr>
        <xdr:cNvPr id="241" name="直線コネクタ 240"/>
        <xdr:cNvCxnSpPr/>
      </xdr:nvCxnSpPr>
      <xdr:spPr>
        <a:xfrm flipV="1">
          <a:off x="2019300" y="16876055"/>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75898</xdr:rowOff>
    </xdr:from>
    <xdr:to>
      <xdr:col>2</xdr:col>
      <xdr:colOff>638175</xdr:colOff>
      <xdr:row>98</xdr:row>
      <xdr:rowOff>101386</xdr:rowOff>
    </xdr:to>
    <xdr:cxnSp macro="">
      <xdr:nvCxnSpPr>
        <xdr:cNvPr id="244" name="直線コネクタ 243"/>
        <xdr:cNvCxnSpPr/>
      </xdr:nvCxnSpPr>
      <xdr:spPr>
        <a:xfrm>
          <a:off x="1130300" y="16877998"/>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13439</xdr:rowOff>
    </xdr:from>
    <xdr:to>
      <xdr:col>6</xdr:col>
      <xdr:colOff>561975</xdr:colOff>
      <xdr:row>98</xdr:row>
      <xdr:rowOff>115039</xdr:rowOff>
    </xdr:to>
    <xdr:sp macro="" textlink="">
      <xdr:nvSpPr>
        <xdr:cNvPr id="254" name="円/楕円 253"/>
        <xdr:cNvSpPr/>
      </xdr:nvSpPr>
      <xdr:spPr>
        <a:xfrm>
          <a:off x="4584700" y="168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163316</xdr:rowOff>
    </xdr:from>
    <xdr:ext cx="534377" cy="259045"/>
    <xdr:sp macro="" textlink="">
      <xdr:nvSpPr>
        <xdr:cNvPr id="255" name="衛生費該当値テキスト"/>
        <xdr:cNvSpPr txBox="1"/>
      </xdr:nvSpPr>
      <xdr:spPr>
        <a:xfrm>
          <a:off x="4686300" y="167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226</xdr:rowOff>
    </xdr:from>
    <xdr:to>
      <xdr:col>5</xdr:col>
      <xdr:colOff>409575</xdr:colOff>
      <xdr:row>98</xdr:row>
      <xdr:rowOff>101826</xdr:rowOff>
    </xdr:to>
    <xdr:sp macro="" textlink="">
      <xdr:nvSpPr>
        <xdr:cNvPr id="256" name="円/楕円 255"/>
        <xdr:cNvSpPr/>
      </xdr:nvSpPr>
      <xdr:spPr>
        <a:xfrm>
          <a:off x="3746500" y="168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92953</xdr:rowOff>
    </xdr:from>
    <xdr:ext cx="534377" cy="259045"/>
    <xdr:sp macro="" textlink="">
      <xdr:nvSpPr>
        <xdr:cNvPr id="257" name="テキスト ボックス 256"/>
        <xdr:cNvSpPr txBox="1"/>
      </xdr:nvSpPr>
      <xdr:spPr>
        <a:xfrm>
          <a:off x="3530111" y="168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23155</xdr:rowOff>
    </xdr:from>
    <xdr:to>
      <xdr:col>4</xdr:col>
      <xdr:colOff>206375</xdr:colOff>
      <xdr:row>98</xdr:row>
      <xdr:rowOff>124755</xdr:rowOff>
    </xdr:to>
    <xdr:sp macro="" textlink="">
      <xdr:nvSpPr>
        <xdr:cNvPr id="258" name="円/楕円 257"/>
        <xdr:cNvSpPr/>
      </xdr:nvSpPr>
      <xdr:spPr>
        <a:xfrm>
          <a:off x="2857500" y="168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115882</xdr:rowOff>
    </xdr:from>
    <xdr:ext cx="534377" cy="259045"/>
    <xdr:sp macro="" textlink="">
      <xdr:nvSpPr>
        <xdr:cNvPr id="259" name="テキスト ボックス 258"/>
        <xdr:cNvSpPr txBox="1"/>
      </xdr:nvSpPr>
      <xdr:spPr>
        <a:xfrm>
          <a:off x="2641111" y="169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50586</xdr:rowOff>
    </xdr:from>
    <xdr:to>
      <xdr:col>3</xdr:col>
      <xdr:colOff>3175</xdr:colOff>
      <xdr:row>98</xdr:row>
      <xdr:rowOff>152186</xdr:rowOff>
    </xdr:to>
    <xdr:sp macro="" textlink="">
      <xdr:nvSpPr>
        <xdr:cNvPr id="260" name="円/楕円 259"/>
        <xdr:cNvSpPr/>
      </xdr:nvSpPr>
      <xdr:spPr>
        <a:xfrm>
          <a:off x="1968500" y="168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143313</xdr:rowOff>
    </xdr:from>
    <xdr:ext cx="534377" cy="259045"/>
    <xdr:sp macro="" textlink="">
      <xdr:nvSpPr>
        <xdr:cNvPr id="261" name="テキスト ボックス 260"/>
        <xdr:cNvSpPr txBox="1"/>
      </xdr:nvSpPr>
      <xdr:spPr>
        <a:xfrm>
          <a:off x="1752111" y="169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25098</xdr:rowOff>
    </xdr:from>
    <xdr:to>
      <xdr:col>1</xdr:col>
      <xdr:colOff>485775</xdr:colOff>
      <xdr:row>98</xdr:row>
      <xdr:rowOff>126698</xdr:rowOff>
    </xdr:to>
    <xdr:sp macro="" textlink="">
      <xdr:nvSpPr>
        <xdr:cNvPr id="262" name="円/楕円 261"/>
        <xdr:cNvSpPr/>
      </xdr:nvSpPr>
      <xdr:spPr>
        <a:xfrm>
          <a:off x="1079500" y="168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117825</xdr:rowOff>
    </xdr:from>
    <xdr:ext cx="534377" cy="259045"/>
    <xdr:sp macro="" textlink="">
      <xdr:nvSpPr>
        <xdr:cNvPr id="263" name="テキスト ボックス 262"/>
        <xdr:cNvSpPr txBox="1"/>
      </xdr:nvSpPr>
      <xdr:spPr>
        <a:xfrm>
          <a:off x="863111" y="1691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101219</xdr:rowOff>
    </xdr:from>
    <xdr:to>
      <xdr:col>15</xdr:col>
      <xdr:colOff>180975</xdr:colOff>
      <xdr:row>38</xdr:row>
      <xdr:rowOff>109601</xdr:rowOff>
    </xdr:to>
    <xdr:cxnSp macro="">
      <xdr:nvCxnSpPr>
        <xdr:cNvPr id="292" name="直線コネクタ 291"/>
        <xdr:cNvCxnSpPr/>
      </xdr:nvCxnSpPr>
      <xdr:spPr>
        <a:xfrm>
          <a:off x="9639300" y="661631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93980</xdr:rowOff>
    </xdr:from>
    <xdr:to>
      <xdr:col>14</xdr:col>
      <xdr:colOff>28575</xdr:colOff>
      <xdr:row>38</xdr:row>
      <xdr:rowOff>101219</xdr:rowOff>
    </xdr:to>
    <xdr:cxnSp macro="">
      <xdr:nvCxnSpPr>
        <xdr:cNvPr id="295" name="直線コネクタ 294"/>
        <xdr:cNvCxnSpPr/>
      </xdr:nvCxnSpPr>
      <xdr:spPr>
        <a:xfrm>
          <a:off x="8750300" y="66090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25781</xdr:rowOff>
    </xdr:from>
    <xdr:to>
      <xdr:col>12</xdr:col>
      <xdr:colOff>511175</xdr:colOff>
      <xdr:row>38</xdr:row>
      <xdr:rowOff>93980</xdr:rowOff>
    </xdr:to>
    <xdr:cxnSp macro="">
      <xdr:nvCxnSpPr>
        <xdr:cNvPr id="298" name="直線コネクタ 297"/>
        <xdr:cNvCxnSpPr/>
      </xdr:nvCxnSpPr>
      <xdr:spPr>
        <a:xfrm>
          <a:off x="7861300" y="6540881"/>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128270</xdr:rowOff>
    </xdr:from>
    <xdr:to>
      <xdr:col>11</xdr:col>
      <xdr:colOff>307975</xdr:colOff>
      <xdr:row>38</xdr:row>
      <xdr:rowOff>25781</xdr:rowOff>
    </xdr:to>
    <xdr:cxnSp macro="">
      <xdr:nvCxnSpPr>
        <xdr:cNvPr id="301" name="直線コネクタ 300"/>
        <xdr:cNvCxnSpPr/>
      </xdr:nvCxnSpPr>
      <xdr:spPr>
        <a:xfrm>
          <a:off x="6972300" y="6300470"/>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58801</xdr:rowOff>
    </xdr:from>
    <xdr:to>
      <xdr:col>15</xdr:col>
      <xdr:colOff>231775</xdr:colOff>
      <xdr:row>38</xdr:row>
      <xdr:rowOff>160401</xdr:rowOff>
    </xdr:to>
    <xdr:sp macro="" textlink="">
      <xdr:nvSpPr>
        <xdr:cNvPr id="311" name="円/楕円 310"/>
        <xdr:cNvSpPr/>
      </xdr:nvSpPr>
      <xdr:spPr>
        <a:xfrm>
          <a:off x="104267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145178</xdr:rowOff>
    </xdr:from>
    <xdr:ext cx="378565" cy="259045"/>
    <xdr:sp macro="" textlink="">
      <xdr:nvSpPr>
        <xdr:cNvPr id="312" name="労働費該当値テキスト"/>
        <xdr:cNvSpPr txBox="1"/>
      </xdr:nvSpPr>
      <xdr:spPr>
        <a:xfrm>
          <a:off x="10528300" y="64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50419</xdr:rowOff>
    </xdr:from>
    <xdr:to>
      <xdr:col>14</xdr:col>
      <xdr:colOff>79375</xdr:colOff>
      <xdr:row>38</xdr:row>
      <xdr:rowOff>152019</xdr:rowOff>
    </xdr:to>
    <xdr:sp macro="" textlink="">
      <xdr:nvSpPr>
        <xdr:cNvPr id="313" name="円/楕円 312"/>
        <xdr:cNvSpPr/>
      </xdr:nvSpPr>
      <xdr:spPr>
        <a:xfrm>
          <a:off x="9588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143146</xdr:rowOff>
    </xdr:from>
    <xdr:ext cx="378565" cy="259045"/>
    <xdr:sp macro="" textlink="">
      <xdr:nvSpPr>
        <xdr:cNvPr id="314" name="テキスト ボックス 313"/>
        <xdr:cNvSpPr txBox="1"/>
      </xdr:nvSpPr>
      <xdr:spPr>
        <a:xfrm>
          <a:off x="9450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43180</xdr:rowOff>
    </xdr:from>
    <xdr:to>
      <xdr:col>12</xdr:col>
      <xdr:colOff>561975</xdr:colOff>
      <xdr:row>38</xdr:row>
      <xdr:rowOff>144780</xdr:rowOff>
    </xdr:to>
    <xdr:sp macro="" textlink="">
      <xdr:nvSpPr>
        <xdr:cNvPr id="315" name="円/楕円 314"/>
        <xdr:cNvSpPr/>
      </xdr:nvSpPr>
      <xdr:spPr>
        <a:xfrm>
          <a:off x="8699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135907</xdr:rowOff>
    </xdr:from>
    <xdr:ext cx="378565" cy="259045"/>
    <xdr:sp macro="" textlink="">
      <xdr:nvSpPr>
        <xdr:cNvPr id="316" name="テキスト ボックス 315"/>
        <xdr:cNvSpPr txBox="1"/>
      </xdr:nvSpPr>
      <xdr:spPr>
        <a:xfrm>
          <a:off x="8561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146431</xdr:rowOff>
    </xdr:from>
    <xdr:to>
      <xdr:col>11</xdr:col>
      <xdr:colOff>358775</xdr:colOff>
      <xdr:row>38</xdr:row>
      <xdr:rowOff>76581</xdr:rowOff>
    </xdr:to>
    <xdr:sp macro="" textlink="">
      <xdr:nvSpPr>
        <xdr:cNvPr id="317" name="円/楕円 316"/>
        <xdr:cNvSpPr/>
      </xdr:nvSpPr>
      <xdr:spPr>
        <a:xfrm>
          <a:off x="7810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67708</xdr:rowOff>
    </xdr:from>
    <xdr:ext cx="378565" cy="259045"/>
    <xdr:sp macro="" textlink="">
      <xdr:nvSpPr>
        <xdr:cNvPr id="318" name="テキスト ボックス 317"/>
        <xdr:cNvSpPr txBox="1"/>
      </xdr:nvSpPr>
      <xdr:spPr>
        <a:xfrm>
          <a:off x="7672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77470</xdr:rowOff>
    </xdr:from>
    <xdr:to>
      <xdr:col>10</xdr:col>
      <xdr:colOff>155575</xdr:colOff>
      <xdr:row>37</xdr:row>
      <xdr:rowOff>7620</xdr:rowOff>
    </xdr:to>
    <xdr:sp macro="" textlink="">
      <xdr:nvSpPr>
        <xdr:cNvPr id="319" name="円/楕円 318"/>
        <xdr:cNvSpPr/>
      </xdr:nvSpPr>
      <xdr:spPr>
        <a:xfrm>
          <a:off x="6921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170197</xdr:rowOff>
    </xdr:from>
    <xdr:ext cx="469744" cy="259045"/>
    <xdr:sp macro="" textlink="">
      <xdr:nvSpPr>
        <xdr:cNvPr id="320" name="テキスト ボックス 319"/>
        <xdr:cNvSpPr txBox="1"/>
      </xdr:nvSpPr>
      <xdr:spPr>
        <a:xfrm>
          <a:off x="6737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121469</xdr:rowOff>
    </xdr:from>
    <xdr:to>
      <xdr:col>15</xdr:col>
      <xdr:colOff>180975</xdr:colOff>
      <xdr:row>57</xdr:row>
      <xdr:rowOff>136214</xdr:rowOff>
    </xdr:to>
    <xdr:cxnSp macro="">
      <xdr:nvCxnSpPr>
        <xdr:cNvPr id="345" name="直線コネクタ 344"/>
        <xdr:cNvCxnSpPr/>
      </xdr:nvCxnSpPr>
      <xdr:spPr>
        <a:xfrm>
          <a:off x="9639300" y="9894119"/>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121469</xdr:rowOff>
    </xdr:from>
    <xdr:to>
      <xdr:col>14</xdr:col>
      <xdr:colOff>28575</xdr:colOff>
      <xdr:row>57</xdr:row>
      <xdr:rowOff>132842</xdr:rowOff>
    </xdr:to>
    <xdr:cxnSp macro="">
      <xdr:nvCxnSpPr>
        <xdr:cNvPr id="348" name="直線コネクタ 347"/>
        <xdr:cNvCxnSpPr/>
      </xdr:nvCxnSpPr>
      <xdr:spPr>
        <a:xfrm flipV="1">
          <a:off x="8750300" y="9894119"/>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91466</xdr:rowOff>
    </xdr:from>
    <xdr:to>
      <xdr:col>12</xdr:col>
      <xdr:colOff>511175</xdr:colOff>
      <xdr:row>57</xdr:row>
      <xdr:rowOff>132842</xdr:rowOff>
    </xdr:to>
    <xdr:cxnSp macro="">
      <xdr:nvCxnSpPr>
        <xdr:cNvPr id="351" name="直線コネクタ 350"/>
        <xdr:cNvCxnSpPr/>
      </xdr:nvCxnSpPr>
      <xdr:spPr>
        <a:xfrm>
          <a:off x="7861300" y="9864116"/>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91466</xdr:rowOff>
    </xdr:from>
    <xdr:to>
      <xdr:col>11</xdr:col>
      <xdr:colOff>307975</xdr:colOff>
      <xdr:row>57</xdr:row>
      <xdr:rowOff>136443</xdr:rowOff>
    </xdr:to>
    <xdr:cxnSp macro="">
      <xdr:nvCxnSpPr>
        <xdr:cNvPr id="354" name="直線コネクタ 353"/>
        <xdr:cNvCxnSpPr/>
      </xdr:nvCxnSpPr>
      <xdr:spPr>
        <a:xfrm flipV="1">
          <a:off x="6972300" y="9864116"/>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85414</xdr:rowOff>
    </xdr:from>
    <xdr:to>
      <xdr:col>15</xdr:col>
      <xdr:colOff>231775</xdr:colOff>
      <xdr:row>58</xdr:row>
      <xdr:rowOff>15564</xdr:rowOff>
    </xdr:to>
    <xdr:sp macro="" textlink="">
      <xdr:nvSpPr>
        <xdr:cNvPr id="364" name="円/楕円 363"/>
        <xdr:cNvSpPr/>
      </xdr:nvSpPr>
      <xdr:spPr>
        <a:xfrm>
          <a:off x="10426700" y="98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341</xdr:rowOff>
    </xdr:from>
    <xdr:ext cx="469744" cy="259045"/>
    <xdr:sp macro="" textlink="">
      <xdr:nvSpPr>
        <xdr:cNvPr id="365" name="農林水産業費該当値テキスト"/>
        <xdr:cNvSpPr txBox="1"/>
      </xdr:nvSpPr>
      <xdr:spPr>
        <a:xfrm>
          <a:off x="10528300" y="97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70669</xdr:rowOff>
    </xdr:from>
    <xdr:to>
      <xdr:col>14</xdr:col>
      <xdr:colOff>79375</xdr:colOff>
      <xdr:row>58</xdr:row>
      <xdr:rowOff>819</xdr:rowOff>
    </xdr:to>
    <xdr:sp macro="" textlink="">
      <xdr:nvSpPr>
        <xdr:cNvPr id="366" name="円/楕円 365"/>
        <xdr:cNvSpPr/>
      </xdr:nvSpPr>
      <xdr:spPr>
        <a:xfrm>
          <a:off x="9588500" y="98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163396</xdr:rowOff>
    </xdr:from>
    <xdr:ext cx="469744" cy="259045"/>
    <xdr:sp macro="" textlink="">
      <xdr:nvSpPr>
        <xdr:cNvPr id="367" name="テキスト ボックス 366"/>
        <xdr:cNvSpPr txBox="1"/>
      </xdr:nvSpPr>
      <xdr:spPr>
        <a:xfrm>
          <a:off x="9404427" y="99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82042</xdr:rowOff>
    </xdr:from>
    <xdr:to>
      <xdr:col>12</xdr:col>
      <xdr:colOff>561975</xdr:colOff>
      <xdr:row>58</xdr:row>
      <xdr:rowOff>12192</xdr:rowOff>
    </xdr:to>
    <xdr:sp macro="" textlink="">
      <xdr:nvSpPr>
        <xdr:cNvPr id="368" name="円/楕円 367"/>
        <xdr:cNvSpPr/>
      </xdr:nvSpPr>
      <xdr:spPr>
        <a:xfrm>
          <a:off x="8699500" y="98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3319</xdr:rowOff>
    </xdr:from>
    <xdr:ext cx="469744" cy="259045"/>
    <xdr:sp macro="" textlink="">
      <xdr:nvSpPr>
        <xdr:cNvPr id="369" name="テキスト ボックス 368"/>
        <xdr:cNvSpPr txBox="1"/>
      </xdr:nvSpPr>
      <xdr:spPr>
        <a:xfrm>
          <a:off x="8515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40666</xdr:rowOff>
    </xdr:from>
    <xdr:to>
      <xdr:col>11</xdr:col>
      <xdr:colOff>358775</xdr:colOff>
      <xdr:row>57</xdr:row>
      <xdr:rowOff>142266</xdr:rowOff>
    </xdr:to>
    <xdr:sp macro="" textlink="">
      <xdr:nvSpPr>
        <xdr:cNvPr id="370" name="円/楕円 369"/>
        <xdr:cNvSpPr/>
      </xdr:nvSpPr>
      <xdr:spPr>
        <a:xfrm>
          <a:off x="7810500" y="98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133393</xdr:rowOff>
    </xdr:from>
    <xdr:ext cx="469744" cy="259045"/>
    <xdr:sp macro="" textlink="">
      <xdr:nvSpPr>
        <xdr:cNvPr id="371" name="テキスト ボックス 370"/>
        <xdr:cNvSpPr txBox="1"/>
      </xdr:nvSpPr>
      <xdr:spPr>
        <a:xfrm>
          <a:off x="7626427" y="99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85643</xdr:rowOff>
    </xdr:from>
    <xdr:to>
      <xdr:col>10</xdr:col>
      <xdr:colOff>155575</xdr:colOff>
      <xdr:row>58</xdr:row>
      <xdr:rowOff>15793</xdr:rowOff>
    </xdr:to>
    <xdr:sp macro="" textlink="">
      <xdr:nvSpPr>
        <xdr:cNvPr id="372" name="円/楕円 371"/>
        <xdr:cNvSpPr/>
      </xdr:nvSpPr>
      <xdr:spPr>
        <a:xfrm>
          <a:off x="6921500" y="98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6920</xdr:rowOff>
    </xdr:from>
    <xdr:ext cx="469744" cy="259045"/>
    <xdr:sp macro="" textlink="">
      <xdr:nvSpPr>
        <xdr:cNvPr id="373" name="テキスト ボックス 372"/>
        <xdr:cNvSpPr txBox="1"/>
      </xdr:nvSpPr>
      <xdr:spPr>
        <a:xfrm>
          <a:off x="6737427" y="9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74823</xdr:rowOff>
    </xdr:from>
    <xdr:to>
      <xdr:col>15</xdr:col>
      <xdr:colOff>180975</xdr:colOff>
      <xdr:row>78</xdr:row>
      <xdr:rowOff>111925</xdr:rowOff>
    </xdr:to>
    <xdr:cxnSp macro="">
      <xdr:nvCxnSpPr>
        <xdr:cNvPr id="400" name="直線コネクタ 399"/>
        <xdr:cNvCxnSpPr/>
      </xdr:nvCxnSpPr>
      <xdr:spPr>
        <a:xfrm>
          <a:off x="9639300" y="13447923"/>
          <a:ext cx="8382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74823</xdr:rowOff>
    </xdr:from>
    <xdr:to>
      <xdr:col>14</xdr:col>
      <xdr:colOff>28575</xdr:colOff>
      <xdr:row>78</xdr:row>
      <xdr:rowOff>102186</xdr:rowOff>
    </xdr:to>
    <xdr:cxnSp macro="">
      <xdr:nvCxnSpPr>
        <xdr:cNvPr id="403" name="直線コネクタ 402"/>
        <xdr:cNvCxnSpPr/>
      </xdr:nvCxnSpPr>
      <xdr:spPr>
        <a:xfrm flipV="1">
          <a:off x="8750300" y="13447923"/>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102186</xdr:rowOff>
    </xdr:from>
    <xdr:to>
      <xdr:col>12</xdr:col>
      <xdr:colOff>511175</xdr:colOff>
      <xdr:row>78</xdr:row>
      <xdr:rowOff>106187</xdr:rowOff>
    </xdr:to>
    <xdr:cxnSp macro="">
      <xdr:nvCxnSpPr>
        <xdr:cNvPr id="406" name="直線コネクタ 405"/>
        <xdr:cNvCxnSpPr/>
      </xdr:nvCxnSpPr>
      <xdr:spPr>
        <a:xfrm flipV="1">
          <a:off x="7861300" y="1347528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106187</xdr:rowOff>
    </xdr:from>
    <xdr:to>
      <xdr:col>11</xdr:col>
      <xdr:colOff>307975</xdr:colOff>
      <xdr:row>78</xdr:row>
      <xdr:rowOff>108587</xdr:rowOff>
    </xdr:to>
    <xdr:cxnSp macro="">
      <xdr:nvCxnSpPr>
        <xdr:cNvPr id="409" name="直線コネクタ 408"/>
        <xdr:cNvCxnSpPr/>
      </xdr:nvCxnSpPr>
      <xdr:spPr>
        <a:xfrm flipV="1">
          <a:off x="6972300" y="13479287"/>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61125</xdr:rowOff>
    </xdr:from>
    <xdr:to>
      <xdr:col>15</xdr:col>
      <xdr:colOff>231775</xdr:colOff>
      <xdr:row>78</xdr:row>
      <xdr:rowOff>162725</xdr:rowOff>
    </xdr:to>
    <xdr:sp macro="" textlink="">
      <xdr:nvSpPr>
        <xdr:cNvPr id="419" name="円/楕円 418"/>
        <xdr:cNvSpPr/>
      </xdr:nvSpPr>
      <xdr:spPr>
        <a:xfrm>
          <a:off x="10426700" y="13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147502</xdr:rowOff>
    </xdr:from>
    <xdr:ext cx="469744" cy="259045"/>
    <xdr:sp macro="" textlink="">
      <xdr:nvSpPr>
        <xdr:cNvPr id="420" name="商工費該当値テキスト"/>
        <xdr:cNvSpPr txBox="1"/>
      </xdr:nvSpPr>
      <xdr:spPr>
        <a:xfrm>
          <a:off x="10528300" y="133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24023</xdr:rowOff>
    </xdr:from>
    <xdr:to>
      <xdr:col>14</xdr:col>
      <xdr:colOff>79375</xdr:colOff>
      <xdr:row>78</xdr:row>
      <xdr:rowOff>125623</xdr:rowOff>
    </xdr:to>
    <xdr:sp macro="" textlink="">
      <xdr:nvSpPr>
        <xdr:cNvPr id="421" name="円/楕円 420"/>
        <xdr:cNvSpPr/>
      </xdr:nvSpPr>
      <xdr:spPr>
        <a:xfrm>
          <a:off x="9588500" y="133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116750</xdr:rowOff>
    </xdr:from>
    <xdr:ext cx="469744" cy="259045"/>
    <xdr:sp macro="" textlink="">
      <xdr:nvSpPr>
        <xdr:cNvPr id="422" name="テキスト ボックス 421"/>
        <xdr:cNvSpPr txBox="1"/>
      </xdr:nvSpPr>
      <xdr:spPr>
        <a:xfrm>
          <a:off x="9404427" y="1348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51386</xdr:rowOff>
    </xdr:from>
    <xdr:to>
      <xdr:col>12</xdr:col>
      <xdr:colOff>561975</xdr:colOff>
      <xdr:row>78</xdr:row>
      <xdr:rowOff>152986</xdr:rowOff>
    </xdr:to>
    <xdr:sp macro="" textlink="">
      <xdr:nvSpPr>
        <xdr:cNvPr id="423" name="円/楕円 422"/>
        <xdr:cNvSpPr/>
      </xdr:nvSpPr>
      <xdr:spPr>
        <a:xfrm>
          <a:off x="8699500" y="134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144113</xdr:rowOff>
    </xdr:from>
    <xdr:ext cx="469744" cy="259045"/>
    <xdr:sp macro="" textlink="">
      <xdr:nvSpPr>
        <xdr:cNvPr id="424" name="テキスト ボックス 423"/>
        <xdr:cNvSpPr txBox="1"/>
      </xdr:nvSpPr>
      <xdr:spPr>
        <a:xfrm>
          <a:off x="8515427" y="1351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55387</xdr:rowOff>
    </xdr:from>
    <xdr:to>
      <xdr:col>11</xdr:col>
      <xdr:colOff>358775</xdr:colOff>
      <xdr:row>78</xdr:row>
      <xdr:rowOff>156987</xdr:rowOff>
    </xdr:to>
    <xdr:sp macro="" textlink="">
      <xdr:nvSpPr>
        <xdr:cNvPr id="425" name="円/楕円 424"/>
        <xdr:cNvSpPr/>
      </xdr:nvSpPr>
      <xdr:spPr>
        <a:xfrm>
          <a:off x="7810500" y="134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148114</xdr:rowOff>
    </xdr:from>
    <xdr:ext cx="469744" cy="259045"/>
    <xdr:sp macro="" textlink="">
      <xdr:nvSpPr>
        <xdr:cNvPr id="426" name="テキスト ボックス 425"/>
        <xdr:cNvSpPr txBox="1"/>
      </xdr:nvSpPr>
      <xdr:spPr>
        <a:xfrm>
          <a:off x="7626427" y="135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57787</xdr:rowOff>
    </xdr:from>
    <xdr:to>
      <xdr:col>10</xdr:col>
      <xdr:colOff>155575</xdr:colOff>
      <xdr:row>78</xdr:row>
      <xdr:rowOff>159387</xdr:rowOff>
    </xdr:to>
    <xdr:sp macro="" textlink="">
      <xdr:nvSpPr>
        <xdr:cNvPr id="427" name="円/楕円 426"/>
        <xdr:cNvSpPr/>
      </xdr:nvSpPr>
      <xdr:spPr>
        <a:xfrm>
          <a:off x="6921500" y="134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150514</xdr:rowOff>
    </xdr:from>
    <xdr:ext cx="469744" cy="259045"/>
    <xdr:sp macro="" textlink="">
      <xdr:nvSpPr>
        <xdr:cNvPr id="428" name="テキスト ボックス 427"/>
        <xdr:cNvSpPr txBox="1"/>
      </xdr:nvSpPr>
      <xdr:spPr>
        <a:xfrm>
          <a:off x="6737427" y="1352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145472</xdr:rowOff>
    </xdr:from>
    <xdr:to>
      <xdr:col>15</xdr:col>
      <xdr:colOff>180975</xdr:colOff>
      <xdr:row>99</xdr:row>
      <xdr:rowOff>11588</xdr:rowOff>
    </xdr:to>
    <xdr:cxnSp macro="">
      <xdr:nvCxnSpPr>
        <xdr:cNvPr id="458" name="直線コネクタ 457"/>
        <xdr:cNvCxnSpPr/>
      </xdr:nvCxnSpPr>
      <xdr:spPr>
        <a:xfrm flipV="1">
          <a:off x="9639300" y="16947572"/>
          <a:ext cx="8382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11588</xdr:rowOff>
    </xdr:from>
    <xdr:to>
      <xdr:col>14</xdr:col>
      <xdr:colOff>28575</xdr:colOff>
      <xdr:row>99</xdr:row>
      <xdr:rowOff>32125</xdr:rowOff>
    </xdr:to>
    <xdr:cxnSp macro="">
      <xdr:nvCxnSpPr>
        <xdr:cNvPr id="461" name="直線コネクタ 460"/>
        <xdr:cNvCxnSpPr/>
      </xdr:nvCxnSpPr>
      <xdr:spPr>
        <a:xfrm flipV="1">
          <a:off x="8750300" y="16985138"/>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149034</xdr:rowOff>
    </xdr:from>
    <xdr:to>
      <xdr:col>12</xdr:col>
      <xdr:colOff>511175</xdr:colOff>
      <xdr:row>99</xdr:row>
      <xdr:rowOff>32125</xdr:rowOff>
    </xdr:to>
    <xdr:cxnSp macro="">
      <xdr:nvCxnSpPr>
        <xdr:cNvPr id="464" name="直線コネクタ 463"/>
        <xdr:cNvCxnSpPr/>
      </xdr:nvCxnSpPr>
      <xdr:spPr>
        <a:xfrm>
          <a:off x="7861300" y="16951134"/>
          <a:ext cx="889000" cy="5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109468</xdr:rowOff>
    </xdr:from>
    <xdr:to>
      <xdr:col>11</xdr:col>
      <xdr:colOff>307975</xdr:colOff>
      <xdr:row>98</xdr:row>
      <xdr:rowOff>149034</xdr:rowOff>
    </xdr:to>
    <xdr:cxnSp macro="">
      <xdr:nvCxnSpPr>
        <xdr:cNvPr id="467" name="直線コネクタ 466"/>
        <xdr:cNvCxnSpPr/>
      </xdr:nvCxnSpPr>
      <xdr:spPr>
        <a:xfrm>
          <a:off x="6972300" y="16911568"/>
          <a:ext cx="889000" cy="3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94672</xdr:rowOff>
    </xdr:from>
    <xdr:to>
      <xdr:col>15</xdr:col>
      <xdr:colOff>231775</xdr:colOff>
      <xdr:row>99</xdr:row>
      <xdr:rowOff>24822</xdr:rowOff>
    </xdr:to>
    <xdr:sp macro="" textlink="">
      <xdr:nvSpPr>
        <xdr:cNvPr id="477" name="円/楕円 476"/>
        <xdr:cNvSpPr/>
      </xdr:nvSpPr>
      <xdr:spPr>
        <a:xfrm>
          <a:off x="10426700" y="168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9599</xdr:rowOff>
    </xdr:from>
    <xdr:ext cx="534377" cy="259045"/>
    <xdr:sp macro="" textlink="">
      <xdr:nvSpPr>
        <xdr:cNvPr id="478" name="土木費該当値テキスト"/>
        <xdr:cNvSpPr txBox="1"/>
      </xdr:nvSpPr>
      <xdr:spPr>
        <a:xfrm>
          <a:off x="10528300" y="1681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132238</xdr:rowOff>
    </xdr:from>
    <xdr:to>
      <xdr:col>14</xdr:col>
      <xdr:colOff>79375</xdr:colOff>
      <xdr:row>99</xdr:row>
      <xdr:rowOff>62388</xdr:rowOff>
    </xdr:to>
    <xdr:sp macro="" textlink="">
      <xdr:nvSpPr>
        <xdr:cNvPr id="479" name="円/楕円 478"/>
        <xdr:cNvSpPr/>
      </xdr:nvSpPr>
      <xdr:spPr>
        <a:xfrm>
          <a:off x="9588500" y="169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53515</xdr:rowOff>
    </xdr:from>
    <xdr:ext cx="534377" cy="259045"/>
    <xdr:sp macro="" textlink="">
      <xdr:nvSpPr>
        <xdr:cNvPr id="480" name="テキスト ボックス 479"/>
        <xdr:cNvSpPr txBox="1"/>
      </xdr:nvSpPr>
      <xdr:spPr>
        <a:xfrm>
          <a:off x="9372111" y="1702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152775</xdr:rowOff>
    </xdr:from>
    <xdr:to>
      <xdr:col>12</xdr:col>
      <xdr:colOff>561975</xdr:colOff>
      <xdr:row>99</xdr:row>
      <xdr:rowOff>82925</xdr:rowOff>
    </xdr:to>
    <xdr:sp macro="" textlink="">
      <xdr:nvSpPr>
        <xdr:cNvPr id="481" name="円/楕円 480"/>
        <xdr:cNvSpPr/>
      </xdr:nvSpPr>
      <xdr:spPr>
        <a:xfrm>
          <a:off x="8699500" y="169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74052</xdr:rowOff>
    </xdr:from>
    <xdr:ext cx="534377" cy="259045"/>
    <xdr:sp macro="" textlink="">
      <xdr:nvSpPr>
        <xdr:cNvPr id="482" name="テキスト ボックス 481"/>
        <xdr:cNvSpPr txBox="1"/>
      </xdr:nvSpPr>
      <xdr:spPr>
        <a:xfrm>
          <a:off x="8483111" y="170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98234</xdr:rowOff>
    </xdr:from>
    <xdr:to>
      <xdr:col>11</xdr:col>
      <xdr:colOff>358775</xdr:colOff>
      <xdr:row>99</xdr:row>
      <xdr:rowOff>28384</xdr:rowOff>
    </xdr:to>
    <xdr:sp macro="" textlink="">
      <xdr:nvSpPr>
        <xdr:cNvPr id="483" name="円/楕円 482"/>
        <xdr:cNvSpPr/>
      </xdr:nvSpPr>
      <xdr:spPr>
        <a:xfrm>
          <a:off x="7810500" y="169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19511</xdr:rowOff>
    </xdr:from>
    <xdr:ext cx="534377" cy="259045"/>
    <xdr:sp macro="" textlink="">
      <xdr:nvSpPr>
        <xdr:cNvPr id="484" name="テキスト ボックス 483"/>
        <xdr:cNvSpPr txBox="1"/>
      </xdr:nvSpPr>
      <xdr:spPr>
        <a:xfrm>
          <a:off x="7594111" y="169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58668</xdr:rowOff>
    </xdr:from>
    <xdr:to>
      <xdr:col>10</xdr:col>
      <xdr:colOff>155575</xdr:colOff>
      <xdr:row>98</xdr:row>
      <xdr:rowOff>160268</xdr:rowOff>
    </xdr:to>
    <xdr:sp macro="" textlink="">
      <xdr:nvSpPr>
        <xdr:cNvPr id="485" name="円/楕円 484"/>
        <xdr:cNvSpPr/>
      </xdr:nvSpPr>
      <xdr:spPr>
        <a:xfrm>
          <a:off x="6921500" y="168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151395</xdr:rowOff>
    </xdr:from>
    <xdr:ext cx="534377" cy="259045"/>
    <xdr:sp macro="" textlink="">
      <xdr:nvSpPr>
        <xdr:cNvPr id="486" name="テキスト ボックス 485"/>
        <xdr:cNvSpPr txBox="1"/>
      </xdr:nvSpPr>
      <xdr:spPr>
        <a:xfrm>
          <a:off x="6705111" y="1695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46954</xdr:rowOff>
    </xdr:from>
    <xdr:to>
      <xdr:col>23</xdr:col>
      <xdr:colOff>517525</xdr:colOff>
      <xdr:row>37</xdr:row>
      <xdr:rowOff>57186</xdr:rowOff>
    </xdr:to>
    <xdr:cxnSp macro="">
      <xdr:nvCxnSpPr>
        <xdr:cNvPr id="518" name="直線コネクタ 517"/>
        <xdr:cNvCxnSpPr/>
      </xdr:nvCxnSpPr>
      <xdr:spPr>
        <a:xfrm flipV="1">
          <a:off x="15481300" y="6390604"/>
          <a:ext cx="8382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57186</xdr:rowOff>
    </xdr:from>
    <xdr:to>
      <xdr:col>22</xdr:col>
      <xdr:colOff>365125</xdr:colOff>
      <xdr:row>37</xdr:row>
      <xdr:rowOff>110853</xdr:rowOff>
    </xdr:to>
    <xdr:cxnSp macro="">
      <xdr:nvCxnSpPr>
        <xdr:cNvPr id="521" name="直線コネクタ 520"/>
        <xdr:cNvCxnSpPr/>
      </xdr:nvCxnSpPr>
      <xdr:spPr>
        <a:xfrm flipV="1">
          <a:off x="14592300" y="6400836"/>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110853</xdr:rowOff>
    </xdr:from>
    <xdr:to>
      <xdr:col>21</xdr:col>
      <xdr:colOff>161925</xdr:colOff>
      <xdr:row>37</xdr:row>
      <xdr:rowOff>122065</xdr:rowOff>
    </xdr:to>
    <xdr:cxnSp macro="">
      <xdr:nvCxnSpPr>
        <xdr:cNvPr id="524" name="直線コネクタ 523"/>
        <xdr:cNvCxnSpPr/>
      </xdr:nvCxnSpPr>
      <xdr:spPr>
        <a:xfrm flipV="1">
          <a:off x="13703300" y="6454503"/>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110853</xdr:rowOff>
    </xdr:from>
    <xdr:to>
      <xdr:col>19</xdr:col>
      <xdr:colOff>644525</xdr:colOff>
      <xdr:row>37</xdr:row>
      <xdr:rowOff>122065</xdr:rowOff>
    </xdr:to>
    <xdr:cxnSp macro="">
      <xdr:nvCxnSpPr>
        <xdr:cNvPr id="527" name="直線コネクタ 526"/>
        <xdr:cNvCxnSpPr/>
      </xdr:nvCxnSpPr>
      <xdr:spPr>
        <a:xfrm>
          <a:off x="12814300" y="6454503"/>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167604</xdr:rowOff>
    </xdr:from>
    <xdr:to>
      <xdr:col>23</xdr:col>
      <xdr:colOff>568325</xdr:colOff>
      <xdr:row>37</xdr:row>
      <xdr:rowOff>97754</xdr:rowOff>
    </xdr:to>
    <xdr:sp macro="" textlink="">
      <xdr:nvSpPr>
        <xdr:cNvPr id="537" name="円/楕円 536"/>
        <xdr:cNvSpPr/>
      </xdr:nvSpPr>
      <xdr:spPr>
        <a:xfrm>
          <a:off x="16268700" y="6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146031</xdr:rowOff>
    </xdr:from>
    <xdr:ext cx="534377" cy="259045"/>
    <xdr:sp macro="" textlink="">
      <xdr:nvSpPr>
        <xdr:cNvPr id="538" name="消防費該当値テキスト"/>
        <xdr:cNvSpPr txBox="1"/>
      </xdr:nvSpPr>
      <xdr:spPr>
        <a:xfrm>
          <a:off x="16370300" y="63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6386</xdr:rowOff>
    </xdr:from>
    <xdr:to>
      <xdr:col>22</xdr:col>
      <xdr:colOff>415925</xdr:colOff>
      <xdr:row>37</xdr:row>
      <xdr:rowOff>107986</xdr:rowOff>
    </xdr:to>
    <xdr:sp macro="" textlink="">
      <xdr:nvSpPr>
        <xdr:cNvPr id="539" name="円/楕円 538"/>
        <xdr:cNvSpPr/>
      </xdr:nvSpPr>
      <xdr:spPr>
        <a:xfrm>
          <a:off x="15430500" y="63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99113</xdr:rowOff>
    </xdr:from>
    <xdr:ext cx="534377" cy="259045"/>
    <xdr:sp macro="" textlink="">
      <xdr:nvSpPr>
        <xdr:cNvPr id="540" name="テキスト ボックス 539"/>
        <xdr:cNvSpPr txBox="1"/>
      </xdr:nvSpPr>
      <xdr:spPr>
        <a:xfrm>
          <a:off x="15214111" y="6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60053</xdr:rowOff>
    </xdr:from>
    <xdr:to>
      <xdr:col>21</xdr:col>
      <xdr:colOff>212725</xdr:colOff>
      <xdr:row>37</xdr:row>
      <xdr:rowOff>161653</xdr:rowOff>
    </xdr:to>
    <xdr:sp macro="" textlink="">
      <xdr:nvSpPr>
        <xdr:cNvPr id="541" name="円/楕円 540"/>
        <xdr:cNvSpPr/>
      </xdr:nvSpPr>
      <xdr:spPr>
        <a:xfrm>
          <a:off x="14541500" y="64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152780</xdr:rowOff>
    </xdr:from>
    <xdr:ext cx="534377" cy="259045"/>
    <xdr:sp macro="" textlink="">
      <xdr:nvSpPr>
        <xdr:cNvPr id="542" name="テキスト ボックス 541"/>
        <xdr:cNvSpPr txBox="1"/>
      </xdr:nvSpPr>
      <xdr:spPr>
        <a:xfrm>
          <a:off x="14325111" y="64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71265</xdr:rowOff>
    </xdr:from>
    <xdr:to>
      <xdr:col>20</xdr:col>
      <xdr:colOff>9525</xdr:colOff>
      <xdr:row>38</xdr:row>
      <xdr:rowOff>1415</xdr:rowOff>
    </xdr:to>
    <xdr:sp macro="" textlink="">
      <xdr:nvSpPr>
        <xdr:cNvPr id="543" name="円/楕円 542"/>
        <xdr:cNvSpPr/>
      </xdr:nvSpPr>
      <xdr:spPr>
        <a:xfrm>
          <a:off x="13652500" y="64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163992</xdr:rowOff>
    </xdr:from>
    <xdr:ext cx="534377" cy="259045"/>
    <xdr:sp macro="" textlink="">
      <xdr:nvSpPr>
        <xdr:cNvPr id="544" name="テキスト ボックス 543"/>
        <xdr:cNvSpPr txBox="1"/>
      </xdr:nvSpPr>
      <xdr:spPr>
        <a:xfrm>
          <a:off x="13436111" y="65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60053</xdr:rowOff>
    </xdr:from>
    <xdr:to>
      <xdr:col>18</xdr:col>
      <xdr:colOff>492125</xdr:colOff>
      <xdr:row>37</xdr:row>
      <xdr:rowOff>161653</xdr:rowOff>
    </xdr:to>
    <xdr:sp macro="" textlink="">
      <xdr:nvSpPr>
        <xdr:cNvPr id="545" name="円/楕円 544"/>
        <xdr:cNvSpPr/>
      </xdr:nvSpPr>
      <xdr:spPr>
        <a:xfrm>
          <a:off x="12763500" y="64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152780</xdr:rowOff>
    </xdr:from>
    <xdr:ext cx="534377" cy="259045"/>
    <xdr:sp macro="" textlink="">
      <xdr:nvSpPr>
        <xdr:cNvPr id="546" name="テキスト ボックス 545"/>
        <xdr:cNvSpPr txBox="1"/>
      </xdr:nvSpPr>
      <xdr:spPr>
        <a:xfrm>
          <a:off x="12547111" y="64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55392</xdr:rowOff>
    </xdr:from>
    <xdr:to>
      <xdr:col>23</xdr:col>
      <xdr:colOff>517525</xdr:colOff>
      <xdr:row>57</xdr:row>
      <xdr:rowOff>86642</xdr:rowOff>
    </xdr:to>
    <xdr:cxnSp macro="">
      <xdr:nvCxnSpPr>
        <xdr:cNvPr id="574" name="直線コネクタ 573"/>
        <xdr:cNvCxnSpPr/>
      </xdr:nvCxnSpPr>
      <xdr:spPr>
        <a:xfrm>
          <a:off x="15481300" y="9828042"/>
          <a:ext cx="8382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32258</xdr:rowOff>
    </xdr:from>
    <xdr:to>
      <xdr:col>22</xdr:col>
      <xdr:colOff>365125</xdr:colOff>
      <xdr:row>57</xdr:row>
      <xdr:rowOff>55392</xdr:rowOff>
    </xdr:to>
    <xdr:cxnSp macro="">
      <xdr:nvCxnSpPr>
        <xdr:cNvPr id="577" name="直線コネクタ 576"/>
        <xdr:cNvCxnSpPr/>
      </xdr:nvCxnSpPr>
      <xdr:spPr>
        <a:xfrm>
          <a:off x="14592300" y="980490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15456</xdr:rowOff>
    </xdr:from>
    <xdr:to>
      <xdr:col>21</xdr:col>
      <xdr:colOff>161925</xdr:colOff>
      <xdr:row>57</xdr:row>
      <xdr:rowOff>32258</xdr:rowOff>
    </xdr:to>
    <xdr:cxnSp macro="">
      <xdr:nvCxnSpPr>
        <xdr:cNvPr id="580" name="直線コネクタ 579"/>
        <xdr:cNvCxnSpPr/>
      </xdr:nvCxnSpPr>
      <xdr:spPr>
        <a:xfrm>
          <a:off x="13703300" y="9616656"/>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15456</xdr:rowOff>
    </xdr:from>
    <xdr:to>
      <xdr:col>19</xdr:col>
      <xdr:colOff>644525</xdr:colOff>
      <xdr:row>56</xdr:row>
      <xdr:rowOff>51301</xdr:rowOff>
    </xdr:to>
    <xdr:cxnSp macro="">
      <xdr:nvCxnSpPr>
        <xdr:cNvPr id="583" name="直線コネクタ 582"/>
        <xdr:cNvCxnSpPr/>
      </xdr:nvCxnSpPr>
      <xdr:spPr>
        <a:xfrm flipV="1">
          <a:off x="12814300" y="9616656"/>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35842</xdr:rowOff>
    </xdr:from>
    <xdr:to>
      <xdr:col>23</xdr:col>
      <xdr:colOff>568325</xdr:colOff>
      <xdr:row>57</xdr:row>
      <xdr:rowOff>137442</xdr:rowOff>
    </xdr:to>
    <xdr:sp macro="" textlink="">
      <xdr:nvSpPr>
        <xdr:cNvPr id="593" name="円/楕円 592"/>
        <xdr:cNvSpPr/>
      </xdr:nvSpPr>
      <xdr:spPr>
        <a:xfrm>
          <a:off x="16268700" y="98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14269</xdr:rowOff>
    </xdr:from>
    <xdr:ext cx="534377" cy="259045"/>
    <xdr:sp macro="" textlink="">
      <xdr:nvSpPr>
        <xdr:cNvPr id="594" name="教育費該当値テキスト"/>
        <xdr:cNvSpPr txBox="1"/>
      </xdr:nvSpPr>
      <xdr:spPr>
        <a:xfrm>
          <a:off x="16370300" y="978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29,821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4592</xdr:rowOff>
    </xdr:from>
    <xdr:to>
      <xdr:col>22</xdr:col>
      <xdr:colOff>415925</xdr:colOff>
      <xdr:row>57</xdr:row>
      <xdr:rowOff>106192</xdr:rowOff>
    </xdr:to>
    <xdr:sp macro="" textlink="">
      <xdr:nvSpPr>
        <xdr:cNvPr id="595" name="円/楕円 594"/>
        <xdr:cNvSpPr/>
      </xdr:nvSpPr>
      <xdr:spPr>
        <a:xfrm>
          <a:off x="15430500" y="97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97319</xdr:rowOff>
    </xdr:from>
    <xdr:ext cx="534377" cy="259045"/>
    <xdr:sp macro="" textlink="">
      <xdr:nvSpPr>
        <xdr:cNvPr id="596" name="テキスト ボックス 595"/>
        <xdr:cNvSpPr txBox="1"/>
      </xdr:nvSpPr>
      <xdr:spPr>
        <a:xfrm>
          <a:off x="15214111" y="98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152908</xdr:rowOff>
    </xdr:from>
    <xdr:to>
      <xdr:col>21</xdr:col>
      <xdr:colOff>212725</xdr:colOff>
      <xdr:row>57</xdr:row>
      <xdr:rowOff>83058</xdr:rowOff>
    </xdr:to>
    <xdr:sp macro="" textlink="">
      <xdr:nvSpPr>
        <xdr:cNvPr id="597" name="円/楕円 596"/>
        <xdr:cNvSpPr/>
      </xdr:nvSpPr>
      <xdr:spPr>
        <a:xfrm>
          <a:off x="14541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74185</xdr:rowOff>
    </xdr:from>
    <xdr:ext cx="534377" cy="259045"/>
    <xdr:sp macro="" textlink="">
      <xdr:nvSpPr>
        <xdr:cNvPr id="598" name="テキスト ボックス 597"/>
        <xdr:cNvSpPr txBox="1"/>
      </xdr:nvSpPr>
      <xdr:spPr>
        <a:xfrm>
          <a:off x="14325111" y="98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136106</xdr:rowOff>
    </xdr:from>
    <xdr:to>
      <xdr:col>20</xdr:col>
      <xdr:colOff>9525</xdr:colOff>
      <xdr:row>56</xdr:row>
      <xdr:rowOff>66256</xdr:rowOff>
    </xdr:to>
    <xdr:sp macro="" textlink="">
      <xdr:nvSpPr>
        <xdr:cNvPr id="599" name="円/楕円 598"/>
        <xdr:cNvSpPr/>
      </xdr:nvSpPr>
      <xdr:spPr>
        <a:xfrm>
          <a:off x="13652500" y="95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57383</xdr:rowOff>
    </xdr:from>
    <xdr:ext cx="534377" cy="259045"/>
    <xdr:sp macro="" textlink="">
      <xdr:nvSpPr>
        <xdr:cNvPr id="600" name="テキスト ボックス 599"/>
        <xdr:cNvSpPr txBox="1"/>
      </xdr:nvSpPr>
      <xdr:spPr>
        <a:xfrm>
          <a:off x="13436111" y="96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501</xdr:rowOff>
    </xdr:from>
    <xdr:to>
      <xdr:col>18</xdr:col>
      <xdr:colOff>492125</xdr:colOff>
      <xdr:row>56</xdr:row>
      <xdr:rowOff>102101</xdr:rowOff>
    </xdr:to>
    <xdr:sp macro="" textlink="">
      <xdr:nvSpPr>
        <xdr:cNvPr id="601" name="円/楕円 600"/>
        <xdr:cNvSpPr/>
      </xdr:nvSpPr>
      <xdr:spPr>
        <a:xfrm>
          <a:off x="12763500" y="96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93228</xdr:rowOff>
    </xdr:from>
    <xdr:ext cx="534377" cy="259045"/>
    <xdr:sp macro="" textlink="">
      <xdr:nvSpPr>
        <xdr:cNvPr id="602" name="テキスト ボックス 601"/>
        <xdr:cNvSpPr txBox="1"/>
      </xdr:nvSpPr>
      <xdr:spPr>
        <a:xfrm>
          <a:off x="12547111" y="96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43687</xdr:rowOff>
    </xdr:from>
    <xdr:to>
      <xdr:col>23</xdr:col>
      <xdr:colOff>517525</xdr:colOff>
      <xdr:row>79</xdr:row>
      <xdr:rowOff>98879</xdr:rowOff>
    </xdr:to>
    <xdr:cxnSp macro="">
      <xdr:nvCxnSpPr>
        <xdr:cNvPr id="633" name="直線コネクタ 632"/>
        <xdr:cNvCxnSpPr/>
      </xdr:nvCxnSpPr>
      <xdr:spPr>
        <a:xfrm flipV="1">
          <a:off x="15481300" y="13588237"/>
          <a:ext cx="838200" cy="5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164337</xdr:rowOff>
    </xdr:from>
    <xdr:to>
      <xdr:col>23</xdr:col>
      <xdr:colOff>568325</xdr:colOff>
      <xdr:row>79</xdr:row>
      <xdr:rowOff>94487</xdr:rowOff>
    </xdr:to>
    <xdr:sp macro="" textlink="">
      <xdr:nvSpPr>
        <xdr:cNvPr id="652" name="円/楕円 651"/>
        <xdr:cNvSpPr/>
      </xdr:nvSpPr>
      <xdr:spPr>
        <a:xfrm>
          <a:off x="162687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107821</xdr:rowOff>
    </xdr:from>
    <xdr:ext cx="378565" cy="259045"/>
    <xdr:sp macro="" textlink="">
      <xdr:nvSpPr>
        <xdr:cNvPr id="653" name="災害復旧費該当値テキスト"/>
        <xdr:cNvSpPr txBox="1"/>
      </xdr:nvSpPr>
      <xdr:spPr>
        <a:xfrm>
          <a:off x="16370300" y="1348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65505</xdr:rowOff>
    </xdr:from>
    <xdr:to>
      <xdr:col>23</xdr:col>
      <xdr:colOff>517525</xdr:colOff>
      <xdr:row>98</xdr:row>
      <xdr:rowOff>76888</xdr:rowOff>
    </xdr:to>
    <xdr:cxnSp macro="">
      <xdr:nvCxnSpPr>
        <xdr:cNvPr id="690" name="直線コネクタ 689"/>
        <xdr:cNvCxnSpPr/>
      </xdr:nvCxnSpPr>
      <xdr:spPr>
        <a:xfrm flipV="1">
          <a:off x="15481300" y="16867605"/>
          <a:ext cx="8382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67653</xdr:rowOff>
    </xdr:from>
    <xdr:to>
      <xdr:col>22</xdr:col>
      <xdr:colOff>365125</xdr:colOff>
      <xdr:row>98</xdr:row>
      <xdr:rowOff>76888</xdr:rowOff>
    </xdr:to>
    <xdr:cxnSp macro="">
      <xdr:nvCxnSpPr>
        <xdr:cNvPr id="693" name="直線コネクタ 692"/>
        <xdr:cNvCxnSpPr/>
      </xdr:nvCxnSpPr>
      <xdr:spPr>
        <a:xfrm>
          <a:off x="14592300" y="1686975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67653</xdr:rowOff>
    </xdr:from>
    <xdr:to>
      <xdr:col>21</xdr:col>
      <xdr:colOff>161925</xdr:colOff>
      <xdr:row>98</xdr:row>
      <xdr:rowOff>71349</xdr:rowOff>
    </xdr:to>
    <xdr:cxnSp macro="">
      <xdr:nvCxnSpPr>
        <xdr:cNvPr id="696" name="直線コネクタ 695"/>
        <xdr:cNvCxnSpPr/>
      </xdr:nvCxnSpPr>
      <xdr:spPr>
        <a:xfrm flipV="1">
          <a:off x="13703300" y="1686975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62410</xdr:rowOff>
    </xdr:from>
    <xdr:to>
      <xdr:col>19</xdr:col>
      <xdr:colOff>644525</xdr:colOff>
      <xdr:row>98</xdr:row>
      <xdr:rowOff>71349</xdr:rowOff>
    </xdr:to>
    <xdr:cxnSp macro="">
      <xdr:nvCxnSpPr>
        <xdr:cNvPr id="699" name="直線コネクタ 698"/>
        <xdr:cNvCxnSpPr/>
      </xdr:nvCxnSpPr>
      <xdr:spPr>
        <a:xfrm>
          <a:off x="12814300" y="16864510"/>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14705</xdr:rowOff>
    </xdr:from>
    <xdr:to>
      <xdr:col>23</xdr:col>
      <xdr:colOff>568325</xdr:colOff>
      <xdr:row>98</xdr:row>
      <xdr:rowOff>116305</xdr:rowOff>
    </xdr:to>
    <xdr:sp macro="" textlink="">
      <xdr:nvSpPr>
        <xdr:cNvPr id="709" name="円/楕円 708"/>
        <xdr:cNvSpPr/>
      </xdr:nvSpPr>
      <xdr:spPr>
        <a:xfrm>
          <a:off x="16268700" y="168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101082</xdr:rowOff>
    </xdr:from>
    <xdr:ext cx="534377" cy="259045"/>
    <xdr:sp macro="" textlink="">
      <xdr:nvSpPr>
        <xdr:cNvPr id="710" name="公債費該当値テキスト"/>
        <xdr:cNvSpPr txBox="1"/>
      </xdr:nvSpPr>
      <xdr:spPr>
        <a:xfrm>
          <a:off x="16370300" y="1673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26088</xdr:rowOff>
    </xdr:from>
    <xdr:to>
      <xdr:col>22</xdr:col>
      <xdr:colOff>415925</xdr:colOff>
      <xdr:row>98</xdr:row>
      <xdr:rowOff>127688</xdr:rowOff>
    </xdr:to>
    <xdr:sp macro="" textlink="">
      <xdr:nvSpPr>
        <xdr:cNvPr id="711" name="円/楕円 710"/>
        <xdr:cNvSpPr/>
      </xdr:nvSpPr>
      <xdr:spPr>
        <a:xfrm>
          <a:off x="15430500" y="16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118815</xdr:rowOff>
    </xdr:from>
    <xdr:ext cx="534377" cy="259045"/>
    <xdr:sp macro="" textlink="">
      <xdr:nvSpPr>
        <xdr:cNvPr id="712" name="テキスト ボックス 711"/>
        <xdr:cNvSpPr txBox="1"/>
      </xdr:nvSpPr>
      <xdr:spPr>
        <a:xfrm>
          <a:off x="15214111" y="169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16853</xdr:rowOff>
    </xdr:from>
    <xdr:to>
      <xdr:col>21</xdr:col>
      <xdr:colOff>212725</xdr:colOff>
      <xdr:row>98</xdr:row>
      <xdr:rowOff>118453</xdr:rowOff>
    </xdr:to>
    <xdr:sp macro="" textlink="">
      <xdr:nvSpPr>
        <xdr:cNvPr id="713" name="円/楕円 712"/>
        <xdr:cNvSpPr/>
      </xdr:nvSpPr>
      <xdr:spPr>
        <a:xfrm>
          <a:off x="14541500" y="168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109580</xdr:rowOff>
    </xdr:from>
    <xdr:ext cx="534377" cy="259045"/>
    <xdr:sp macro="" textlink="">
      <xdr:nvSpPr>
        <xdr:cNvPr id="714" name="テキスト ボックス 713"/>
        <xdr:cNvSpPr txBox="1"/>
      </xdr:nvSpPr>
      <xdr:spPr>
        <a:xfrm>
          <a:off x="14325111" y="169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20549</xdr:rowOff>
    </xdr:from>
    <xdr:to>
      <xdr:col>20</xdr:col>
      <xdr:colOff>9525</xdr:colOff>
      <xdr:row>98</xdr:row>
      <xdr:rowOff>122149</xdr:rowOff>
    </xdr:to>
    <xdr:sp macro="" textlink="">
      <xdr:nvSpPr>
        <xdr:cNvPr id="715" name="円/楕円 714"/>
        <xdr:cNvSpPr/>
      </xdr:nvSpPr>
      <xdr:spPr>
        <a:xfrm>
          <a:off x="13652500" y="168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113276</xdr:rowOff>
    </xdr:from>
    <xdr:ext cx="534377" cy="259045"/>
    <xdr:sp macro="" textlink="">
      <xdr:nvSpPr>
        <xdr:cNvPr id="716" name="テキスト ボックス 715"/>
        <xdr:cNvSpPr txBox="1"/>
      </xdr:nvSpPr>
      <xdr:spPr>
        <a:xfrm>
          <a:off x="13436111" y="169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11610</xdr:rowOff>
    </xdr:from>
    <xdr:to>
      <xdr:col>18</xdr:col>
      <xdr:colOff>492125</xdr:colOff>
      <xdr:row>98</xdr:row>
      <xdr:rowOff>113210</xdr:rowOff>
    </xdr:to>
    <xdr:sp macro="" textlink="">
      <xdr:nvSpPr>
        <xdr:cNvPr id="717" name="円/楕円 716"/>
        <xdr:cNvSpPr/>
      </xdr:nvSpPr>
      <xdr:spPr>
        <a:xfrm>
          <a:off x="12763500" y="168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104337</xdr:rowOff>
    </xdr:from>
    <xdr:ext cx="534377" cy="259045"/>
    <xdr:sp macro="" textlink="">
      <xdr:nvSpPr>
        <xdr:cNvPr id="718" name="テキスト ボックス 717"/>
        <xdr:cNvSpPr txBox="1"/>
      </xdr:nvSpPr>
      <xdr:spPr>
        <a:xfrm>
          <a:off x="12547111" y="169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262,748</a:t>
          </a:r>
          <a:r>
            <a:rPr kumimoji="1" lang="ja-JP" altLang="ja-JP" sz="1300">
              <a:solidFill>
                <a:schemeClr val="dk1"/>
              </a:solidFill>
              <a:effectLst/>
              <a:latin typeface="+mn-lt"/>
              <a:ea typeface="+mn-ea"/>
              <a:cs typeface="+mn-cs"/>
            </a:rPr>
            <a:t>円となっており、各項目において類似団体平均を下回っている。</a:t>
          </a:r>
          <a:endParaRPr lang="ja-JP" altLang="ja-JP" sz="1300">
            <a:effectLst/>
          </a:endParaRPr>
        </a:p>
        <a:p>
          <a:r>
            <a:rPr kumimoji="1" lang="ja-JP" altLang="ja-JP" sz="1300">
              <a:solidFill>
                <a:schemeClr val="dk1"/>
              </a:solidFill>
              <a:effectLst/>
              <a:latin typeface="+mn-lt"/>
              <a:ea typeface="+mn-ea"/>
              <a:cs typeface="+mn-cs"/>
            </a:rPr>
            <a:t>　人口は平成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年度決算時点と比べて</a:t>
          </a:r>
          <a:r>
            <a:rPr kumimoji="1" lang="en-US" altLang="ja-JP" sz="1300">
              <a:solidFill>
                <a:schemeClr val="dk1"/>
              </a:solidFill>
              <a:effectLst/>
              <a:latin typeface="+mn-lt"/>
              <a:ea typeface="+mn-ea"/>
              <a:cs typeface="+mn-cs"/>
            </a:rPr>
            <a:t>1,092</a:t>
          </a:r>
          <a:r>
            <a:rPr kumimoji="1" lang="ja-JP" altLang="ja-JP" sz="1300">
              <a:solidFill>
                <a:schemeClr val="dk1"/>
              </a:solidFill>
              <a:effectLst/>
              <a:latin typeface="+mn-lt"/>
              <a:ea typeface="+mn-ea"/>
              <a:cs typeface="+mn-cs"/>
            </a:rPr>
            <a:t>人減少し、住民一人当たりのコストは</a:t>
          </a:r>
          <a:r>
            <a:rPr kumimoji="1" lang="en-US" altLang="ja-JP" sz="1300">
              <a:solidFill>
                <a:schemeClr val="dk1"/>
              </a:solidFill>
              <a:effectLst/>
              <a:latin typeface="+mn-lt"/>
              <a:ea typeface="+mn-ea"/>
              <a:cs typeface="+mn-cs"/>
            </a:rPr>
            <a:t>2,003</a:t>
          </a:r>
          <a:r>
            <a:rPr kumimoji="1" lang="ja-JP" altLang="ja-JP" sz="1300">
              <a:solidFill>
                <a:schemeClr val="dk1"/>
              </a:solidFill>
              <a:effectLst/>
              <a:latin typeface="+mn-lt"/>
              <a:ea typeface="+mn-ea"/>
              <a:cs typeface="+mn-cs"/>
            </a:rPr>
            <a:t>円増加した。</a:t>
          </a:r>
          <a:endParaRPr lang="ja-JP" altLang="ja-JP" sz="1300">
            <a:effectLst/>
          </a:endParaRPr>
        </a:p>
        <a:p>
          <a:r>
            <a:rPr kumimoji="1" lang="ja-JP" altLang="ja-JP" sz="1300">
              <a:solidFill>
                <a:schemeClr val="dk1"/>
              </a:solidFill>
              <a:effectLst/>
              <a:latin typeface="+mn-lt"/>
              <a:ea typeface="+mn-ea"/>
              <a:cs typeface="+mn-cs"/>
            </a:rPr>
            <a:t>　主な構成項目は、上位のものから順に民生費、総務費、教育費となっている。特に民生費における住民一人当たりのコストは</a:t>
          </a:r>
          <a:r>
            <a:rPr kumimoji="1" lang="en-US" altLang="ja-JP" sz="1300">
              <a:solidFill>
                <a:schemeClr val="dk1"/>
              </a:solidFill>
              <a:effectLst/>
              <a:latin typeface="+mn-lt"/>
              <a:ea typeface="+mn-ea"/>
              <a:cs typeface="+mn-cs"/>
            </a:rPr>
            <a:t>117,103</a:t>
          </a:r>
          <a:r>
            <a:rPr kumimoji="1" lang="ja-JP" altLang="ja-JP" sz="1300">
              <a:solidFill>
                <a:schemeClr val="dk1"/>
              </a:solidFill>
              <a:effectLst/>
              <a:latin typeface="+mn-lt"/>
              <a:ea typeface="+mn-ea"/>
              <a:cs typeface="+mn-cs"/>
            </a:rPr>
            <a:t>円となっており、年々増加しているが、類似団体平均も同様の動きを示していることから、平均値は下回っている。総務費については、財政調整基金積立金の減少などにより減少した。衛生費は</a:t>
          </a:r>
          <a:r>
            <a:rPr kumimoji="1" lang="ja-JP" altLang="en-US" sz="1300">
              <a:solidFill>
                <a:schemeClr val="dk1"/>
              </a:solidFill>
              <a:effectLst/>
              <a:latin typeface="+mn-lt"/>
              <a:ea typeface="+mn-ea"/>
              <a:cs typeface="+mn-cs"/>
            </a:rPr>
            <a:t>近年</a:t>
          </a:r>
          <a:r>
            <a:rPr kumimoji="1" lang="ja-JP" altLang="ja-JP" sz="1300">
              <a:solidFill>
                <a:schemeClr val="dk1"/>
              </a:solidFill>
              <a:effectLst/>
              <a:latin typeface="+mn-lt"/>
              <a:ea typeface="+mn-ea"/>
              <a:cs typeface="+mn-cs"/>
            </a:rPr>
            <a:t>ほぼ同水準で推移している。土木費については、道水路整備事業の増などにより上昇した。商工費については、プレミアム付商品券事業の終了に伴い減少した。災害復旧費については、台風被害</a:t>
          </a:r>
          <a:r>
            <a:rPr kumimoji="1" lang="ja-JP" altLang="en-US" sz="1300">
              <a:solidFill>
                <a:schemeClr val="dk1"/>
              </a:solidFill>
              <a:effectLst/>
              <a:latin typeface="+mn-lt"/>
              <a:ea typeface="+mn-ea"/>
              <a:cs typeface="+mn-cs"/>
            </a:rPr>
            <a:t>への対応により</a:t>
          </a:r>
          <a:r>
            <a:rPr kumimoji="1" lang="ja-JP" altLang="ja-JP" sz="1300">
              <a:solidFill>
                <a:schemeClr val="dk1"/>
              </a:solidFill>
              <a:effectLst/>
              <a:latin typeface="+mn-lt"/>
              <a:ea typeface="+mn-ea"/>
              <a:cs typeface="+mn-cs"/>
            </a:rPr>
            <a:t>上昇した。</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財政調整基金残高については、標準財政規模に対する割合が</a:t>
          </a:r>
          <a:r>
            <a:rPr kumimoji="1" lang="en-US" altLang="ja-JP" sz="1400">
              <a:solidFill>
                <a:schemeClr val="dk1"/>
              </a:solidFill>
              <a:effectLst/>
              <a:latin typeface="+mn-lt"/>
              <a:ea typeface="+mn-ea"/>
              <a:cs typeface="+mn-cs"/>
            </a:rPr>
            <a:t>11.99</a:t>
          </a:r>
          <a:r>
            <a:rPr kumimoji="1" lang="ja-JP" altLang="ja-JP" sz="1400">
              <a:solidFill>
                <a:schemeClr val="dk1"/>
              </a:solidFill>
              <a:effectLst/>
              <a:latin typeface="+mn-lt"/>
              <a:ea typeface="+mn-ea"/>
              <a:cs typeface="+mn-cs"/>
            </a:rPr>
            <a:t>％となり、行政改革長期プランで目標としていた</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％を達成することができた。また、</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％が適当とされる実質収支額の標準財政規模に対する割合は</a:t>
          </a:r>
          <a:r>
            <a:rPr kumimoji="1" lang="en-US" altLang="ja-JP" sz="1400">
              <a:solidFill>
                <a:schemeClr val="dk1"/>
              </a:solidFill>
              <a:effectLst/>
              <a:latin typeface="+mn-lt"/>
              <a:ea typeface="+mn-ea"/>
              <a:cs typeface="+mn-cs"/>
            </a:rPr>
            <a:t>2.99</a:t>
          </a:r>
          <a:r>
            <a:rPr kumimoji="1" lang="ja-JP" altLang="ja-JP" sz="1400">
              <a:solidFill>
                <a:schemeClr val="dk1"/>
              </a:solidFill>
              <a:effectLst/>
              <a:latin typeface="+mn-lt"/>
              <a:ea typeface="+mn-ea"/>
              <a:cs typeface="+mn-cs"/>
            </a:rPr>
            <a:t>％となり、</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％を下回る結果となった。</a:t>
          </a:r>
          <a:endParaRPr lang="ja-JP" altLang="ja-JP" sz="1400">
            <a:effectLst/>
          </a:endParaRPr>
        </a:p>
        <a:p>
          <a:r>
            <a:rPr kumimoji="1" lang="ja-JP" altLang="ja-JP" sz="1400">
              <a:solidFill>
                <a:schemeClr val="dk1"/>
              </a:solidFill>
              <a:effectLst/>
              <a:latin typeface="+mn-lt"/>
              <a:ea typeface="+mn-ea"/>
              <a:cs typeface="+mn-cs"/>
            </a:rPr>
            <a:t>　実質単年度収支の標準財政規模に対する割合は赤字となった。行政改革大綱のもと、経費の節減に努めていく。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平成２８年度は、連結する全ての会計で赤字は生じなかった。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一般会計では、主に地方消費税交付金及び地方交付税などが減収となった影響もあり、実質収支が前年度と比較して大幅に減少したことが今年度のポイントが低下した要因として挙げられる。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しかし、全体としては、前年度と比較して０．０８ポイント上昇した。僅かではあるが黒字額が増加しており、結果としては概ね良好な決算となった。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公債費は、前年度と比較して増加となっており、算入公債費も増加している。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結果、分子は前年度と比較して３０百万円の増加となった。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これは算入公債費等も増額となっているものの、元利償還金及び組合等が起こした地方債の元利償還金に対する負担金等がそれ以上に増額となったためである。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また、地方債発行額については今後は増加傾向であることから、公債費負担の適正化について、今後も留意していく必要がある。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将来負担額は前年度と比較して約３億円増加している。地方債残高は減額となっているものの、公営企業債等繰入見込額及び退職手当負担見込額が増加している。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一方で、充当可能財源等では、充当可能基金が増額となっているが、将来負担額の増加分には及ばず分子が増加する結果となった。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前年度と比較し若干上昇した。類似団体の平均値は下回ったものの、全国平均及び埼玉県平均を上回る結果となった。要因としては学校施設及び市営住宅の老朽化が進んでいることがあげられる。公共施設の再整備、維持管理等においては、公共施設等総合管理計画に基づき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153433</xdr:rowOff>
    </xdr:from>
    <xdr:ext cx="405111" cy="259045"/>
    <xdr:sp macro="" textlink="">
      <xdr:nvSpPr>
        <xdr:cNvPr id="67" name="有形固定資産減価償却率平均値テキスト"/>
        <xdr:cNvSpPr txBox="1"/>
      </xdr:nvSpPr>
      <xdr:spPr>
        <a:xfrm>
          <a:off x="4813300" y="590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58420</xdr:rowOff>
    </xdr:from>
    <xdr:to>
      <xdr:col>3</xdr:col>
      <xdr:colOff>1222375</xdr:colOff>
      <xdr:row>31</xdr:row>
      <xdr:rowOff>160020</xdr:rowOff>
    </xdr:to>
    <xdr:sp macro="" textlink="">
      <xdr:nvSpPr>
        <xdr:cNvPr id="75" name="円/楕円 74"/>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36847</xdr:rowOff>
    </xdr:from>
    <xdr:ext cx="405111" cy="259045"/>
    <xdr:sp macro="" textlink="">
      <xdr:nvSpPr>
        <xdr:cNvPr id="76" name="有形固定資産減価償却率該当値テキスト"/>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3556</xdr:rowOff>
    </xdr:from>
    <xdr:to>
      <xdr:col>3</xdr:col>
      <xdr:colOff>511175</xdr:colOff>
      <xdr:row>32</xdr:row>
      <xdr:rowOff>105156</xdr:rowOff>
    </xdr:to>
    <xdr:sp macro="" textlink="">
      <xdr:nvSpPr>
        <xdr:cNvPr id="77" name="円/楕円 76"/>
        <xdr:cNvSpPr/>
      </xdr:nvSpPr>
      <xdr:spPr>
        <a:xfrm>
          <a:off x="4000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109220</xdr:rowOff>
    </xdr:from>
    <xdr:to>
      <xdr:col>3</xdr:col>
      <xdr:colOff>1171575</xdr:colOff>
      <xdr:row>32</xdr:row>
      <xdr:rowOff>54356</xdr:rowOff>
    </xdr:to>
    <xdr:cxnSp macro="">
      <xdr:nvCxnSpPr>
        <xdr:cNvPr id="78" name="直線コネクタ 77"/>
        <xdr:cNvCxnSpPr/>
      </xdr:nvCxnSpPr>
      <xdr:spPr>
        <a:xfrm flipV="1">
          <a:off x="4051300" y="6205220"/>
          <a:ext cx="711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15511</xdr:rowOff>
    </xdr:from>
    <xdr:ext cx="405111" cy="259045"/>
    <xdr:sp macro="" textlink="">
      <xdr:nvSpPr>
        <xdr:cNvPr id="79" name="n_1aveValue有形固定資産減価償却率"/>
        <xdr:cNvSpPr txBox="1"/>
      </xdr:nvSpPr>
      <xdr:spPr>
        <a:xfrm>
          <a:off x="3836043"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121683</xdr:rowOff>
    </xdr:from>
    <xdr:ext cx="405111" cy="259045"/>
    <xdr:sp macro="" textlink="">
      <xdr:nvSpPr>
        <xdr:cNvPr id="80" name="n_1mainValue有形固定資産減価償却率"/>
        <xdr:cNvSpPr txBox="1"/>
      </xdr:nvSpPr>
      <xdr:spPr>
        <a:xfrm>
          <a:off x="3836043" y="60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38480</xdr:rowOff>
    </xdr:from>
    <xdr:ext cx="405111" cy="259045"/>
    <xdr:sp macro="" textlink="">
      <xdr:nvSpPr>
        <xdr:cNvPr id="64" name="【道路】&#10;有形固定資産減価償却率平均値テキスト"/>
        <xdr:cNvSpPr txBox="1"/>
      </xdr:nvSpPr>
      <xdr:spPr>
        <a:xfrm>
          <a:off x="47244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103777</xdr:rowOff>
    </xdr:from>
    <xdr:to>
      <xdr:col>6</xdr:col>
      <xdr:colOff>561975</xdr:colOff>
      <xdr:row>39</xdr:row>
      <xdr:rowOff>33927</xdr:rowOff>
    </xdr:to>
    <xdr:sp macro="" textlink="">
      <xdr:nvSpPr>
        <xdr:cNvPr id="72" name="円/楕円 71"/>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82204</xdr:rowOff>
    </xdr:from>
    <xdr:ext cx="405111" cy="259045"/>
    <xdr:sp macro="" textlink="">
      <xdr:nvSpPr>
        <xdr:cNvPr id="73" name="【道路】&#10;有形固定資産減価償却率該当値テキスト"/>
        <xdr:cNvSpPr txBox="1"/>
      </xdr:nvSpPr>
      <xdr:spPr>
        <a:xfrm>
          <a:off x="47244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20501</xdr:rowOff>
    </xdr:from>
    <xdr:to>
      <xdr:col>5</xdr:col>
      <xdr:colOff>409575</xdr:colOff>
      <xdr:row>39</xdr:row>
      <xdr:rowOff>122101</xdr:rowOff>
    </xdr:to>
    <xdr:sp macro="" textlink="">
      <xdr:nvSpPr>
        <xdr:cNvPr id="74" name="円/楕円 73"/>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154577</xdr:rowOff>
    </xdr:from>
    <xdr:to>
      <xdr:col>6</xdr:col>
      <xdr:colOff>511175</xdr:colOff>
      <xdr:row>39</xdr:row>
      <xdr:rowOff>71301</xdr:rowOff>
    </xdr:to>
    <xdr:cxnSp macro="">
      <xdr:nvCxnSpPr>
        <xdr:cNvPr id="75" name="直線コネクタ 74"/>
        <xdr:cNvCxnSpPr/>
      </xdr:nvCxnSpPr>
      <xdr:spPr>
        <a:xfrm flipV="1">
          <a:off x="3797300" y="666967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168746</xdr:rowOff>
    </xdr:from>
    <xdr:ext cx="405111" cy="259045"/>
    <xdr:sp macro="" textlink="">
      <xdr:nvSpPr>
        <xdr:cNvPr id="76" name="n_1aveValue【道路】&#10;有形固定資産減価償却率"/>
        <xdr:cNvSpPr txBox="1"/>
      </xdr:nvSpPr>
      <xdr:spPr>
        <a:xfrm>
          <a:off x="3582043"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138628</xdr:rowOff>
    </xdr:from>
    <xdr:ext cx="405111" cy="259045"/>
    <xdr:sp macro="" textlink="">
      <xdr:nvSpPr>
        <xdr:cNvPr id="77" name="n_1mainValue【道路】&#10;有形固定資産減価償却率"/>
        <xdr:cNvSpPr txBox="1"/>
      </xdr:nvSpPr>
      <xdr:spPr>
        <a:xfrm>
          <a:off x="3582043" y="648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101" name="直線コネクタ 100"/>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102"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3" name="直線コネクタ 102"/>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4"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5" name="直線コネクタ 104"/>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6"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7" name="フローチャート : 判断 106"/>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8" name="フローチャート : 判断 107"/>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25019</xdr:rowOff>
    </xdr:from>
    <xdr:to>
      <xdr:col>15</xdr:col>
      <xdr:colOff>231775</xdr:colOff>
      <xdr:row>38</xdr:row>
      <xdr:rowOff>126619</xdr:rowOff>
    </xdr:to>
    <xdr:sp macro="" textlink="">
      <xdr:nvSpPr>
        <xdr:cNvPr id="114" name="円/楕円 113"/>
        <xdr:cNvSpPr/>
      </xdr:nvSpPr>
      <xdr:spPr>
        <a:xfrm>
          <a:off x="10426700" y="65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47896</xdr:rowOff>
    </xdr:from>
    <xdr:ext cx="469744" cy="259045"/>
    <xdr:sp macro="" textlink="">
      <xdr:nvSpPr>
        <xdr:cNvPr id="115" name="【道路】&#10;一人当たり延長該当値テキスト"/>
        <xdr:cNvSpPr txBox="1"/>
      </xdr:nvSpPr>
      <xdr:spPr>
        <a:xfrm>
          <a:off x="10566400"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32512</xdr:rowOff>
    </xdr:from>
    <xdr:to>
      <xdr:col>14</xdr:col>
      <xdr:colOff>79375</xdr:colOff>
      <xdr:row>38</xdr:row>
      <xdr:rowOff>134112</xdr:rowOff>
    </xdr:to>
    <xdr:sp macro="" textlink="">
      <xdr:nvSpPr>
        <xdr:cNvPr id="116" name="円/楕円 115"/>
        <xdr:cNvSpPr/>
      </xdr:nvSpPr>
      <xdr:spPr>
        <a:xfrm>
          <a:off x="9588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75819</xdr:rowOff>
    </xdr:from>
    <xdr:to>
      <xdr:col>15</xdr:col>
      <xdr:colOff>180975</xdr:colOff>
      <xdr:row>38</xdr:row>
      <xdr:rowOff>83312</xdr:rowOff>
    </xdr:to>
    <xdr:cxnSp macro="">
      <xdr:nvCxnSpPr>
        <xdr:cNvPr id="117" name="直線コネクタ 116"/>
        <xdr:cNvCxnSpPr/>
      </xdr:nvCxnSpPr>
      <xdr:spPr>
        <a:xfrm flipV="1">
          <a:off x="9639300" y="6590919"/>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12336</xdr:rowOff>
    </xdr:from>
    <xdr:ext cx="469744" cy="259045"/>
    <xdr:sp macro="" textlink="">
      <xdr:nvSpPr>
        <xdr:cNvPr id="118"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125239</xdr:rowOff>
    </xdr:from>
    <xdr:ext cx="469744" cy="259045"/>
    <xdr:sp macro="" textlink="">
      <xdr:nvSpPr>
        <xdr:cNvPr id="119" name="n_1mainValue【道路】&#10;一人当たり延長"/>
        <xdr:cNvSpPr txBox="1"/>
      </xdr:nvSpPr>
      <xdr:spPr>
        <a:xfrm>
          <a:off x="93917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6" name="直線コネクタ 145"/>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7"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8" name="直線コネクタ 147"/>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9"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50" name="直線コネクタ 149"/>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141894</xdr:rowOff>
    </xdr:from>
    <xdr:ext cx="405111" cy="259045"/>
    <xdr:sp macro="" textlink="">
      <xdr:nvSpPr>
        <xdr:cNvPr id="151" name="【橋りょう・トンネル】&#10;有形固定資産減価償却率平均値テキスト"/>
        <xdr:cNvSpPr txBox="1"/>
      </xdr:nvSpPr>
      <xdr:spPr>
        <a:xfrm>
          <a:off x="4724400" y="99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52" name="フローチャート : 判断 151"/>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53" name="フローチャート : 判断 15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117384</xdr:rowOff>
    </xdr:from>
    <xdr:to>
      <xdr:col>6</xdr:col>
      <xdr:colOff>561975</xdr:colOff>
      <xdr:row>62</xdr:row>
      <xdr:rowOff>47534</xdr:rowOff>
    </xdr:to>
    <xdr:sp macro="" textlink="">
      <xdr:nvSpPr>
        <xdr:cNvPr id="159" name="円/楕円 158"/>
        <xdr:cNvSpPr/>
      </xdr:nvSpPr>
      <xdr:spPr>
        <a:xfrm>
          <a:off x="45847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95811</xdr:rowOff>
    </xdr:from>
    <xdr:ext cx="405111" cy="259045"/>
    <xdr:sp macro="" textlink="">
      <xdr:nvSpPr>
        <xdr:cNvPr id="160" name="【橋りょう・トンネル】&#10;有形固定資産減価償却率該当値テキスト"/>
        <xdr:cNvSpPr txBox="1"/>
      </xdr:nvSpPr>
      <xdr:spPr>
        <a:xfrm>
          <a:off x="4724400"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47172</xdr:rowOff>
    </xdr:from>
    <xdr:to>
      <xdr:col>5</xdr:col>
      <xdr:colOff>409575</xdr:colOff>
      <xdr:row>62</xdr:row>
      <xdr:rowOff>148772</xdr:rowOff>
    </xdr:to>
    <xdr:sp macro="" textlink="">
      <xdr:nvSpPr>
        <xdr:cNvPr id="161" name="円/楕円 160"/>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168184</xdr:rowOff>
    </xdr:from>
    <xdr:to>
      <xdr:col>6</xdr:col>
      <xdr:colOff>511175</xdr:colOff>
      <xdr:row>62</xdr:row>
      <xdr:rowOff>97972</xdr:rowOff>
    </xdr:to>
    <xdr:cxnSp macro="">
      <xdr:nvCxnSpPr>
        <xdr:cNvPr id="162" name="直線コネクタ 161"/>
        <xdr:cNvCxnSpPr/>
      </xdr:nvCxnSpPr>
      <xdr:spPr>
        <a:xfrm flipV="1">
          <a:off x="3797300" y="10626634"/>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55897</xdr:rowOff>
    </xdr:from>
    <xdr:ext cx="405111" cy="259045"/>
    <xdr:sp macro="" textlink="">
      <xdr:nvSpPr>
        <xdr:cNvPr id="163"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139899</xdr:rowOff>
    </xdr:from>
    <xdr:ext cx="405111" cy="259045"/>
    <xdr:sp macro="" textlink="">
      <xdr:nvSpPr>
        <xdr:cNvPr id="164" name="n_1mainValue【橋りょう・トンネル】&#10;有形固定資産減価償却率"/>
        <xdr:cNvSpPr txBox="1"/>
      </xdr:nvSpPr>
      <xdr:spPr>
        <a:xfrm>
          <a:off x="3582043"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4" name="テキスト ボックス 18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88" name="直線コネクタ 187"/>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9"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90" name="直線コネクタ 189"/>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91"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92" name="直線コネクタ 191"/>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61506</xdr:rowOff>
    </xdr:from>
    <xdr:ext cx="599010" cy="259045"/>
    <xdr:sp macro="" textlink="">
      <xdr:nvSpPr>
        <xdr:cNvPr id="193" name="【橋りょう・トンネル】&#10;一人当たり有形固定資産（償却資産）額平均値テキスト"/>
        <xdr:cNvSpPr txBox="1"/>
      </xdr:nvSpPr>
      <xdr:spPr>
        <a:xfrm>
          <a:off x="10566400" y="10348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94" name="フローチャート : 判断 193"/>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95" name="フローチャート : 判断 194"/>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18546</xdr:rowOff>
    </xdr:from>
    <xdr:to>
      <xdr:col>15</xdr:col>
      <xdr:colOff>231775</xdr:colOff>
      <xdr:row>62</xdr:row>
      <xdr:rowOff>120146</xdr:rowOff>
    </xdr:to>
    <xdr:sp macro="" textlink="">
      <xdr:nvSpPr>
        <xdr:cNvPr id="201" name="円/楕円 200"/>
        <xdr:cNvSpPr/>
      </xdr:nvSpPr>
      <xdr:spPr>
        <a:xfrm>
          <a:off x="10426700" y="106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168423</xdr:rowOff>
    </xdr:from>
    <xdr:ext cx="534377" cy="259045"/>
    <xdr:sp macro="" textlink="">
      <xdr:nvSpPr>
        <xdr:cNvPr id="202" name="【橋りょう・トンネル】&#10;一人当たり有形固定資産（償却資産）額該当値テキスト"/>
        <xdr:cNvSpPr txBox="1"/>
      </xdr:nvSpPr>
      <xdr:spPr>
        <a:xfrm>
          <a:off x="10566400" y="106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91,799</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24261</xdr:rowOff>
    </xdr:from>
    <xdr:to>
      <xdr:col>14</xdr:col>
      <xdr:colOff>79375</xdr:colOff>
      <xdr:row>62</xdr:row>
      <xdr:rowOff>125861</xdr:rowOff>
    </xdr:to>
    <xdr:sp macro="" textlink="">
      <xdr:nvSpPr>
        <xdr:cNvPr id="203" name="円/楕円 202"/>
        <xdr:cNvSpPr/>
      </xdr:nvSpPr>
      <xdr:spPr>
        <a:xfrm>
          <a:off x="9588500" y="106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69346</xdr:rowOff>
    </xdr:from>
    <xdr:to>
      <xdr:col>15</xdr:col>
      <xdr:colOff>180975</xdr:colOff>
      <xdr:row>62</xdr:row>
      <xdr:rowOff>75061</xdr:rowOff>
    </xdr:to>
    <xdr:cxnSp macro="">
      <xdr:nvCxnSpPr>
        <xdr:cNvPr id="204" name="直線コネクタ 203"/>
        <xdr:cNvCxnSpPr/>
      </xdr:nvCxnSpPr>
      <xdr:spPr>
        <a:xfrm flipV="1">
          <a:off x="9639300" y="1069924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62</xdr:row>
      <xdr:rowOff>136194</xdr:rowOff>
    </xdr:from>
    <xdr:ext cx="534377" cy="259045"/>
    <xdr:sp macro="" textlink="">
      <xdr:nvSpPr>
        <xdr:cNvPr id="205" name="n_1aveValue【橋りょう・トンネル】&#10;一人当たり有形固定資産（償却資産）額"/>
        <xdr:cNvSpPr txBox="1"/>
      </xdr:nvSpPr>
      <xdr:spPr>
        <a:xfrm>
          <a:off x="93594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60</xdr:row>
      <xdr:rowOff>142388</xdr:rowOff>
    </xdr:from>
    <xdr:ext cx="534377" cy="259045"/>
    <xdr:sp macro="" textlink="">
      <xdr:nvSpPr>
        <xdr:cNvPr id="206" name="n_1mainValue【橋りょう・トンネル】&#10;一人当たり有形固定資産（償却資産）額"/>
        <xdr:cNvSpPr txBox="1"/>
      </xdr:nvSpPr>
      <xdr:spPr>
        <a:xfrm>
          <a:off x="9359411" y="104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33" name="直線コネクタ 232"/>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4"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5" name="直線コネクタ 234"/>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36"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37" name="直線コネクタ 236"/>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38" name="【公営住宅】&#10;有形固定資産減価償却率平均値テキスト"/>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39" name="フローチャート : 判断 238"/>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40" name="フローチャート : 判断 23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8527</xdr:rowOff>
    </xdr:from>
    <xdr:to>
      <xdr:col>6</xdr:col>
      <xdr:colOff>561975</xdr:colOff>
      <xdr:row>79</xdr:row>
      <xdr:rowOff>110127</xdr:rowOff>
    </xdr:to>
    <xdr:sp macro="" textlink="">
      <xdr:nvSpPr>
        <xdr:cNvPr id="246" name="円/楕円 245"/>
        <xdr:cNvSpPr/>
      </xdr:nvSpPr>
      <xdr:spPr>
        <a:xfrm>
          <a:off x="45847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31404</xdr:rowOff>
    </xdr:from>
    <xdr:ext cx="405111" cy="259045"/>
    <xdr:sp macro="" textlink="">
      <xdr:nvSpPr>
        <xdr:cNvPr id="247" name="【公営住宅】&#10;有形固定資産減価償却率該当値テキスト"/>
        <xdr:cNvSpPr txBox="1"/>
      </xdr:nvSpPr>
      <xdr:spPr>
        <a:xfrm>
          <a:off x="4724400" y="134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39551</xdr:rowOff>
    </xdr:from>
    <xdr:to>
      <xdr:col>5</xdr:col>
      <xdr:colOff>409575</xdr:colOff>
      <xdr:row>78</xdr:row>
      <xdr:rowOff>141151</xdr:rowOff>
    </xdr:to>
    <xdr:sp macro="" textlink="">
      <xdr:nvSpPr>
        <xdr:cNvPr id="248" name="円/楕円 247"/>
        <xdr:cNvSpPr/>
      </xdr:nvSpPr>
      <xdr:spPr>
        <a:xfrm>
          <a:off x="37465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90351</xdr:rowOff>
    </xdr:from>
    <xdr:to>
      <xdr:col>6</xdr:col>
      <xdr:colOff>511175</xdr:colOff>
      <xdr:row>79</xdr:row>
      <xdr:rowOff>59327</xdr:rowOff>
    </xdr:to>
    <xdr:cxnSp macro="">
      <xdr:nvCxnSpPr>
        <xdr:cNvPr id="249" name="直線コネクタ 248"/>
        <xdr:cNvCxnSpPr/>
      </xdr:nvCxnSpPr>
      <xdr:spPr>
        <a:xfrm>
          <a:off x="3797300" y="13463451"/>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148607</xdr:rowOff>
    </xdr:from>
    <xdr:ext cx="405111" cy="259045"/>
    <xdr:sp macro="" textlink="">
      <xdr:nvSpPr>
        <xdr:cNvPr id="250" name="n_1aveValue【公営住宅】&#10;有形固定資産減価償却率"/>
        <xdr:cNvSpPr txBox="1"/>
      </xdr:nvSpPr>
      <xdr:spPr>
        <a:xfrm>
          <a:off x="3582043"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157678</xdr:rowOff>
    </xdr:from>
    <xdr:ext cx="405111" cy="259045"/>
    <xdr:sp macro="" textlink="">
      <xdr:nvSpPr>
        <xdr:cNvPr id="251" name="n_1mainValue【公営住宅】&#10;有形固定資産減価償却率"/>
        <xdr:cNvSpPr txBox="1"/>
      </xdr:nvSpPr>
      <xdr:spPr>
        <a:xfrm>
          <a:off x="3582043"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3" name="テキスト ボックス 27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77" name="直線コネクタ 276"/>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78"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79" name="直線コネクタ 278"/>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80"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81" name="直線コネクタ 280"/>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114679</xdr:rowOff>
    </xdr:from>
    <xdr:ext cx="469744" cy="259045"/>
    <xdr:sp macro="" textlink="">
      <xdr:nvSpPr>
        <xdr:cNvPr id="282" name="【公営住宅】&#10;一人当たり面積平均値テキスト"/>
        <xdr:cNvSpPr txBox="1"/>
      </xdr:nvSpPr>
      <xdr:spPr>
        <a:xfrm>
          <a:off x="10566400" y="1434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83" name="フローチャート : 判断 282"/>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84" name="フローチャート : 判断 283"/>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134801</xdr:rowOff>
    </xdr:from>
    <xdr:to>
      <xdr:col>15</xdr:col>
      <xdr:colOff>231775</xdr:colOff>
      <xdr:row>86</xdr:row>
      <xdr:rowOff>64951</xdr:rowOff>
    </xdr:to>
    <xdr:sp macro="" textlink="">
      <xdr:nvSpPr>
        <xdr:cNvPr id="290" name="円/楕円 289"/>
        <xdr:cNvSpPr/>
      </xdr:nvSpPr>
      <xdr:spPr>
        <a:xfrm>
          <a:off x="104267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49728</xdr:rowOff>
    </xdr:from>
    <xdr:ext cx="469744" cy="259045"/>
    <xdr:sp macro="" textlink="">
      <xdr:nvSpPr>
        <xdr:cNvPr id="291" name="【公営住宅】&#10;一人当たり面積該当値テキスト"/>
        <xdr:cNvSpPr txBox="1"/>
      </xdr:nvSpPr>
      <xdr:spPr>
        <a:xfrm>
          <a:off x="10566400" y="1462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132624</xdr:rowOff>
    </xdr:from>
    <xdr:to>
      <xdr:col>14</xdr:col>
      <xdr:colOff>79375</xdr:colOff>
      <xdr:row>86</xdr:row>
      <xdr:rowOff>62774</xdr:rowOff>
    </xdr:to>
    <xdr:sp macro="" textlink="">
      <xdr:nvSpPr>
        <xdr:cNvPr id="292" name="円/楕円 291"/>
        <xdr:cNvSpPr/>
      </xdr:nvSpPr>
      <xdr:spPr>
        <a:xfrm>
          <a:off x="9588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11974</xdr:rowOff>
    </xdr:from>
    <xdr:to>
      <xdr:col>15</xdr:col>
      <xdr:colOff>180975</xdr:colOff>
      <xdr:row>86</xdr:row>
      <xdr:rowOff>14151</xdr:rowOff>
    </xdr:to>
    <xdr:cxnSp macro="">
      <xdr:nvCxnSpPr>
        <xdr:cNvPr id="293" name="直線コネクタ 292"/>
        <xdr:cNvCxnSpPr/>
      </xdr:nvCxnSpPr>
      <xdr:spPr>
        <a:xfrm>
          <a:off x="9639300" y="1475667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153325</xdr:rowOff>
    </xdr:from>
    <xdr:ext cx="469744" cy="259045"/>
    <xdr:sp macro="" textlink="">
      <xdr:nvSpPr>
        <xdr:cNvPr id="294"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53901</xdr:rowOff>
    </xdr:from>
    <xdr:ext cx="469744" cy="259045"/>
    <xdr:sp macro="" textlink="">
      <xdr:nvSpPr>
        <xdr:cNvPr id="295" name="n_1mainValue【公営住宅】&#10;一人当たり面積"/>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36" name="直線コネクタ 335"/>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37"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38" name="直線コネクタ 337"/>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39"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40" name="直線コネクタ 339"/>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41"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42" name="フローチャート : 判断 341"/>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43" name="フローチャート : 判断 342"/>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6350</xdr:rowOff>
    </xdr:from>
    <xdr:to>
      <xdr:col>23</xdr:col>
      <xdr:colOff>568325</xdr:colOff>
      <xdr:row>37</xdr:row>
      <xdr:rowOff>107950</xdr:rowOff>
    </xdr:to>
    <xdr:sp macro="" textlink="">
      <xdr:nvSpPr>
        <xdr:cNvPr id="349" name="円/楕円 348"/>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29227</xdr:rowOff>
    </xdr:from>
    <xdr:ext cx="405111" cy="259045"/>
    <xdr:sp macro="" textlink="">
      <xdr:nvSpPr>
        <xdr:cNvPr id="350" name="【認定こども園・幼稚園・保育所】&#10;有形固定資産減価償却率該当値テキスト"/>
        <xdr:cNvSpPr txBox="1"/>
      </xdr:nvSpPr>
      <xdr:spPr>
        <a:xfrm>
          <a:off x="164084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118745</xdr:rowOff>
    </xdr:from>
    <xdr:to>
      <xdr:col>22</xdr:col>
      <xdr:colOff>415925</xdr:colOff>
      <xdr:row>37</xdr:row>
      <xdr:rowOff>48895</xdr:rowOff>
    </xdr:to>
    <xdr:sp macro="" textlink="">
      <xdr:nvSpPr>
        <xdr:cNvPr id="351" name="円/楕円 350"/>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169545</xdr:rowOff>
    </xdr:from>
    <xdr:to>
      <xdr:col>23</xdr:col>
      <xdr:colOff>517525</xdr:colOff>
      <xdr:row>37</xdr:row>
      <xdr:rowOff>57150</xdr:rowOff>
    </xdr:to>
    <xdr:cxnSp macro="">
      <xdr:nvCxnSpPr>
        <xdr:cNvPr id="352" name="直線コネクタ 351"/>
        <xdr:cNvCxnSpPr/>
      </xdr:nvCxnSpPr>
      <xdr:spPr>
        <a:xfrm>
          <a:off x="15481300" y="63417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146702</xdr:rowOff>
    </xdr:from>
    <xdr:ext cx="405111" cy="259045"/>
    <xdr:sp macro="" textlink="">
      <xdr:nvSpPr>
        <xdr:cNvPr id="353" name="n_1aveValue【認定こども園・幼稚園・保育所】&#10;有形固定資産減価償却率"/>
        <xdr:cNvSpPr txBox="1"/>
      </xdr:nvSpPr>
      <xdr:spPr>
        <a:xfrm>
          <a:off x="15266043"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65422</xdr:rowOff>
    </xdr:from>
    <xdr:ext cx="405111" cy="259045"/>
    <xdr:sp macro="" textlink="">
      <xdr:nvSpPr>
        <xdr:cNvPr id="354" name="n_1mainValue【認定こども園・幼稚園・保育所】&#10;有形固定資産減価償却率"/>
        <xdr:cNvSpPr txBox="1"/>
      </xdr:nvSpPr>
      <xdr:spPr>
        <a:xfrm>
          <a:off x="15266043"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76" name="直線コネクタ 375"/>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7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78" name="直線コネクタ 3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79"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80" name="直線コネクタ 379"/>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116857</xdr:rowOff>
    </xdr:from>
    <xdr:ext cx="469744" cy="259045"/>
    <xdr:sp macro="" textlink="">
      <xdr:nvSpPr>
        <xdr:cNvPr id="381" name="【認定こども園・幼稚園・保育所】&#10;一人当たり面積平均値テキスト"/>
        <xdr:cNvSpPr txBox="1"/>
      </xdr:nvSpPr>
      <xdr:spPr>
        <a:xfrm>
          <a:off x="222504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82" name="フローチャート : 判断 38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83" name="フローチャート : 判断 382"/>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23114</xdr:rowOff>
    </xdr:from>
    <xdr:to>
      <xdr:col>32</xdr:col>
      <xdr:colOff>238125</xdr:colOff>
      <xdr:row>39</xdr:row>
      <xdr:rowOff>124714</xdr:rowOff>
    </xdr:to>
    <xdr:sp macro="" textlink="">
      <xdr:nvSpPr>
        <xdr:cNvPr id="389" name="円/楕円 388"/>
        <xdr:cNvSpPr/>
      </xdr:nvSpPr>
      <xdr:spPr>
        <a:xfrm>
          <a:off x="22110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1541</xdr:rowOff>
    </xdr:from>
    <xdr:ext cx="469744" cy="259045"/>
    <xdr:sp macro="" textlink="">
      <xdr:nvSpPr>
        <xdr:cNvPr id="390" name="【認定こども園・幼稚園・保育所】&#10;一人当たり面積該当値テキスト"/>
        <xdr:cNvSpPr txBox="1"/>
      </xdr:nvSpPr>
      <xdr:spPr>
        <a:xfrm>
          <a:off x="22250400"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4826</xdr:rowOff>
    </xdr:from>
    <xdr:to>
      <xdr:col>31</xdr:col>
      <xdr:colOff>85725</xdr:colOff>
      <xdr:row>39</xdr:row>
      <xdr:rowOff>106426</xdr:rowOff>
    </xdr:to>
    <xdr:sp macro="" textlink="">
      <xdr:nvSpPr>
        <xdr:cNvPr id="391" name="円/楕円 390"/>
        <xdr:cNvSpPr/>
      </xdr:nvSpPr>
      <xdr:spPr>
        <a:xfrm>
          <a:off x="2127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55626</xdr:rowOff>
    </xdr:from>
    <xdr:to>
      <xdr:col>32</xdr:col>
      <xdr:colOff>187325</xdr:colOff>
      <xdr:row>39</xdr:row>
      <xdr:rowOff>73914</xdr:rowOff>
    </xdr:to>
    <xdr:cxnSp macro="">
      <xdr:nvCxnSpPr>
        <xdr:cNvPr id="392" name="直線コネクタ 391"/>
        <xdr:cNvCxnSpPr/>
      </xdr:nvCxnSpPr>
      <xdr:spPr>
        <a:xfrm>
          <a:off x="21323300" y="6742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93235</xdr:rowOff>
    </xdr:from>
    <xdr:ext cx="469744" cy="259045"/>
    <xdr:sp macro="" textlink="">
      <xdr:nvSpPr>
        <xdr:cNvPr id="393"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97553</xdr:rowOff>
    </xdr:from>
    <xdr:ext cx="469744" cy="259045"/>
    <xdr:sp macro="" textlink="">
      <xdr:nvSpPr>
        <xdr:cNvPr id="394" name="n_1main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7" name="テキスト ボックス 4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7" name="テキスト ボックス 4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421" name="直線コネクタ 420"/>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22"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23" name="直線コネクタ 422"/>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24"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25" name="直線コネクタ 424"/>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26"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27" name="フローチャート : 判断 426"/>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28" name="フローチャート : 判断 427"/>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136978</xdr:rowOff>
    </xdr:from>
    <xdr:to>
      <xdr:col>23</xdr:col>
      <xdr:colOff>568325</xdr:colOff>
      <xdr:row>58</xdr:row>
      <xdr:rowOff>67128</xdr:rowOff>
    </xdr:to>
    <xdr:sp macro="" textlink="">
      <xdr:nvSpPr>
        <xdr:cNvPr id="434" name="円/楕円 433"/>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159855</xdr:rowOff>
    </xdr:from>
    <xdr:ext cx="405111" cy="259045"/>
    <xdr:sp macro="" textlink="">
      <xdr:nvSpPr>
        <xdr:cNvPr id="435" name="【学校施設】&#10;有形固定資産減価償却率該当値テキスト"/>
        <xdr:cNvSpPr txBox="1"/>
      </xdr:nvSpPr>
      <xdr:spPr>
        <a:xfrm>
          <a:off x="164084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40640</xdr:rowOff>
    </xdr:from>
    <xdr:to>
      <xdr:col>22</xdr:col>
      <xdr:colOff>415925</xdr:colOff>
      <xdr:row>58</xdr:row>
      <xdr:rowOff>142240</xdr:rowOff>
    </xdr:to>
    <xdr:sp macro="" textlink="">
      <xdr:nvSpPr>
        <xdr:cNvPr id="436" name="円/楕円 435"/>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16328</xdr:rowOff>
    </xdr:from>
    <xdr:to>
      <xdr:col>23</xdr:col>
      <xdr:colOff>517525</xdr:colOff>
      <xdr:row>58</xdr:row>
      <xdr:rowOff>91440</xdr:rowOff>
    </xdr:to>
    <xdr:cxnSp macro="">
      <xdr:nvCxnSpPr>
        <xdr:cNvPr id="437" name="直線コネクタ 436"/>
        <xdr:cNvCxnSpPr/>
      </xdr:nvCxnSpPr>
      <xdr:spPr>
        <a:xfrm flipV="1">
          <a:off x="15481300" y="996042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68053</xdr:rowOff>
    </xdr:from>
    <xdr:ext cx="405111" cy="259045"/>
    <xdr:sp macro="" textlink="">
      <xdr:nvSpPr>
        <xdr:cNvPr id="438" name="n_1aveValue【学校施設】&#10;有形固定資産減価償却率"/>
        <xdr:cNvSpPr txBox="1"/>
      </xdr:nvSpPr>
      <xdr:spPr>
        <a:xfrm>
          <a:off x="15266043"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158767</xdr:rowOff>
    </xdr:from>
    <xdr:ext cx="405111" cy="259045"/>
    <xdr:sp macro="" textlink="">
      <xdr:nvSpPr>
        <xdr:cNvPr id="439" name="n_1mainValue【学校施設】&#10;有形固定資産減価償却率"/>
        <xdr:cNvSpPr txBox="1"/>
      </xdr:nvSpPr>
      <xdr:spPr>
        <a:xfrm>
          <a:off x="15266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1" name="直線コネクタ 4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2" name="テキスト ボックス 4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3" name="直線コネクタ 4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4" name="テキスト ボックス 4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5" name="直線コネクタ 4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6" name="テキスト ボックス 4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7" name="直線コネクタ 4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8" name="テキスト ボックス 4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9" name="直線コネクタ 4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0" name="テキスト ボックス 4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64" name="直線コネクタ 463"/>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65"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66" name="直線コネクタ 465"/>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67"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68" name="直線コネクタ 467"/>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55897</xdr:rowOff>
    </xdr:from>
    <xdr:ext cx="469744" cy="259045"/>
    <xdr:sp macro="" textlink="">
      <xdr:nvSpPr>
        <xdr:cNvPr id="469" name="【学校施設】&#10;一人当たり面積平均値テキスト"/>
        <xdr:cNvSpPr txBox="1"/>
      </xdr:nvSpPr>
      <xdr:spPr>
        <a:xfrm>
          <a:off x="222504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70" name="フローチャート : 判断 469"/>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71" name="フローチャート : 判断 470"/>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109220</xdr:rowOff>
    </xdr:from>
    <xdr:to>
      <xdr:col>32</xdr:col>
      <xdr:colOff>238125</xdr:colOff>
      <xdr:row>62</xdr:row>
      <xdr:rowOff>39370</xdr:rowOff>
    </xdr:to>
    <xdr:sp macro="" textlink="">
      <xdr:nvSpPr>
        <xdr:cNvPr id="477" name="円/楕円 476"/>
        <xdr:cNvSpPr/>
      </xdr:nvSpPr>
      <xdr:spPr>
        <a:xfrm>
          <a:off x="22110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87647</xdr:rowOff>
    </xdr:from>
    <xdr:ext cx="469744" cy="259045"/>
    <xdr:sp macro="" textlink="">
      <xdr:nvSpPr>
        <xdr:cNvPr id="478" name="【学校施設】&#10;一人当たり面積該当値テキスト"/>
        <xdr:cNvSpPr txBox="1"/>
      </xdr:nvSpPr>
      <xdr:spPr>
        <a:xfrm>
          <a:off x="22250400"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479" name="円/楕円 478"/>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160020</xdr:rowOff>
    </xdr:from>
    <xdr:to>
      <xdr:col>32</xdr:col>
      <xdr:colOff>187325</xdr:colOff>
      <xdr:row>62</xdr:row>
      <xdr:rowOff>0</xdr:rowOff>
    </xdr:to>
    <xdr:cxnSp macro="">
      <xdr:nvCxnSpPr>
        <xdr:cNvPr id="480" name="直線コネクタ 479"/>
        <xdr:cNvCxnSpPr/>
      </xdr:nvCxnSpPr>
      <xdr:spPr>
        <a:xfrm flipV="1">
          <a:off x="21323300" y="10618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113047</xdr:rowOff>
    </xdr:from>
    <xdr:ext cx="469744" cy="259045"/>
    <xdr:sp macro="" textlink="">
      <xdr:nvSpPr>
        <xdr:cNvPr id="481"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41927</xdr:rowOff>
    </xdr:from>
    <xdr:ext cx="469744" cy="259045"/>
    <xdr:sp macro="" textlink="">
      <xdr:nvSpPr>
        <xdr:cNvPr id="482" name="n_1mainValue【学校施設】&#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507" name="直線コネクタ 50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50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509" name="直線コネクタ 50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51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513" name="フローチャート : 判断 51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514" name="フローチャート : 判断 513"/>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19686</xdr:rowOff>
    </xdr:from>
    <xdr:to>
      <xdr:col>23</xdr:col>
      <xdr:colOff>568325</xdr:colOff>
      <xdr:row>82</xdr:row>
      <xdr:rowOff>121286</xdr:rowOff>
    </xdr:to>
    <xdr:sp macro="" textlink="">
      <xdr:nvSpPr>
        <xdr:cNvPr id="520" name="円/楕円 519"/>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42563</xdr:rowOff>
    </xdr:from>
    <xdr:ext cx="405111" cy="259045"/>
    <xdr:sp macro="" textlink="">
      <xdr:nvSpPr>
        <xdr:cNvPr id="521" name="【児童館】&#10;有形固定資産減価償却率該当値テキスト"/>
        <xdr:cNvSpPr txBox="1"/>
      </xdr:nvSpPr>
      <xdr:spPr>
        <a:xfrm>
          <a:off x="164084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63500</xdr:rowOff>
    </xdr:from>
    <xdr:to>
      <xdr:col>22</xdr:col>
      <xdr:colOff>415925</xdr:colOff>
      <xdr:row>82</xdr:row>
      <xdr:rowOff>165100</xdr:rowOff>
    </xdr:to>
    <xdr:sp macro="" textlink="">
      <xdr:nvSpPr>
        <xdr:cNvPr id="522" name="円/楕円 521"/>
        <xdr:cNvSpPr/>
      </xdr:nvSpPr>
      <xdr:spPr>
        <a:xfrm>
          <a:off x="1543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70486</xdr:rowOff>
    </xdr:from>
    <xdr:to>
      <xdr:col>23</xdr:col>
      <xdr:colOff>517525</xdr:colOff>
      <xdr:row>82</xdr:row>
      <xdr:rowOff>114300</xdr:rowOff>
    </xdr:to>
    <xdr:cxnSp macro="">
      <xdr:nvCxnSpPr>
        <xdr:cNvPr id="523" name="直線コネクタ 522"/>
        <xdr:cNvCxnSpPr/>
      </xdr:nvCxnSpPr>
      <xdr:spPr>
        <a:xfrm flipV="1">
          <a:off x="15481300" y="141293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24782</xdr:rowOff>
    </xdr:from>
    <xdr:ext cx="405111" cy="259045"/>
    <xdr:sp macro="" textlink="">
      <xdr:nvSpPr>
        <xdr:cNvPr id="524" name="n_1aveValue【児童館】&#10;有形固定資産減価償却率"/>
        <xdr:cNvSpPr txBox="1"/>
      </xdr:nvSpPr>
      <xdr:spPr>
        <a:xfrm>
          <a:off x="15266043"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10177</xdr:rowOff>
    </xdr:from>
    <xdr:ext cx="405111" cy="259045"/>
    <xdr:sp macro="" textlink="">
      <xdr:nvSpPr>
        <xdr:cNvPr id="525" name="n_1mainValue【児童館】&#10;有形固定資産減価償却率"/>
        <xdr:cNvSpPr txBox="1"/>
      </xdr:nvSpPr>
      <xdr:spPr>
        <a:xfrm>
          <a:off x="15266043"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3" name="正方形/長方形 5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4" name="テキスト ボックス 5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5" name="直線コネクタ 5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6" name="直線コネクタ 5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7" name="テキスト ボックス 5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8" name="直線コネクタ 5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9" name="テキスト ボックス 5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0" name="直線コネクタ 5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1" name="テキスト ボックス 5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2" name="直線コネクタ 5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3" name="テキスト ボックス 5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47" name="直線コネクタ 546"/>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48"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49" name="直線コネクタ 54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50"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51" name="直線コネクタ 550"/>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52"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53" name="フローチャート : 判断 552"/>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54" name="フローチャート : 判断 553"/>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170180</xdr:rowOff>
    </xdr:from>
    <xdr:to>
      <xdr:col>32</xdr:col>
      <xdr:colOff>238125</xdr:colOff>
      <xdr:row>79</xdr:row>
      <xdr:rowOff>100330</xdr:rowOff>
    </xdr:to>
    <xdr:sp macro="" textlink="">
      <xdr:nvSpPr>
        <xdr:cNvPr id="560" name="円/楕円 559"/>
        <xdr:cNvSpPr/>
      </xdr:nvSpPr>
      <xdr:spPr>
        <a:xfrm>
          <a:off x="22110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85107</xdr:rowOff>
    </xdr:from>
    <xdr:ext cx="469744" cy="259045"/>
    <xdr:sp macro="" textlink="">
      <xdr:nvSpPr>
        <xdr:cNvPr id="561" name="【児童館】&#10;一人当たり面積該当値テキスト"/>
        <xdr:cNvSpPr txBox="1"/>
      </xdr:nvSpPr>
      <xdr:spPr>
        <a:xfrm>
          <a:off x="22250400" y="134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170180</xdr:rowOff>
    </xdr:from>
    <xdr:to>
      <xdr:col>31</xdr:col>
      <xdr:colOff>85725</xdr:colOff>
      <xdr:row>79</xdr:row>
      <xdr:rowOff>100330</xdr:rowOff>
    </xdr:to>
    <xdr:sp macro="" textlink="">
      <xdr:nvSpPr>
        <xdr:cNvPr id="562" name="円/楕円 561"/>
        <xdr:cNvSpPr/>
      </xdr:nvSpPr>
      <xdr:spPr>
        <a:xfrm>
          <a:off x="21272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49530</xdr:rowOff>
    </xdr:from>
    <xdr:to>
      <xdr:col>32</xdr:col>
      <xdr:colOff>187325</xdr:colOff>
      <xdr:row>79</xdr:row>
      <xdr:rowOff>49530</xdr:rowOff>
    </xdr:to>
    <xdr:cxnSp macro="">
      <xdr:nvCxnSpPr>
        <xdr:cNvPr id="563" name="直線コネクタ 562"/>
        <xdr:cNvCxnSpPr/>
      </xdr:nvCxnSpPr>
      <xdr:spPr>
        <a:xfrm>
          <a:off x="21323300" y="13594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68597</xdr:rowOff>
    </xdr:from>
    <xdr:ext cx="469744" cy="259045"/>
    <xdr:sp macro="" textlink="">
      <xdr:nvSpPr>
        <xdr:cNvPr id="564" name="n_1aveValue【児童館】&#10;一人当たり面積"/>
        <xdr:cNvSpPr txBox="1"/>
      </xdr:nvSpPr>
      <xdr:spPr>
        <a:xfrm>
          <a:off x="21075727"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116857</xdr:rowOff>
    </xdr:from>
    <xdr:ext cx="469744" cy="259045"/>
    <xdr:sp macro="" textlink="">
      <xdr:nvSpPr>
        <xdr:cNvPr id="565" name="n_1mainValue【児童館】&#10;一人当たり面積"/>
        <xdr:cNvSpPr txBox="1"/>
      </xdr:nvSpPr>
      <xdr:spPr>
        <a:xfrm>
          <a:off x="21075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6" name="テキスト ボックス 5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77" name="直線コネクタ 57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78" name="テキスト ボックス 57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79" name="直線コネクタ 57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80" name="テキスト ボックス 57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81" name="直線コネクタ 58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82" name="テキスト ボックス 58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3" name="直線コネクタ 5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4" name="テキスト ボックス 5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85" name="直線コネクタ 58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86" name="テキスト ボックス 58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87" name="直線コネクタ 58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88" name="テキスト ボックス 58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89" name="直線コネクタ 58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90" name="テキスト ボックス 58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94" name="直線コネクタ 593"/>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95"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96" name="直線コネクタ 595"/>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97"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98" name="直線コネクタ 597"/>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99"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600" name="フローチャート : 判断 599"/>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601" name="フローチャート : 判断 60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71120</xdr:rowOff>
    </xdr:from>
    <xdr:to>
      <xdr:col>23</xdr:col>
      <xdr:colOff>568325</xdr:colOff>
      <xdr:row>106</xdr:row>
      <xdr:rowOff>1270</xdr:rowOff>
    </xdr:to>
    <xdr:sp macro="" textlink="">
      <xdr:nvSpPr>
        <xdr:cNvPr id="607" name="円/楕円 606"/>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93997</xdr:rowOff>
    </xdr:from>
    <xdr:ext cx="405111" cy="259045"/>
    <xdr:sp macro="" textlink="">
      <xdr:nvSpPr>
        <xdr:cNvPr id="608" name="【公民館】&#10;有形固定資産減価償却率該当値テキスト"/>
        <xdr:cNvSpPr txBox="1"/>
      </xdr:nvSpPr>
      <xdr:spPr>
        <a:xfrm>
          <a:off x="16408400"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39688</xdr:rowOff>
    </xdr:from>
    <xdr:to>
      <xdr:col>22</xdr:col>
      <xdr:colOff>415925</xdr:colOff>
      <xdr:row>106</xdr:row>
      <xdr:rowOff>141288</xdr:rowOff>
    </xdr:to>
    <xdr:sp macro="" textlink="">
      <xdr:nvSpPr>
        <xdr:cNvPr id="609" name="円/楕円 608"/>
        <xdr:cNvSpPr/>
      </xdr:nvSpPr>
      <xdr:spPr>
        <a:xfrm>
          <a:off x="15430500" y="182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121920</xdr:rowOff>
    </xdr:from>
    <xdr:to>
      <xdr:col>23</xdr:col>
      <xdr:colOff>517525</xdr:colOff>
      <xdr:row>106</xdr:row>
      <xdr:rowOff>90488</xdr:rowOff>
    </xdr:to>
    <xdr:cxnSp macro="">
      <xdr:nvCxnSpPr>
        <xdr:cNvPr id="610" name="直線コネクタ 609"/>
        <xdr:cNvCxnSpPr/>
      </xdr:nvCxnSpPr>
      <xdr:spPr>
        <a:xfrm flipV="1">
          <a:off x="15481300" y="18124170"/>
          <a:ext cx="8382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109238</xdr:rowOff>
    </xdr:from>
    <xdr:ext cx="405111" cy="259045"/>
    <xdr:sp macro="" textlink="">
      <xdr:nvSpPr>
        <xdr:cNvPr id="611" name="n_1aveValue【公民館】&#10;有形固定資産減価償却率"/>
        <xdr:cNvSpPr txBox="1"/>
      </xdr:nvSpPr>
      <xdr:spPr>
        <a:xfrm>
          <a:off x="15266043"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132415</xdr:rowOff>
    </xdr:from>
    <xdr:ext cx="405111" cy="259045"/>
    <xdr:sp macro="" textlink="">
      <xdr:nvSpPr>
        <xdr:cNvPr id="612" name="n_1mainValue【公民館】&#10;有形固定資産減価償却率"/>
        <xdr:cNvSpPr txBox="1"/>
      </xdr:nvSpPr>
      <xdr:spPr>
        <a:xfrm>
          <a:off x="15266043" y="1830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3" name="テキスト ボックス 62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24" name="直線コネクタ 6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25" name="テキスト ボックス 6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26" name="直線コネクタ 6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27" name="テキスト ボックス 6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8" name="直線コネクタ 6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9" name="テキスト ボックス 6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0" name="直線コネクタ 6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1" name="テキスト ボックス 6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2" name="直線コネクタ 6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3" name="テキスト ボックス 6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34" name="直線コネクタ 6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35" name="テキスト ボックス 6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39" name="直線コネクタ 638"/>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40"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41" name="直線コネクタ 640"/>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42"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43" name="直線コネクタ 642"/>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44"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45" name="フローチャート : 判断 644"/>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46" name="フローチャート : 判断 645"/>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9071</xdr:rowOff>
    </xdr:from>
    <xdr:to>
      <xdr:col>32</xdr:col>
      <xdr:colOff>238125</xdr:colOff>
      <xdr:row>100</xdr:row>
      <xdr:rowOff>110671</xdr:rowOff>
    </xdr:to>
    <xdr:sp macro="" textlink="">
      <xdr:nvSpPr>
        <xdr:cNvPr id="652" name="円/楕円 651"/>
        <xdr:cNvSpPr/>
      </xdr:nvSpPr>
      <xdr:spPr>
        <a:xfrm>
          <a:off x="22110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133548</xdr:rowOff>
    </xdr:from>
    <xdr:ext cx="469744" cy="259045"/>
    <xdr:sp macro="" textlink="">
      <xdr:nvSpPr>
        <xdr:cNvPr id="653" name="【公民館】&#10;一人当たり面積該当値テキスト"/>
        <xdr:cNvSpPr txBox="1"/>
      </xdr:nvSpPr>
      <xdr:spPr>
        <a:xfrm>
          <a:off x="22250400" y="1710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9071</xdr:rowOff>
    </xdr:from>
    <xdr:to>
      <xdr:col>31</xdr:col>
      <xdr:colOff>85725</xdr:colOff>
      <xdr:row>100</xdr:row>
      <xdr:rowOff>110671</xdr:rowOff>
    </xdr:to>
    <xdr:sp macro="" textlink="">
      <xdr:nvSpPr>
        <xdr:cNvPr id="654" name="円/楕円 653"/>
        <xdr:cNvSpPr/>
      </xdr:nvSpPr>
      <xdr:spPr>
        <a:xfrm>
          <a:off x="21272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59871</xdr:rowOff>
    </xdr:from>
    <xdr:to>
      <xdr:col>32</xdr:col>
      <xdr:colOff>187325</xdr:colOff>
      <xdr:row>100</xdr:row>
      <xdr:rowOff>59871</xdr:rowOff>
    </xdr:to>
    <xdr:cxnSp macro="">
      <xdr:nvCxnSpPr>
        <xdr:cNvPr id="655" name="直線コネクタ 654"/>
        <xdr:cNvCxnSpPr/>
      </xdr:nvCxnSpPr>
      <xdr:spPr>
        <a:xfrm>
          <a:off x="21323300" y="17204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167113</xdr:rowOff>
    </xdr:from>
    <xdr:ext cx="469744" cy="259045"/>
    <xdr:sp macro="" textlink="">
      <xdr:nvSpPr>
        <xdr:cNvPr id="656" name="n_1aveValue【公民館】&#10;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127198</xdr:rowOff>
    </xdr:from>
    <xdr:ext cx="469744" cy="259045"/>
    <xdr:sp macro="" textlink="">
      <xdr:nvSpPr>
        <xdr:cNvPr id="657" name="n_1mainValue【公民館】&#10;一人当たり面積"/>
        <xdr:cNvSpPr txBox="1"/>
      </xdr:nvSpPr>
      <xdr:spPr>
        <a:xfrm>
          <a:off x="21075727" y="1692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等と比較して特に有形固定資産減価償却率が高くなっている施設は、「公営住宅」、「認定こども園・幼稚園・保育所」、「学校施設」、「児童館」であり、特に低くなっている施設は「橋りょう・トンネル」である。</a:t>
          </a:r>
          <a:endParaRPr lang="ja-JP" altLang="ja-JP" sz="1400">
            <a:effectLst/>
          </a:endParaRPr>
        </a:p>
        <a:p>
          <a:r>
            <a:rPr kumimoji="1" lang="ja-JP" altLang="ja-JP" sz="1100">
              <a:solidFill>
                <a:schemeClr val="dk1"/>
              </a:solidFill>
              <a:effectLst/>
              <a:latin typeface="+mn-lt"/>
              <a:ea typeface="+mn-ea"/>
              <a:cs typeface="+mn-cs"/>
            </a:rPr>
            <a:t>　「公営住宅」については、定期的な点検整備や修繕を実施することにより、入居者の安全性の確保と居住環境の改善を図っている。今後も市営住宅長寿命化計画に基づき、居住環境の維持・改善に努めていく。</a:t>
          </a:r>
          <a:endParaRPr lang="ja-JP" altLang="ja-JP" sz="1400">
            <a:effectLst/>
          </a:endParaRPr>
        </a:p>
        <a:p>
          <a:r>
            <a:rPr kumimoji="1" lang="ja-JP" altLang="ja-JP" sz="1100">
              <a:solidFill>
                <a:schemeClr val="dk1"/>
              </a:solidFill>
              <a:effectLst/>
              <a:latin typeface="+mn-lt"/>
              <a:ea typeface="+mn-ea"/>
              <a:cs typeface="+mn-cs"/>
            </a:rPr>
            <a:t>　「学校施設」については、平成２７年度までに小・中学校の耐震化が概ね完了しており、積極的な老朽化対策に取り組んできたところである。</a:t>
          </a:r>
          <a:endParaRPr lang="ja-JP" altLang="ja-JP" sz="1400">
            <a:effectLst/>
          </a:endParaRPr>
        </a:p>
        <a:p>
          <a:r>
            <a:rPr kumimoji="1" lang="ja-JP" altLang="ja-JP" sz="1100">
              <a:solidFill>
                <a:schemeClr val="dk1"/>
              </a:solidFill>
              <a:effectLst/>
              <a:latin typeface="+mn-lt"/>
              <a:ea typeface="+mn-ea"/>
              <a:cs typeface="+mn-cs"/>
            </a:rPr>
            <a:t>　「認定こども園・幼稚園・保育所」については、平成３０年度をもって市立幼稚園を廃園するものの、その他保育所の老朽化は依然として課題である。市内では定員を下回っている保育所もあることから、老朽化の対応と施設の集約化等について検討する必要がある。</a:t>
          </a:r>
          <a:endParaRPr lang="ja-JP" altLang="ja-JP" sz="1400">
            <a:effectLst/>
          </a:endParaRPr>
        </a:p>
        <a:p>
          <a:r>
            <a:rPr kumimoji="1" lang="ja-JP" altLang="ja-JP" sz="1100">
              <a:solidFill>
                <a:schemeClr val="dk1"/>
              </a:solidFill>
              <a:effectLst/>
              <a:latin typeface="+mn-lt"/>
              <a:ea typeface="+mn-ea"/>
              <a:cs typeface="+mn-cs"/>
            </a:rPr>
            <a:t>　また、「公民館」については、有形固定資産減価償却率が低くなっているが、築３０年以上経過している施設が多く、今後の維持管理費用の増加が見込まれる。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149,124
147,407
44.69
40,078,295
39,182,102
758,246
25,321,684
32,304,840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20501</xdr:rowOff>
    </xdr:from>
    <xdr:to>
      <xdr:col>6</xdr:col>
      <xdr:colOff>561975</xdr:colOff>
      <xdr:row>39</xdr:row>
      <xdr:rowOff>122101</xdr:rowOff>
    </xdr:to>
    <xdr:sp macro="" textlink="">
      <xdr:nvSpPr>
        <xdr:cNvPr id="72" name="円/楕円 71"/>
        <xdr:cNvSpPr/>
      </xdr:nvSpPr>
      <xdr:spPr>
        <a:xfrm>
          <a:off x="4584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43378</xdr:rowOff>
    </xdr:from>
    <xdr:ext cx="405111" cy="259045"/>
    <xdr:sp macro="" textlink="">
      <xdr:nvSpPr>
        <xdr:cNvPr id="73" name="【図書館】&#10;有形固定資産減価償却率該当値テキスト"/>
        <xdr:cNvSpPr txBox="1"/>
      </xdr:nvSpPr>
      <xdr:spPr>
        <a:xfrm>
          <a:off x="4724400"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76019</xdr:rowOff>
    </xdr:from>
    <xdr:to>
      <xdr:col>5</xdr:col>
      <xdr:colOff>409575</xdr:colOff>
      <xdr:row>40</xdr:row>
      <xdr:rowOff>6169</xdr:rowOff>
    </xdr:to>
    <xdr:sp macro="" textlink="">
      <xdr:nvSpPr>
        <xdr:cNvPr id="74" name="円/楕円 73"/>
        <xdr:cNvSpPr/>
      </xdr:nvSpPr>
      <xdr:spPr>
        <a:xfrm>
          <a:off x="3746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71301</xdr:rowOff>
    </xdr:from>
    <xdr:to>
      <xdr:col>6</xdr:col>
      <xdr:colOff>511175</xdr:colOff>
      <xdr:row>39</xdr:row>
      <xdr:rowOff>126819</xdr:rowOff>
    </xdr:to>
    <xdr:cxnSp macro="">
      <xdr:nvCxnSpPr>
        <xdr:cNvPr id="75" name="直線コネクタ 74"/>
        <xdr:cNvCxnSpPr/>
      </xdr:nvCxnSpPr>
      <xdr:spPr>
        <a:xfrm flipV="1">
          <a:off x="3797300" y="67578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10358</xdr:rowOff>
    </xdr:from>
    <xdr:ext cx="405111" cy="259045"/>
    <xdr:sp macro="" textlink="">
      <xdr:nvSpPr>
        <xdr:cNvPr id="76" name="n_1aveValue【図書館】&#10;有形固定資産減価償却率"/>
        <xdr:cNvSpPr txBox="1"/>
      </xdr:nvSpPr>
      <xdr:spPr>
        <a:xfrm>
          <a:off x="3582043"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22696</xdr:rowOff>
    </xdr:from>
    <xdr:ext cx="405111" cy="259045"/>
    <xdr:sp macro="" textlink="">
      <xdr:nvSpPr>
        <xdr:cNvPr id="77" name="n_1mainValue【図書館】&#10;有形固定資産減価償却率"/>
        <xdr:cNvSpPr txBox="1"/>
      </xdr:nvSpPr>
      <xdr:spPr>
        <a:xfrm>
          <a:off x="3582043"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3" name="直線コネクタ 102"/>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4"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5" name="直線コネクタ 104"/>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6"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7" name="直線コネクタ 106"/>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34670</xdr:rowOff>
    </xdr:from>
    <xdr:ext cx="469744" cy="259045"/>
    <xdr:sp macro="" textlink="">
      <xdr:nvSpPr>
        <xdr:cNvPr id="108" name="【図書館】&#10;一人当たり面積平均値テキスト"/>
        <xdr:cNvSpPr txBox="1"/>
      </xdr:nvSpPr>
      <xdr:spPr>
        <a:xfrm>
          <a:off x="10566400" y="654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9" name="フローチャート : 判断 108"/>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10" name="フローチャート : 判断 109"/>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16" name="円/楕円 115"/>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109962</xdr:rowOff>
    </xdr:from>
    <xdr:ext cx="469744" cy="259045"/>
    <xdr:sp macro="" textlink="">
      <xdr:nvSpPr>
        <xdr:cNvPr id="117" name="【図書館】&#10;一人当たり面積該当値テキスト"/>
        <xdr:cNvSpPr txBox="1"/>
      </xdr:nvSpPr>
      <xdr:spPr>
        <a:xfrm>
          <a:off x="10566400"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131535</xdr:rowOff>
    </xdr:from>
    <xdr:to>
      <xdr:col>14</xdr:col>
      <xdr:colOff>79375</xdr:colOff>
      <xdr:row>40</xdr:row>
      <xdr:rowOff>61685</xdr:rowOff>
    </xdr:to>
    <xdr:sp macro="" textlink="">
      <xdr:nvSpPr>
        <xdr:cNvPr id="118" name="円/楕円 117"/>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10885</xdr:rowOff>
    </xdr:from>
    <xdr:to>
      <xdr:col>15</xdr:col>
      <xdr:colOff>180975</xdr:colOff>
      <xdr:row>40</xdr:row>
      <xdr:rowOff>10885</xdr:rowOff>
    </xdr:to>
    <xdr:cxnSp macro="">
      <xdr:nvCxnSpPr>
        <xdr:cNvPr id="119" name="直線コネクタ 118"/>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139899</xdr:rowOff>
    </xdr:from>
    <xdr:ext cx="469744" cy="259045"/>
    <xdr:sp macro="" textlink="">
      <xdr:nvSpPr>
        <xdr:cNvPr id="120" name="n_1aveValue【図書館】&#10;一人当たり面積"/>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78212</xdr:rowOff>
    </xdr:from>
    <xdr:ext cx="469744" cy="259045"/>
    <xdr:sp macro="" textlink="">
      <xdr:nvSpPr>
        <xdr:cNvPr id="121" name="n_1main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7" name="直線コネクタ 146"/>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8"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9" name="直線コネクタ 148"/>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50"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51" name="直線コネクタ 15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52"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53" name="フローチャート : 判断 152"/>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54" name="フローチャート : 判断 153"/>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91259</xdr:rowOff>
    </xdr:from>
    <xdr:to>
      <xdr:col>6</xdr:col>
      <xdr:colOff>561975</xdr:colOff>
      <xdr:row>58</xdr:row>
      <xdr:rowOff>21409</xdr:rowOff>
    </xdr:to>
    <xdr:sp macro="" textlink="">
      <xdr:nvSpPr>
        <xdr:cNvPr id="160" name="円/楕円 159"/>
        <xdr:cNvSpPr/>
      </xdr:nvSpPr>
      <xdr:spPr>
        <a:xfrm>
          <a:off x="45847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114136</xdr:rowOff>
    </xdr:from>
    <xdr:ext cx="405111" cy="259045"/>
    <xdr:sp macro="" textlink="">
      <xdr:nvSpPr>
        <xdr:cNvPr id="161" name="【体育館・プール】&#10;有形固定資産減価償却率該当値テキスト"/>
        <xdr:cNvSpPr txBox="1"/>
      </xdr:nvSpPr>
      <xdr:spPr>
        <a:xfrm>
          <a:off x="4724400" y="971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12881</xdr:rowOff>
    </xdr:from>
    <xdr:to>
      <xdr:col>5</xdr:col>
      <xdr:colOff>409575</xdr:colOff>
      <xdr:row>58</xdr:row>
      <xdr:rowOff>114481</xdr:rowOff>
    </xdr:to>
    <xdr:sp macro="" textlink="">
      <xdr:nvSpPr>
        <xdr:cNvPr id="162" name="円/楕円 161"/>
        <xdr:cNvSpPr/>
      </xdr:nvSpPr>
      <xdr:spPr>
        <a:xfrm>
          <a:off x="3746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142059</xdr:rowOff>
    </xdr:from>
    <xdr:to>
      <xdr:col>6</xdr:col>
      <xdr:colOff>511175</xdr:colOff>
      <xdr:row>58</xdr:row>
      <xdr:rowOff>63681</xdr:rowOff>
    </xdr:to>
    <xdr:cxnSp macro="">
      <xdr:nvCxnSpPr>
        <xdr:cNvPr id="163" name="直線コネクタ 162"/>
        <xdr:cNvCxnSpPr/>
      </xdr:nvCxnSpPr>
      <xdr:spPr>
        <a:xfrm flipV="1">
          <a:off x="3797300" y="9914709"/>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46826</xdr:rowOff>
    </xdr:from>
    <xdr:ext cx="405111" cy="259045"/>
    <xdr:sp macro="" textlink="">
      <xdr:nvSpPr>
        <xdr:cNvPr id="164" name="n_1aveValue【体育館・プール】&#10;有形固定資産減価償却率"/>
        <xdr:cNvSpPr txBox="1"/>
      </xdr:nvSpPr>
      <xdr:spPr>
        <a:xfrm>
          <a:off x="3582043"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131008</xdr:rowOff>
    </xdr:from>
    <xdr:ext cx="405111" cy="259045"/>
    <xdr:sp macro="" textlink="">
      <xdr:nvSpPr>
        <xdr:cNvPr id="165" name="n_1mainValue【体育館・プール】&#10;有形固定資産減価償却率"/>
        <xdr:cNvSpPr txBox="1"/>
      </xdr:nvSpPr>
      <xdr:spPr>
        <a:xfrm>
          <a:off x="3582043"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7" name="テキスト ボックス 17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9" name="テキスト ボックス 17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81" name="テキスト ボックス 18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83" name="テキスト ボックス 18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87" name="直線コネクタ 186"/>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88"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9" name="直線コネクタ 188"/>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90"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91" name="直線コネクタ 190"/>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92"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93" name="フローチャート : 判断 192"/>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94" name="フローチャート : 判断 193"/>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132080</xdr:rowOff>
    </xdr:from>
    <xdr:to>
      <xdr:col>15</xdr:col>
      <xdr:colOff>231775</xdr:colOff>
      <xdr:row>61</xdr:row>
      <xdr:rowOff>62230</xdr:rowOff>
    </xdr:to>
    <xdr:sp macro="" textlink="">
      <xdr:nvSpPr>
        <xdr:cNvPr id="200" name="円/楕円 199"/>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154957</xdr:rowOff>
    </xdr:from>
    <xdr:ext cx="469744" cy="259045"/>
    <xdr:sp macro="" textlink="">
      <xdr:nvSpPr>
        <xdr:cNvPr id="201" name="【体育館・プール】&#10;一人当たり面積該当値テキスト"/>
        <xdr:cNvSpPr txBox="1"/>
      </xdr:nvSpPr>
      <xdr:spPr>
        <a:xfrm>
          <a:off x="105664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136652</xdr:rowOff>
    </xdr:from>
    <xdr:to>
      <xdr:col>14</xdr:col>
      <xdr:colOff>79375</xdr:colOff>
      <xdr:row>61</xdr:row>
      <xdr:rowOff>66802</xdr:rowOff>
    </xdr:to>
    <xdr:sp macro="" textlink="">
      <xdr:nvSpPr>
        <xdr:cNvPr id="202" name="円/楕円 201"/>
        <xdr:cNvSpPr/>
      </xdr:nvSpPr>
      <xdr:spPr>
        <a:xfrm>
          <a:off x="9588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11430</xdr:rowOff>
    </xdr:from>
    <xdr:to>
      <xdr:col>15</xdr:col>
      <xdr:colOff>180975</xdr:colOff>
      <xdr:row>61</xdr:row>
      <xdr:rowOff>16002</xdr:rowOff>
    </xdr:to>
    <xdr:cxnSp macro="">
      <xdr:nvCxnSpPr>
        <xdr:cNvPr id="203" name="直線コネクタ 202"/>
        <xdr:cNvCxnSpPr/>
      </xdr:nvCxnSpPr>
      <xdr:spPr>
        <a:xfrm flipV="1">
          <a:off x="9639300" y="10469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51325</xdr:rowOff>
    </xdr:from>
    <xdr:ext cx="469744" cy="259045"/>
    <xdr:sp macro="" textlink="">
      <xdr:nvSpPr>
        <xdr:cNvPr id="204"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57929</xdr:rowOff>
    </xdr:from>
    <xdr:ext cx="469744" cy="259045"/>
    <xdr:sp macro="" textlink="">
      <xdr:nvSpPr>
        <xdr:cNvPr id="205" name="n_1mainValue【体育館・プール】&#10;一人当たり面積"/>
        <xdr:cNvSpPr txBox="1"/>
      </xdr:nvSpPr>
      <xdr:spPr>
        <a:xfrm>
          <a:off x="93917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4" name="テキスト ボックス 22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28" name="直線コネクタ 227"/>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29"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30" name="直線コネクタ 229"/>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31"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32" name="直線コネクタ 231"/>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82314</xdr:rowOff>
    </xdr:from>
    <xdr:ext cx="405111" cy="259045"/>
    <xdr:sp macro="" textlink="">
      <xdr:nvSpPr>
        <xdr:cNvPr id="233" name="【福祉施設】&#10;有形固定資産減価償却率平均値テキスト"/>
        <xdr:cNvSpPr txBox="1"/>
      </xdr:nvSpPr>
      <xdr:spPr>
        <a:xfrm>
          <a:off x="4724400" y="1465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34" name="フローチャート : 判断 233"/>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35" name="フローチャート : 判断 234"/>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44450</xdr:rowOff>
    </xdr:from>
    <xdr:to>
      <xdr:col>6</xdr:col>
      <xdr:colOff>561975</xdr:colOff>
      <xdr:row>85</xdr:row>
      <xdr:rowOff>146050</xdr:rowOff>
    </xdr:to>
    <xdr:sp macro="" textlink="">
      <xdr:nvSpPr>
        <xdr:cNvPr id="241" name="円/楕円 240"/>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67327</xdr:rowOff>
    </xdr:from>
    <xdr:ext cx="405111" cy="259045"/>
    <xdr:sp macro="" textlink="">
      <xdr:nvSpPr>
        <xdr:cNvPr id="242" name="【福祉施設】&#10;有形固定資産減価償却率該当値テキスト"/>
        <xdr:cNvSpPr txBox="1"/>
      </xdr:nvSpPr>
      <xdr:spPr>
        <a:xfrm>
          <a:off x="4724400" y="1446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85598</xdr:rowOff>
    </xdr:from>
    <xdr:to>
      <xdr:col>5</xdr:col>
      <xdr:colOff>409575</xdr:colOff>
      <xdr:row>86</xdr:row>
      <xdr:rowOff>15748</xdr:rowOff>
    </xdr:to>
    <xdr:sp macro="" textlink="">
      <xdr:nvSpPr>
        <xdr:cNvPr id="243" name="円/楕円 242"/>
        <xdr:cNvSpPr/>
      </xdr:nvSpPr>
      <xdr:spPr>
        <a:xfrm>
          <a:off x="3746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95250</xdr:rowOff>
    </xdr:from>
    <xdr:to>
      <xdr:col>6</xdr:col>
      <xdr:colOff>511175</xdr:colOff>
      <xdr:row>85</xdr:row>
      <xdr:rowOff>136398</xdr:rowOff>
    </xdr:to>
    <xdr:cxnSp macro="">
      <xdr:nvCxnSpPr>
        <xdr:cNvPr id="244" name="直線コネクタ 243"/>
        <xdr:cNvCxnSpPr/>
      </xdr:nvCxnSpPr>
      <xdr:spPr>
        <a:xfrm flipV="1">
          <a:off x="3797300" y="14668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102888</xdr:rowOff>
    </xdr:from>
    <xdr:ext cx="405111" cy="259045"/>
    <xdr:sp macro="" textlink="">
      <xdr:nvSpPr>
        <xdr:cNvPr id="245" name="n_1aveValue【福祉施設】&#10;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32275</xdr:rowOff>
    </xdr:from>
    <xdr:ext cx="405111" cy="259045"/>
    <xdr:sp macro="" textlink="">
      <xdr:nvSpPr>
        <xdr:cNvPr id="246" name="n_1mainValue【福祉施設】&#10;有形固定資産減価償却率"/>
        <xdr:cNvSpPr txBox="1"/>
      </xdr:nvSpPr>
      <xdr:spPr>
        <a:xfrm>
          <a:off x="3582043" y="1443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7" name="直線コネクタ 25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8" name="テキスト ボックス 25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9" name="直線コネクタ 25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60" name="テキスト ボックス 25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1" name="直線コネクタ 26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2" name="テキスト ボックス 26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5" name="直線コネクタ 26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6" name="テキスト ボックス 26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7" name="直線コネクタ 26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8" name="テキスト ボックス 26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9" name="直線コネクタ 26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70" name="テキスト ボックス 26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74" name="直線コネクタ 273"/>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75"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76" name="直線コネクタ 27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77"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78" name="直線コネクタ 277"/>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81615</xdr:rowOff>
    </xdr:from>
    <xdr:ext cx="469744" cy="259045"/>
    <xdr:sp macro="" textlink="">
      <xdr:nvSpPr>
        <xdr:cNvPr id="279" name="【福祉施設】&#10;一人当たり面積平均値テキスト"/>
        <xdr:cNvSpPr txBox="1"/>
      </xdr:nvSpPr>
      <xdr:spPr>
        <a:xfrm>
          <a:off x="10566400" y="139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80" name="フローチャート : 判断 279"/>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81" name="フローチャート : 判断 280"/>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115888</xdr:rowOff>
    </xdr:from>
    <xdr:to>
      <xdr:col>15</xdr:col>
      <xdr:colOff>231775</xdr:colOff>
      <xdr:row>86</xdr:row>
      <xdr:rowOff>46038</xdr:rowOff>
    </xdr:to>
    <xdr:sp macro="" textlink="">
      <xdr:nvSpPr>
        <xdr:cNvPr id="287" name="円/楕円 286"/>
        <xdr:cNvSpPr/>
      </xdr:nvSpPr>
      <xdr:spPr>
        <a:xfrm>
          <a:off x="10426700" y="146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30815</xdr:rowOff>
    </xdr:from>
    <xdr:ext cx="469744" cy="259045"/>
    <xdr:sp macro="" textlink="">
      <xdr:nvSpPr>
        <xdr:cNvPr id="288" name="【福祉施設】&#10;一人当たり面積該当値テキスト"/>
        <xdr:cNvSpPr txBox="1"/>
      </xdr:nvSpPr>
      <xdr:spPr>
        <a:xfrm>
          <a:off x="10566400" y="1460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115888</xdr:rowOff>
    </xdr:from>
    <xdr:to>
      <xdr:col>14</xdr:col>
      <xdr:colOff>79375</xdr:colOff>
      <xdr:row>86</xdr:row>
      <xdr:rowOff>46038</xdr:rowOff>
    </xdr:to>
    <xdr:sp macro="" textlink="">
      <xdr:nvSpPr>
        <xdr:cNvPr id="289" name="円/楕円 288"/>
        <xdr:cNvSpPr/>
      </xdr:nvSpPr>
      <xdr:spPr>
        <a:xfrm>
          <a:off x="9588500" y="146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166688</xdr:rowOff>
    </xdr:from>
    <xdr:to>
      <xdr:col>15</xdr:col>
      <xdr:colOff>180975</xdr:colOff>
      <xdr:row>85</xdr:row>
      <xdr:rowOff>166688</xdr:rowOff>
    </xdr:to>
    <xdr:cxnSp macro="">
      <xdr:nvCxnSpPr>
        <xdr:cNvPr id="290" name="直線コネクタ 289"/>
        <xdr:cNvCxnSpPr/>
      </xdr:nvCxnSpPr>
      <xdr:spPr>
        <a:xfrm>
          <a:off x="9639300" y="14739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5415</xdr:rowOff>
    </xdr:from>
    <xdr:ext cx="469744" cy="259045"/>
    <xdr:sp macro="" textlink="">
      <xdr:nvSpPr>
        <xdr:cNvPr id="291"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37165</xdr:rowOff>
    </xdr:from>
    <xdr:ext cx="469744" cy="259045"/>
    <xdr:sp macro="" textlink="">
      <xdr:nvSpPr>
        <xdr:cNvPr id="292" name="n_1mainValue【福祉施設】&#10;一人当たり面積"/>
        <xdr:cNvSpPr txBox="1"/>
      </xdr:nvSpPr>
      <xdr:spPr>
        <a:xfrm>
          <a:off x="9391727" y="147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304" name="直線コネクタ 30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5" name="テキスト ボックス 30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6" name="直線コネクタ 30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7" name="テキスト ボックス 30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8" name="直線コネクタ 30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9" name="テキスト ボックス 30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10" name="直線コネクタ 30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11" name="テキスト ボックス 31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2" name="直線コネクタ 31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3" name="テキスト ボックス 31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4" name="直線コネクタ 31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15" name="テキスト ボックス 31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7" name="テキスト ボックス 31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19" name="直線コネクタ 318"/>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20"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21" name="直線コネクタ 320"/>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22"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23" name="直線コネクタ 322"/>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24"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25" name="フローチャート : 判断 324"/>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26" name="フローチャート : 判断 325"/>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66221</xdr:rowOff>
    </xdr:from>
    <xdr:to>
      <xdr:col>6</xdr:col>
      <xdr:colOff>561975</xdr:colOff>
      <xdr:row>103</xdr:row>
      <xdr:rowOff>167821</xdr:rowOff>
    </xdr:to>
    <xdr:sp macro="" textlink="">
      <xdr:nvSpPr>
        <xdr:cNvPr id="332" name="円/楕円 331"/>
        <xdr:cNvSpPr/>
      </xdr:nvSpPr>
      <xdr:spPr>
        <a:xfrm>
          <a:off x="4584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89098</xdr:rowOff>
    </xdr:from>
    <xdr:ext cx="405111" cy="259045"/>
    <xdr:sp macro="" textlink="">
      <xdr:nvSpPr>
        <xdr:cNvPr id="333" name="【市民会館】&#10;有形固定資産減価償却率該当値テキスト"/>
        <xdr:cNvSpPr txBox="1"/>
      </xdr:nvSpPr>
      <xdr:spPr>
        <a:xfrm>
          <a:off x="47244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110308</xdr:rowOff>
    </xdr:from>
    <xdr:to>
      <xdr:col>5</xdr:col>
      <xdr:colOff>409575</xdr:colOff>
      <xdr:row>103</xdr:row>
      <xdr:rowOff>40458</xdr:rowOff>
    </xdr:to>
    <xdr:sp macro="" textlink="">
      <xdr:nvSpPr>
        <xdr:cNvPr id="334" name="円/楕円 333"/>
        <xdr:cNvSpPr/>
      </xdr:nvSpPr>
      <xdr:spPr>
        <a:xfrm>
          <a:off x="3746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161108</xdr:rowOff>
    </xdr:from>
    <xdr:to>
      <xdr:col>6</xdr:col>
      <xdr:colOff>511175</xdr:colOff>
      <xdr:row>103</xdr:row>
      <xdr:rowOff>117021</xdr:rowOff>
    </xdr:to>
    <xdr:cxnSp macro="">
      <xdr:nvCxnSpPr>
        <xdr:cNvPr id="335" name="直線コネクタ 334"/>
        <xdr:cNvCxnSpPr/>
      </xdr:nvCxnSpPr>
      <xdr:spPr>
        <a:xfrm>
          <a:off x="3797300" y="17649008"/>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13625</xdr:rowOff>
    </xdr:from>
    <xdr:ext cx="405111" cy="259045"/>
    <xdr:sp macro="" textlink="">
      <xdr:nvSpPr>
        <xdr:cNvPr id="336" name="n_1aveValue【市民会館】&#10;有形固定資産減価償却率"/>
        <xdr:cNvSpPr txBox="1"/>
      </xdr:nvSpPr>
      <xdr:spPr>
        <a:xfrm>
          <a:off x="3582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56985</xdr:rowOff>
    </xdr:from>
    <xdr:ext cx="405111" cy="259045"/>
    <xdr:sp macro="" textlink="">
      <xdr:nvSpPr>
        <xdr:cNvPr id="337" name="n_1mainValue【市民会館】&#10;有形固定資産減価償却率"/>
        <xdr:cNvSpPr txBox="1"/>
      </xdr:nvSpPr>
      <xdr:spPr>
        <a:xfrm>
          <a:off x="3582043"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8" name="テキスト ボックス 3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62" name="直線コネクタ 361"/>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63"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64" name="直線コネクタ 36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65"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66" name="直線コネクタ 365"/>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6366</xdr:rowOff>
    </xdr:from>
    <xdr:ext cx="469744" cy="259045"/>
    <xdr:sp macro="" textlink="">
      <xdr:nvSpPr>
        <xdr:cNvPr id="367" name="【市民会館】&#10;一人当たり面積平均値テキスト"/>
        <xdr:cNvSpPr txBox="1"/>
      </xdr:nvSpPr>
      <xdr:spPr>
        <a:xfrm>
          <a:off x="10566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68" name="フローチャート : 判断 367"/>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69" name="フローチャート : 判断 368"/>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74930</xdr:rowOff>
    </xdr:from>
    <xdr:to>
      <xdr:col>15</xdr:col>
      <xdr:colOff>231775</xdr:colOff>
      <xdr:row>108</xdr:row>
      <xdr:rowOff>5080</xdr:rowOff>
    </xdr:to>
    <xdr:sp macro="" textlink="">
      <xdr:nvSpPr>
        <xdr:cNvPr id="375" name="円/楕円 374"/>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53357</xdr:rowOff>
    </xdr:from>
    <xdr:ext cx="469744" cy="259045"/>
    <xdr:sp macro="" textlink="">
      <xdr:nvSpPr>
        <xdr:cNvPr id="376" name="【市民会館】&#10;一人当たり面積該当値テキスト"/>
        <xdr:cNvSpPr txBox="1"/>
      </xdr:nvSpPr>
      <xdr:spPr>
        <a:xfrm>
          <a:off x="10566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74930</xdr:rowOff>
    </xdr:from>
    <xdr:to>
      <xdr:col>14</xdr:col>
      <xdr:colOff>79375</xdr:colOff>
      <xdr:row>108</xdr:row>
      <xdr:rowOff>5080</xdr:rowOff>
    </xdr:to>
    <xdr:sp macro="" textlink="">
      <xdr:nvSpPr>
        <xdr:cNvPr id="377" name="円/楕円 376"/>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125730</xdr:rowOff>
    </xdr:from>
    <xdr:to>
      <xdr:col>15</xdr:col>
      <xdr:colOff>180975</xdr:colOff>
      <xdr:row>107</xdr:row>
      <xdr:rowOff>125730</xdr:rowOff>
    </xdr:to>
    <xdr:cxnSp macro="">
      <xdr:nvCxnSpPr>
        <xdr:cNvPr id="378" name="直線コネクタ 377"/>
        <xdr:cNvCxnSpPr/>
      </xdr:nvCxnSpPr>
      <xdr:spPr>
        <a:xfrm>
          <a:off x="9639300" y="1847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113047</xdr:rowOff>
    </xdr:from>
    <xdr:ext cx="469744" cy="259045"/>
    <xdr:sp macro="" textlink="">
      <xdr:nvSpPr>
        <xdr:cNvPr id="379"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167657</xdr:rowOff>
    </xdr:from>
    <xdr:ext cx="469744" cy="259045"/>
    <xdr:sp macro="" textlink="">
      <xdr:nvSpPr>
        <xdr:cNvPr id="380" name="n_1mainValue【市民会館】&#10;一人当たり面積"/>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8" name="正方形/長方形 3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7" name="テキスト ボックス 4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17" name="テキスト ボックス 4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21" name="直線コネクタ 420"/>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22" name="【保健センター・保健所】&#10;有形固定資産減価償却率最小値テキスト"/>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23" name="直線コネクタ 422"/>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24" name="【保健センター・保健所】&#10;有形固定資産減価償却率最大値テキスト"/>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25" name="直線コネクタ 424"/>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48277</xdr:rowOff>
    </xdr:from>
    <xdr:ext cx="405111" cy="259045"/>
    <xdr:sp macro="" textlink="">
      <xdr:nvSpPr>
        <xdr:cNvPr id="426" name="【保健センター・保健所】&#10;有形固定資産減価償却率平均値テキスト"/>
        <xdr:cNvSpPr txBox="1"/>
      </xdr:nvSpPr>
      <xdr:spPr>
        <a:xfrm>
          <a:off x="16408400" y="1033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27" name="フローチャート : 判断 426"/>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166370</xdr:rowOff>
    </xdr:from>
    <xdr:to>
      <xdr:col>22</xdr:col>
      <xdr:colOff>415925</xdr:colOff>
      <xdr:row>62</xdr:row>
      <xdr:rowOff>96520</xdr:rowOff>
    </xdr:to>
    <xdr:sp macro="" textlink="">
      <xdr:nvSpPr>
        <xdr:cNvPr id="428" name="フローチャート : 判断 427"/>
        <xdr:cNvSpPr/>
      </xdr:nvSpPr>
      <xdr:spPr>
        <a:xfrm>
          <a:off x="15430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42545</xdr:rowOff>
    </xdr:from>
    <xdr:to>
      <xdr:col>23</xdr:col>
      <xdr:colOff>568325</xdr:colOff>
      <xdr:row>63</xdr:row>
      <xdr:rowOff>144145</xdr:rowOff>
    </xdr:to>
    <xdr:sp macro="" textlink="">
      <xdr:nvSpPr>
        <xdr:cNvPr id="434" name="円/楕円 433"/>
        <xdr:cNvSpPr/>
      </xdr:nvSpPr>
      <xdr:spPr>
        <a:xfrm>
          <a:off x="162687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128922</xdr:rowOff>
    </xdr:from>
    <xdr:ext cx="405111" cy="259045"/>
    <xdr:sp macro="" textlink="">
      <xdr:nvSpPr>
        <xdr:cNvPr id="435" name="【保健センター・保健所】&#10;有形固定資産減価償却率該当値テキスト"/>
        <xdr:cNvSpPr txBox="1"/>
      </xdr:nvSpPr>
      <xdr:spPr>
        <a:xfrm>
          <a:off x="16408400" y="1075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116840</xdr:rowOff>
    </xdr:from>
    <xdr:to>
      <xdr:col>22</xdr:col>
      <xdr:colOff>415925</xdr:colOff>
      <xdr:row>64</xdr:row>
      <xdr:rowOff>46990</xdr:rowOff>
    </xdr:to>
    <xdr:sp macro="" textlink="">
      <xdr:nvSpPr>
        <xdr:cNvPr id="436" name="円/楕円 435"/>
        <xdr:cNvSpPr/>
      </xdr:nvSpPr>
      <xdr:spPr>
        <a:xfrm>
          <a:off x="15430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93345</xdr:rowOff>
    </xdr:from>
    <xdr:to>
      <xdr:col>23</xdr:col>
      <xdr:colOff>517525</xdr:colOff>
      <xdr:row>63</xdr:row>
      <xdr:rowOff>167640</xdr:rowOff>
    </xdr:to>
    <xdr:cxnSp macro="">
      <xdr:nvCxnSpPr>
        <xdr:cNvPr id="437" name="直線コネクタ 436"/>
        <xdr:cNvCxnSpPr/>
      </xdr:nvCxnSpPr>
      <xdr:spPr>
        <a:xfrm flipV="1">
          <a:off x="15481300" y="108946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113047</xdr:rowOff>
    </xdr:from>
    <xdr:ext cx="405111" cy="259045"/>
    <xdr:sp macro="" textlink="">
      <xdr:nvSpPr>
        <xdr:cNvPr id="438" name="n_1aveValue【保健センター・保健所】&#10;有形固定資産減価償却率"/>
        <xdr:cNvSpPr txBox="1"/>
      </xdr:nvSpPr>
      <xdr:spPr>
        <a:xfrm>
          <a:off x="15266043"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38117</xdr:rowOff>
    </xdr:from>
    <xdr:ext cx="405111" cy="259045"/>
    <xdr:sp macro="" textlink="">
      <xdr:nvSpPr>
        <xdr:cNvPr id="439" name="n_1mainValue【保健センター・保健所】&#10;有形固定資産減価償却率"/>
        <xdr:cNvSpPr txBox="1"/>
      </xdr:nvSpPr>
      <xdr:spPr>
        <a:xfrm>
          <a:off x="15266043"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50" name="直線コネクタ 4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1" name="テキスト ボックス 4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2" name="直線コネクタ 4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3" name="テキスト ボックス 4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4" name="直線コネクタ 4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5" name="テキスト ボックス 4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6" name="直線コネクタ 4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7" name="テキスト ボックス 4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8" name="直線コネクタ 4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9" name="テキスト ボックス 4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61" name="直線コネクタ 460"/>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62"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63" name="直線コネクタ 462"/>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64"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65" name="直線コネクタ 46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466"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467" name="フローチャート : 判断 466"/>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468" name="フローチャート : 判断 467"/>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109220</xdr:rowOff>
    </xdr:from>
    <xdr:to>
      <xdr:col>32</xdr:col>
      <xdr:colOff>238125</xdr:colOff>
      <xdr:row>57</xdr:row>
      <xdr:rowOff>39370</xdr:rowOff>
    </xdr:to>
    <xdr:sp macro="" textlink="">
      <xdr:nvSpPr>
        <xdr:cNvPr id="474" name="円/楕円 473"/>
        <xdr:cNvSpPr/>
      </xdr:nvSpPr>
      <xdr:spPr>
        <a:xfrm>
          <a:off x="22110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132097</xdr:rowOff>
    </xdr:from>
    <xdr:ext cx="469744" cy="259045"/>
    <xdr:sp macro="" textlink="">
      <xdr:nvSpPr>
        <xdr:cNvPr id="475" name="【保健センター・保健所】&#10;一人当たり面積該当値テキスト"/>
        <xdr:cNvSpPr txBox="1"/>
      </xdr:nvSpPr>
      <xdr:spPr>
        <a:xfrm>
          <a:off x="22250400" y="956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109220</xdr:rowOff>
    </xdr:from>
    <xdr:to>
      <xdr:col>31</xdr:col>
      <xdr:colOff>85725</xdr:colOff>
      <xdr:row>57</xdr:row>
      <xdr:rowOff>39370</xdr:rowOff>
    </xdr:to>
    <xdr:sp macro="" textlink="">
      <xdr:nvSpPr>
        <xdr:cNvPr id="476" name="円/楕円 475"/>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160020</xdr:rowOff>
    </xdr:from>
    <xdr:to>
      <xdr:col>32</xdr:col>
      <xdr:colOff>187325</xdr:colOff>
      <xdr:row>56</xdr:row>
      <xdr:rowOff>160020</xdr:rowOff>
    </xdr:to>
    <xdr:cxnSp macro="">
      <xdr:nvCxnSpPr>
        <xdr:cNvPr id="477" name="直線コネクタ 476"/>
        <xdr:cNvCxnSpPr/>
      </xdr:nvCxnSpPr>
      <xdr:spPr>
        <a:xfrm>
          <a:off x="21323300" y="976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87647</xdr:rowOff>
    </xdr:from>
    <xdr:ext cx="469744" cy="259045"/>
    <xdr:sp macro="" textlink="">
      <xdr:nvSpPr>
        <xdr:cNvPr id="478"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55897</xdr:rowOff>
    </xdr:from>
    <xdr:ext cx="469744" cy="259045"/>
    <xdr:sp macro="" textlink="">
      <xdr:nvSpPr>
        <xdr:cNvPr id="479" name="n_1mainValue【保健センター・保健所】&#10;一人当たり面積"/>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7" name="正方形/長方形 4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5" name="正方形/長方形 4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6" name="正方形/長方形 4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7" name="正方形/長方形 4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8" name="正方形/長方形 4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9" name="正方形/長方形 4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0" name="正方形/長方形 4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1" name="正方形/長方形 5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2" name="正方形/長方形 5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3" name="正方形/長方形 5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4" name="テキスト ボックス 5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5" name="直線コネクタ 5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6" name="テキスト ボックス 50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7" name="直線コネクタ 5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8" name="テキスト ボックス 5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9" name="直線コネクタ 5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0" name="テキスト ボックス 5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1" name="直線コネクタ 5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2" name="テキスト ボックス 5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3" name="直線コネクタ 5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4" name="テキスト ボックス 5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5" name="直線コネクタ 5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6" name="テキスト ボックス 5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8" name="テキスト ボックス 5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520" name="直線コネクタ 519"/>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21"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22" name="直線コネクタ 521"/>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523"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524" name="直線コネクタ 523"/>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525"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526" name="フローチャート : 判断 525"/>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527" name="フローチャート : 判断 526"/>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29211</xdr:rowOff>
    </xdr:from>
    <xdr:to>
      <xdr:col>23</xdr:col>
      <xdr:colOff>568325</xdr:colOff>
      <xdr:row>103</xdr:row>
      <xdr:rowOff>130811</xdr:rowOff>
    </xdr:to>
    <xdr:sp macro="" textlink="">
      <xdr:nvSpPr>
        <xdr:cNvPr id="533" name="円/楕円 532"/>
        <xdr:cNvSpPr/>
      </xdr:nvSpPr>
      <xdr:spPr>
        <a:xfrm>
          <a:off x="16268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52088</xdr:rowOff>
    </xdr:from>
    <xdr:ext cx="405111" cy="259045"/>
    <xdr:sp macro="" textlink="">
      <xdr:nvSpPr>
        <xdr:cNvPr id="534" name="【庁舎】&#10;有形固定資産減価償却率該当値テキスト"/>
        <xdr:cNvSpPr txBox="1"/>
      </xdr:nvSpPr>
      <xdr:spPr>
        <a:xfrm>
          <a:off x="164084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8255</xdr:rowOff>
    </xdr:from>
    <xdr:to>
      <xdr:col>22</xdr:col>
      <xdr:colOff>415925</xdr:colOff>
      <xdr:row>103</xdr:row>
      <xdr:rowOff>109855</xdr:rowOff>
    </xdr:to>
    <xdr:sp macro="" textlink="">
      <xdr:nvSpPr>
        <xdr:cNvPr id="535" name="円/楕円 534"/>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59055</xdr:rowOff>
    </xdr:from>
    <xdr:to>
      <xdr:col>23</xdr:col>
      <xdr:colOff>517525</xdr:colOff>
      <xdr:row>103</xdr:row>
      <xdr:rowOff>80011</xdr:rowOff>
    </xdr:to>
    <xdr:cxnSp macro="">
      <xdr:nvCxnSpPr>
        <xdr:cNvPr id="536" name="直線コネクタ 535"/>
        <xdr:cNvCxnSpPr/>
      </xdr:nvCxnSpPr>
      <xdr:spPr>
        <a:xfrm>
          <a:off x="15481300" y="177184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148607</xdr:rowOff>
    </xdr:from>
    <xdr:ext cx="405111" cy="259045"/>
    <xdr:sp macro="" textlink="">
      <xdr:nvSpPr>
        <xdr:cNvPr id="537" name="n_1aveValue【庁舎】&#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126382</xdr:rowOff>
    </xdr:from>
    <xdr:ext cx="405111" cy="259045"/>
    <xdr:sp macro="" textlink="">
      <xdr:nvSpPr>
        <xdr:cNvPr id="538" name="n_1mainValue【庁舎】&#10;有形固定資産減価償却率"/>
        <xdr:cNvSpPr txBox="1"/>
      </xdr:nvSpPr>
      <xdr:spPr>
        <a:xfrm>
          <a:off x="15266043"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9" name="正方形/長方形 5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0" name="正方形/長方形 5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1" name="正方形/長方形 5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2" name="正方形/長方形 5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3" name="正方形/長方形 5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4" name="正方形/長方形 5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5" name="正方形/長方形 5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6" name="正方形/長方形 5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7" name="テキスト ボックス 5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8" name="直線コネクタ 5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9" name="テキスト ボックス 5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0" name="直線コネクタ 5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1" name="テキスト ボックス 5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2" name="直線コネクタ 5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3" name="テキスト ボックス 5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4" name="直線コネクタ 5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5" name="テキスト ボックス 5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6" name="直線コネクタ 5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7" name="テキスト ボックス 5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8" name="直線コネクタ 5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9" name="テキスト ボックス 5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0" name="直線コネクタ 5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1" name="テキスト ボックス 5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563" name="直線コネクタ 562"/>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64"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65" name="直線コネクタ 564"/>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566"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567" name="直線コネクタ 566"/>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568"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569" name="フローチャート : 判断 568"/>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570" name="フローチャート : 判断 569"/>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17780</xdr:rowOff>
    </xdr:from>
    <xdr:to>
      <xdr:col>32</xdr:col>
      <xdr:colOff>238125</xdr:colOff>
      <xdr:row>104</xdr:row>
      <xdr:rowOff>119380</xdr:rowOff>
    </xdr:to>
    <xdr:sp macro="" textlink="">
      <xdr:nvSpPr>
        <xdr:cNvPr id="576" name="円/楕円 575"/>
        <xdr:cNvSpPr/>
      </xdr:nvSpPr>
      <xdr:spPr>
        <a:xfrm>
          <a:off x="22110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40657</xdr:rowOff>
    </xdr:from>
    <xdr:ext cx="469744" cy="259045"/>
    <xdr:sp macro="" textlink="">
      <xdr:nvSpPr>
        <xdr:cNvPr id="577" name="【庁舎】&#10;一人当たり面積該当値テキスト"/>
        <xdr:cNvSpPr txBox="1"/>
      </xdr:nvSpPr>
      <xdr:spPr>
        <a:xfrm>
          <a:off x="22250400"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25400</xdr:rowOff>
    </xdr:from>
    <xdr:to>
      <xdr:col>31</xdr:col>
      <xdr:colOff>85725</xdr:colOff>
      <xdr:row>104</xdr:row>
      <xdr:rowOff>127000</xdr:rowOff>
    </xdr:to>
    <xdr:sp macro="" textlink="">
      <xdr:nvSpPr>
        <xdr:cNvPr id="578" name="円/楕円 577"/>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68580</xdr:rowOff>
    </xdr:from>
    <xdr:to>
      <xdr:col>32</xdr:col>
      <xdr:colOff>187325</xdr:colOff>
      <xdr:row>104</xdr:row>
      <xdr:rowOff>76200</xdr:rowOff>
    </xdr:to>
    <xdr:cxnSp macro="">
      <xdr:nvCxnSpPr>
        <xdr:cNvPr id="579" name="直線コネクタ 578"/>
        <xdr:cNvCxnSpPr/>
      </xdr:nvCxnSpPr>
      <xdr:spPr>
        <a:xfrm flipV="1">
          <a:off x="21323300" y="17899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148607</xdr:rowOff>
    </xdr:from>
    <xdr:ext cx="469744" cy="259045"/>
    <xdr:sp macro="" textlink="">
      <xdr:nvSpPr>
        <xdr:cNvPr id="580" name="n_1aveValue【庁舎】&#10;一人当たり面積"/>
        <xdr:cNvSpPr txBox="1"/>
      </xdr:nvSpPr>
      <xdr:spPr>
        <a:xfrm>
          <a:off x="21075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143527</xdr:rowOff>
    </xdr:from>
    <xdr:ext cx="469744" cy="259045"/>
    <xdr:sp macro="" textlink="">
      <xdr:nvSpPr>
        <xdr:cNvPr id="581"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類似団体等と比較して特に有形固定資産減価償却率が高くなっている施設は、「体育館・プール」、「市民会館」、「庁舎」であり、特に低くなっている施設は「保健センター・保健所」である。</a:t>
          </a:r>
          <a:endParaRPr lang="ja-JP" altLang="ja-JP" sz="1400">
            <a:effectLst/>
          </a:endParaRPr>
        </a:p>
        <a:p>
          <a:r>
            <a:rPr kumimoji="1" lang="ja-JP" altLang="ja-JP" sz="1100">
              <a:solidFill>
                <a:schemeClr val="dk1"/>
              </a:solidFill>
              <a:effectLst/>
              <a:latin typeface="+mn-lt"/>
              <a:ea typeface="+mn-ea"/>
              <a:cs typeface="+mn-cs"/>
            </a:rPr>
            <a:t>　「体育館・プール」、「市民会館」については、全体的に老朽化が進んでいる。市民活動センターの耐震化は平成２８年度末までに完了しており、市民体育館、産業文化センターについても長寿命化の改修工事に向けて事業を進めている。</a:t>
          </a:r>
          <a:endParaRPr lang="ja-JP" altLang="ja-JP" sz="1400">
            <a:effectLst/>
          </a:endParaRPr>
        </a:p>
        <a:p>
          <a:r>
            <a:rPr kumimoji="1" lang="ja-JP" altLang="ja-JP" sz="1100">
              <a:solidFill>
                <a:schemeClr val="dk1"/>
              </a:solidFill>
              <a:effectLst/>
              <a:latin typeface="+mn-lt"/>
              <a:ea typeface="+mn-ea"/>
              <a:cs typeface="+mn-cs"/>
            </a:rPr>
            <a:t>　「庁舎」については、市の中枢施設であるが、耐震性能が低いため耐震化に向けた早急な取組が必要である。施設の耐震化にあわせて、施設整備と機能の見直しについて具体化していく。</a:t>
          </a:r>
          <a:endParaRPr lang="ja-JP" altLang="ja-JP" sz="1400">
            <a:effectLst/>
          </a:endParaRPr>
        </a:p>
        <a:p>
          <a:r>
            <a:rPr kumimoji="1" lang="ja-JP" altLang="ja-JP" sz="1100">
              <a:solidFill>
                <a:schemeClr val="dk1"/>
              </a:solidFill>
              <a:effectLst/>
              <a:latin typeface="+mn-lt"/>
              <a:ea typeface="+mn-ea"/>
              <a:cs typeface="+mn-cs"/>
            </a:rPr>
            <a:t>　　また、「保健センター・保健所」については、健康福祉センターのみが該当するが、築１３年と比較的新しい施設であるため、有形固定資産減価償却率は低くなっている。その反面、特殊な設備を有する施設であることから、設備の維持管理・更新に多額の費用が見込ま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259_&#20837;&#38291;&#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Sheet1"/>
    </sheetNames>
    <sheetDataSet>
      <sheetData sheetId="0">
        <row r="50">
          <cell r="K50" t="str">
            <v>H24</v>
          </cell>
          <cell r="L50" t="str">
            <v>H25</v>
          </cell>
          <cell r="M50" t="str">
            <v>H26</v>
          </cell>
          <cell r="N50" t="str">
            <v>H27</v>
          </cell>
          <cell r="O50" t="str">
            <v>H28</v>
          </cell>
        </row>
        <row r="51">
          <cell r="G51" t="str">
            <v>当該団体値</v>
          </cell>
          <cell r="N51">
            <v>3.1</v>
          </cell>
          <cell r="O51">
            <v>3.6</v>
          </cell>
        </row>
        <row r="53">
          <cell r="N53">
            <v>58.3</v>
          </cell>
          <cell r="O53">
            <v>61</v>
          </cell>
        </row>
        <row r="55">
          <cell r="G55" t="str">
            <v>類似団体内平均値</v>
          </cell>
          <cell r="N55">
            <v>17.8</v>
          </cell>
          <cell r="O55">
            <v>15</v>
          </cell>
        </row>
        <row r="57">
          <cell r="N57">
            <v>56.2</v>
          </cell>
          <cell r="O57">
            <v>63.3</v>
          </cell>
        </row>
        <row r="72">
          <cell r="K72" t="str">
            <v>H24</v>
          </cell>
          <cell r="L72" t="str">
            <v>H25</v>
          </cell>
          <cell r="M72" t="str">
            <v>H26</v>
          </cell>
          <cell r="N72" t="str">
            <v>H27</v>
          </cell>
          <cell r="O72" t="str">
            <v>H28</v>
          </cell>
        </row>
        <row r="73">
          <cell r="G73" t="str">
            <v>当該団体値</v>
          </cell>
          <cell r="K73">
            <v>19.8</v>
          </cell>
          <cell r="L73">
            <v>9.1999999999999993</v>
          </cell>
          <cell r="M73">
            <v>8.8000000000000007</v>
          </cell>
          <cell r="N73">
            <v>3.1</v>
          </cell>
          <cell r="O73">
            <v>3.6</v>
          </cell>
        </row>
        <row r="75">
          <cell r="K75">
            <v>2.1</v>
          </cell>
          <cell r="L75">
            <v>1.4</v>
          </cell>
          <cell r="M75">
            <v>1</v>
          </cell>
          <cell r="N75">
            <v>0.4</v>
          </cell>
          <cell r="O75">
            <v>0.4</v>
          </cell>
        </row>
        <row r="77">
          <cell r="G77" t="str">
            <v>類似団体内平均値</v>
          </cell>
          <cell r="K77">
            <v>46.1</v>
          </cell>
          <cell r="L77">
            <v>37.6</v>
          </cell>
          <cell r="M77">
            <v>33.799999999999997</v>
          </cell>
          <cell r="N77">
            <v>17.8</v>
          </cell>
          <cell r="O77">
            <v>15</v>
          </cell>
        </row>
        <row r="79">
          <cell r="K79">
            <v>8.5</v>
          </cell>
          <cell r="L79">
            <v>7.9</v>
          </cell>
          <cell r="M79">
            <v>7.1</v>
          </cell>
          <cell r="N79">
            <v>5.3</v>
          </cell>
          <cell r="O79">
            <v>5</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8" sqref="AM8:AT8"/>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40078295</v>
      </c>
      <c r="BO4" s="411"/>
      <c r="BP4" s="411"/>
      <c r="BQ4" s="411"/>
      <c r="BR4" s="411"/>
      <c r="BS4" s="411"/>
      <c r="BT4" s="411"/>
      <c r="BU4" s="412"/>
      <c r="BV4" s="410">
        <v>40657100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v>
      </c>
      <c r="CU4" s="588"/>
      <c r="CV4" s="588"/>
      <c r="CW4" s="588"/>
      <c r="CX4" s="588"/>
      <c r="CY4" s="588"/>
      <c r="CZ4" s="588"/>
      <c r="DA4" s="589"/>
      <c r="DB4" s="587">
        <v>5.0999999999999996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39182102</v>
      </c>
      <c r="BO5" s="416"/>
      <c r="BP5" s="416"/>
      <c r="BQ5" s="416"/>
      <c r="BR5" s="416"/>
      <c r="BS5" s="416"/>
      <c r="BT5" s="416"/>
      <c r="BU5" s="417"/>
      <c r="BV5" s="415">
        <v>39300298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97.2</v>
      </c>
      <c r="CU5" s="386"/>
      <c r="CV5" s="386"/>
      <c r="CW5" s="386"/>
      <c r="CX5" s="386"/>
      <c r="CY5" s="386"/>
      <c r="CZ5" s="386"/>
      <c r="DA5" s="387"/>
      <c r="DB5" s="385">
        <v>92.1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896193</v>
      </c>
      <c r="BO6" s="416"/>
      <c r="BP6" s="416"/>
      <c r="BQ6" s="416"/>
      <c r="BR6" s="416"/>
      <c r="BS6" s="416"/>
      <c r="BT6" s="416"/>
      <c r="BU6" s="417"/>
      <c r="BV6" s="415">
        <v>1356802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102.8</v>
      </c>
      <c r="CU6" s="562"/>
      <c r="CV6" s="562"/>
      <c r="CW6" s="562"/>
      <c r="CX6" s="562"/>
      <c r="CY6" s="562"/>
      <c r="CZ6" s="562"/>
      <c r="DA6" s="563"/>
      <c r="DB6" s="561">
        <v>98.9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137947</v>
      </c>
      <c r="BO7" s="416"/>
      <c r="BP7" s="416"/>
      <c r="BQ7" s="416"/>
      <c r="BR7" s="416"/>
      <c r="BS7" s="416"/>
      <c r="BT7" s="416"/>
      <c r="BU7" s="417"/>
      <c r="BV7" s="415">
        <v>69791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25321684</v>
      </c>
      <c r="CU7" s="416"/>
      <c r="CV7" s="416"/>
      <c r="CW7" s="416"/>
      <c r="CX7" s="416"/>
      <c r="CY7" s="416"/>
      <c r="CZ7" s="416"/>
      <c r="DA7" s="417"/>
      <c r="DB7" s="415">
        <v>25379619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758246</v>
      </c>
      <c r="BO8" s="416"/>
      <c r="BP8" s="416"/>
      <c r="BQ8" s="416"/>
      <c r="BR8" s="416"/>
      <c r="BS8" s="416"/>
      <c r="BT8" s="416"/>
      <c r="BU8" s="417"/>
      <c r="BV8" s="415">
        <v>1287011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0.93</v>
      </c>
      <c r="CU8" s="525"/>
      <c r="CV8" s="525"/>
      <c r="CW8" s="525"/>
      <c r="CX8" s="525"/>
      <c r="CY8" s="525"/>
      <c r="CZ8" s="525"/>
      <c r="DA8" s="526"/>
      <c r="DB8" s="524">
        <v>0.92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148390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-528765</v>
      </c>
      <c r="BO9" s="416"/>
      <c r="BP9" s="416"/>
      <c r="BQ9" s="416"/>
      <c r="BR9" s="416"/>
      <c r="BS9" s="416"/>
      <c r="BT9" s="416"/>
      <c r="BU9" s="417"/>
      <c r="BV9" s="415">
        <v>183834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v>
      </c>
      <c r="CU9" s="386"/>
      <c r="CV9" s="386"/>
      <c r="CW9" s="386"/>
      <c r="CX9" s="386"/>
      <c r="CY9" s="386"/>
      <c r="CZ9" s="386"/>
      <c r="DA9" s="387"/>
      <c r="DB9" s="385">
        <v>9.1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149872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1200</v>
      </c>
      <c r="BO10" s="416"/>
      <c r="BP10" s="416"/>
      <c r="BQ10" s="416"/>
      <c r="BR10" s="416"/>
      <c r="BS10" s="416"/>
      <c r="BT10" s="416"/>
      <c r="BU10" s="417"/>
      <c r="BV10" s="415">
        <v>1155939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149124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282592</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147407</v>
      </c>
      <c r="S13" s="517"/>
      <c r="T13" s="517"/>
      <c r="U13" s="517"/>
      <c r="V13" s="518"/>
      <c r="W13" s="504" t="s">
        <v>123</v>
      </c>
      <c r="X13" s="428"/>
      <c r="Y13" s="428"/>
      <c r="Z13" s="428"/>
      <c r="AA13" s="428"/>
      <c r="AB13" s="429"/>
      <c r="AC13" s="391">
        <v>755</v>
      </c>
      <c r="AD13" s="392"/>
      <c r="AE13" s="392"/>
      <c r="AF13" s="392"/>
      <c r="AG13" s="393"/>
      <c r="AH13" s="391">
        <v>632</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-810157</v>
      </c>
      <c r="BO13" s="416"/>
      <c r="BP13" s="416"/>
      <c r="BQ13" s="416"/>
      <c r="BR13" s="416"/>
      <c r="BS13" s="416"/>
      <c r="BT13" s="416"/>
      <c r="BU13" s="417"/>
      <c r="BV13" s="415">
        <v>1339773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0.4</v>
      </c>
      <c r="CU13" s="386"/>
      <c r="CV13" s="386"/>
      <c r="CW13" s="386"/>
      <c r="CX13" s="386"/>
      <c r="CY13" s="386"/>
      <c r="CZ13" s="386"/>
      <c r="DA13" s="387"/>
      <c r="DB13" s="385">
        <v>0.4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149593</v>
      </c>
      <c r="S14" s="517"/>
      <c r="T14" s="517"/>
      <c r="U14" s="517"/>
      <c r="V14" s="518"/>
      <c r="W14" s="519"/>
      <c r="X14" s="431"/>
      <c r="Y14" s="431"/>
      <c r="Z14" s="431"/>
      <c r="AA14" s="431"/>
      <c r="AB14" s="432"/>
      <c r="AC14" s="509">
        <v>1.1000000000000001</v>
      </c>
      <c r="AD14" s="510"/>
      <c r="AE14" s="510"/>
      <c r="AF14" s="510"/>
      <c r="AG14" s="511"/>
      <c r="AH14" s="509">
        <v>0.9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3.6</v>
      </c>
      <c r="CU14" s="488"/>
      <c r="CV14" s="488"/>
      <c r="CW14" s="488"/>
      <c r="CX14" s="488"/>
      <c r="CY14" s="488"/>
      <c r="CZ14" s="488"/>
      <c r="DA14" s="489"/>
      <c r="DB14" s="520">
        <v>3.1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148028</v>
      </c>
      <c r="S15" s="517"/>
      <c r="T15" s="517"/>
      <c r="U15" s="517"/>
      <c r="V15" s="518"/>
      <c r="W15" s="504" t="s">
        <v>130</v>
      </c>
      <c r="X15" s="428"/>
      <c r="Y15" s="428"/>
      <c r="Z15" s="428"/>
      <c r="AA15" s="428"/>
      <c r="AB15" s="429"/>
      <c r="AC15" s="391">
        <v>17772</v>
      </c>
      <c r="AD15" s="392"/>
      <c r="AE15" s="392"/>
      <c r="AF15" s="392"/>
      <c r="AG15" s="393"/>
      <c r="AH15" s="391">
        <v>18278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17670983</v>
      </c>
      <c r="BO15" s="411"/>
      <c r="BP15" s="411"/>
      <c r="BQ15" s="411"/>
      <c r="BR15" s="411"/>
      <c r="BS15" s="411"/>
      <c r="BT15" s="411"/>
      <c r="BU15" s="412"/>
      <c r="BV15" s="410">
        <v>17261796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26.1</v>
      </c>
      <c r="AD16" s="510"/>
      <c r="AE16" s="510"/>
      <c r="AF16" s="510"/>
      <c r="AG16" s="511"/>
      <c r="AH16" s="509">
        <v>26.9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19004047</v>
      </c>
      <c r="BO16" s="416"/>
      <c r="BP16" s="416"/>
      <c r="BQ16" s="416"/>
      <c r="BR16" s="416"/>
      <c r="BS16" s="416"/>
      <c r="BT16" s="416"/>
      <c r="BU16" s="417"/>
      <c r="BV16" s="415">
        <v>18753106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49449</v>
      </c>
      <c r="AD17" s="392"/>
      <c r="AE17" s="392"/>
      <c r="AF17" s="392"/>
      <c r="AG17" s="393"/>
      <c r="AH17" s="391">
        <v>48967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22598185</v>
      </c>
      <c r="BO17" s="416"/>
      <c r="BP17" s="416"/>
      <c r="BQ17" s="416"/>
      <c r="BR17" s="416"/>
      <c r="BS17" s="416"/>
      <c r="BT17" s="416"/>
      <c r="BU17" s="417"/>
      <c r="BV17" s="415">
        <v>22035888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44.69</v>
      </c>
      <c r="M18" s="480"/>
      <c r="N18" s="480"/>
      <c r="O18" s="480"/>
      <c r="P18" s="480"/>
      <c r="Q18" s="480"/>
      <c r="R18" s="481"/>
      <c r="S18" s="481"/>
      <c r="T18" s="481"/>
      <c r="U18" s="481"/>
      <c r="V18" s="482"/>
      <c r="W18" s="496"/>
      <c r="X18" s="497"/>
      <c r="Y18" s="497"/>
      <c r="Z18" s="497"/>
      <c r="AA18" s="497"/>
      <c r="AB18" s="505"/>
      <c r="AC18" s="379">
        <v>72.7</v>
      </c>
      <c r="AD18" s="380"/>
      <c r="AE18" s="380"/>
      <c r="AF18" s="380"/>
      <c r="AG18" s="483"/>
      <c r="AH18" s="379">
        <v>72.099999999999994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24829544</v>
      </c>
      <c r="BO18" s="416"/>
      <c r="BP18" s="416"/>
      <c r="BQ18" s="416"/>
      <c r="BR18" s="416"/>
      <c r="BS18" s="416"/>
      <c r="BT18" s="416"/>
      <c r="BU18" s="417"/>
      <c r="BV18" s="415">
        <v>24415759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3320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29221282</v>
      </c>
      <c r="BO19" s="416"/>
      <c r="BP19" s="416"/>
      <c r="BQ19" s="416"/>
      <c r="BR19" s="416"/>
      <c r="BS19" s="416"/>
      <c r="BT19" s="416"/>
      <c r="BU19" s="417"/>
      <c r="BV19" s="415">
        <v>29897555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59004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32304840</v>
      </c>
      <c r="BO23" s="416"/>
      <c r="BP23" s="416"/>
      <c r="BQ23" s="416"/>
      <c r="BR23" s="416"/>
      <c r="BS23" s="416"/>
      <c r="BT23" s="416"/>
      <c r="BU23" s="417"/>
      <c r="BV23" s="415">
        <v>32619150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9310</v>
      </c>
      <c r="R24" s="392"/>
      <c r="S24" s="392"/>
      <c r="T24" s="392"/>
      <c r="U24" s="392"/>
      <c r="V24" s="393"/>
      <c r="W24" s="457"/>
      <c r="X24" s="448"/>
      <c r="Y24" s="449"/>
      <c r="Z24" s="388" t="s">
        <v>154</v>
      </c>
      <c r="AA24" s="389"/>
      <c r="AB24" s="389"/>
      <c r="AC24" s="389"/>
      <c r="AD24" s="389"/>
      <c r="AE24" s="389"/>
      <c r="AF24" s="389"/>
      <c r="AG24" s="390"/>
      <c r="AH24" s="391">
        <v>756</v>
      </c>
      <c r="AI24" s="392"/>
      <c r="AJ24" s="392"/>
      <c r="AK24" s="392"/>
      <c r="AL24" s="393"/>
      <c r="AM24" s="391">
        <v>2428272</v>
      </c>
      <c r="AN24" s="392"/>
      <c r="AO24" s="392"/>
      <c r="AP24" s="392"/>
      <c r="AQ24" s="392"/>
      <c r="AR24" s="393"/>
      <c r="AS24" s="391">
        <v>3212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28280070</v>
      </c>
      <c r="BO24" s="416"/>
      <c r="BP24" s="416"/>
      <c r="BQ24" s="416"/>
      <c r="BR24" s="416"/>
      <c r="BS24" s="416"/>
      <c r="BT24" s="416"/>
      <c r="BU24" s="417"/>
      <c r="BV24" s="415">
        <v>28722719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7830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5102505</v>
      </c>
      <c r="BO25" s="411"/>
      <c r="BP25" s="411"/>
      <c r="BQ25" s="411"/>
      <c r="BR25" s="411"/>
      <c r="BS25" s="411"/>
      <c r="BT25" s="411"/>
      <c r="BU25" s="412"/>
      <c r="BV25" s="410">
        <v>3882367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7200</v>
      </c>
      <c r="R26" s="392"/>
      <c r="S26" s="392"/>
      <c r="T26" s="392"/>
      <c r="U26" s="392"/>
      <c r="V26" s="393"/>
      <c r="W26" s="457"/>
      <c r="X26" s="448"/>
      <c r="Y26" s="449"/>
      <c r="Z26" s="388" t="s">
        <v>160</v>
      </c>
      <c r="AA26" s="470"/>
      <c r="AB26" s="470"/>
      <c r="AC26" s="470"/>
      <c r="AD26" s="470"/>
      <c r="AE26" s="470"/>
      <c r="AF26" s="470"/>
      <c r="AG26" s="471"/>
      <c r="AH26" s="391">
        <v>72</v>
      </c>
      <c r="AI26" s="392"/>
      <c r="AJ26" s="392"/>
      <c r="AK26" s="392"/>
      <c r="AL26" s="393"/>
      <c r="AM26" s="391">
        <v>204048</v>
      </c>
      <c r="AN26" s="392"/>
      <c r="AO26" s="392"/>
      <c r="AP26" s="392"/>
      <c r="AQ26" s="392"/>
      <c r="AR26" s="393"/>
      <c r="AS26" s="391">
        <v>2834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60000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4930</v>
      </c>
      <c r="R27" s="392"/>
      <c r="S27" s="392"/>
      <c r="T27" s="392"/>
      <c r="U27" s="392"/>
      <c r="V27" s="393"/>
      <c r="W27" s="457"/>
      <c r="X27" s="448"/>
      <c r="Y27" s="449"/>
      <c r="Z27" s="388" t="s">
        <v>163</v>
      </c>
      <c r="AA27" s="389"/>
      <c r="AB27" s="389"/>
      <c r="AC27" s="389"/>
      <c r="AD27" s="389"/>
      <c r="AE27" s="389"/>
      <c r="AF27" s="389"/>
      <c r="AG27" s="390"/>
      <c r="AH27" s="391">
        <v>20</v>
      </c>
      <c r="AI27" s="392"/>
      <c r="AJ27" s="392"/>
      <c r="AK27" s="392"/>
      <c r="AL27" s="393"/>
      <c r="AM27" s="391">
        <v>74940</v>
      </c>
      <c r="AN27" s="392"/>
      <c r="AO27" s="392"/>
      <c r="AP27" s="392"/>
      <c r="AQ27" s="392"/>
      <c r="AR27" s="393"/>
      <c r="AS27" s="391">
        <v>3747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302992</v>
      </c>
      <c r="BO27" s="419"/>
      <c r="BP27" s="419"/>
      <c r="BQ27" s="419"/>
      <c r="BR27" s="419"/>
      <c r="BS27" s="419"/>
      <c r="BT27" s="419"/>
      <c r="BU27" s="420"/>
      <c r="BV27" s="418">
        <v>302981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4400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3035304</v>
      </c>
      <c r="BO28" s="411"/>
      <c r="BP28" s="411"/>
      <c r="BQ28" s="411"/>
      <c r="BR28" s="411"/>
      <c r="BS28" s="411"/>
      <c r="BT28" s="411"/>
      <c r="BU28" s="412"/>
      <c r="BV28" s="410">
        <v>3316696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4140</v>
      </c>
      <c r="R29" s="392"/>
      <c r="S29" s="392"/>
      <c r="T29" s="392"/>
      <c r="U29" s="392"/>
      <c r="V29" s="393"/>
      <c r="W29" s="458"/>
      <c r="X29" s="459"/>
      <c r="Y29" s="460"/>
      <c r="Z29" s="388" t="s">
        <v>170</v>
      </c>
      <c r="AA29" s="389"/>
      <c r="AB29" s="389"/>
      <c r="AC29" s="389"/>
      <c r="AD29" s="389"/>
      <c r="AE29" s="389"/>
      <c r="AF29" s="389"/>
      <c r="AG29" s="390"/>
      <c r="AH29" s="391">
        <v>776</v>
      </c>
      <c r="AI29" s="392"/>
      <c r="AJ29" s="392"/>
      <c r="AK29" s="392"/>
      <c r="AL29" s="393"/>
      <c r="AM29" s="391">
        <v>2503212</v>
      </c>
      <c r="AN29" s="392"/>
      <c r="AO29" s="392"/>
      <c r="AP29" s="392"/>
      <c r="AQ29" s="392"/>
      <c r="AR29" s="393"/>
      <c r="AS29" s="391">
        <v>3226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t="s">
        <v>120</v>
      </c>
      <c r="BO29" s="416"/>
      <c r="BP29" s="416"/>
      <c r="BQ29" s="416"/>
      <c r="BR29" s="416"/>
      <c r="BS29" s="416"/>
      <c r="BT29" s="416"/>
      <c r="BU29" s="417"/>
      <c r="BV29" s="415" t="s">
        <v>120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102.2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260291</v>
      </c>
      <c r="BO30" s="419"/>
      <c r="BP30" s="419"/>
      <c r="BQ30" s="419"/>
      <c r="BR30" s="419"/>
      <c r="BS30" s="419"/>
      <c r="BT30" s="419"/>
      <c r="BU30" s="420"/>
      <c r="BV30" s="418">
        <v>182020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入間西部衛生組合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入間都市開発株式会社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武蔵藤沢駅周辺土地区画整理事業特別会計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瑞穂斎場組合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入間市土地開発公社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入間市駅北口土地区画整理事業特別会計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埼玉県後期高齢者医療広域連合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扇台土地区画整理事業特別会計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埼玉県後期高齢者医療広域連合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狭山台土地区画整理事業特別会計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埼玉県市町村総合事務組合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埼玉県市町村総合事務組合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彩の国さいたま人づくり広域連合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埼玉県都市競艇組合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埼玉西部消防組合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M1" sqref="AM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21153378</v>
      </c>
      <c r="S5" s="671"/>
      <c r="T5" s="671"/>
      <c r="U5" s="671"/>
      <c r="V5" s="671"/>
      <c r="W5" s="671"/>
      <c r="X5" s="671"/>
      <c r="Y5" s="718"/>
      <c r="Z5" s="731">
        <v>52.8</v>
      </c>
      <c r="AA5" s="731"/>
      <c r="AB5" s="731"/>
      <c r="AC5" s="731"/>
      <c r="AD5" s="732">
        <v>19815136</v>
      </c>
      <c r="AE5" s="732"/>
      <c r="AF5" s="732"/>
      <c r="AG5" s="732"/>
      <c r="AH5" s="732"/>
      <c r="AI5" s="732"/>
      <c r="AJ5" s="732"/>
      <c r="AK5" s="732"/>
      <c r="AL5" s="719">
        <v>82.1</v>
      </c>
      <c r="AM5" s="688"/>
      <c r="AN5" s="688"/>
      <c r="AO5" s="720"/>
      <c r="AP5" s="707" t="s">
        <v>209</v>
      </c>
      <c r="AQ5" s="708"/>
      <c r="AR5" s="708"/>
      <c r="AS5" s="708"/>
      <c r="AT5" s="708"/>
      <c r="AU5" s="708"/>
      <c r="AV5" s="708"/>
      <c r="AW5" s="708"/>
      <c r="AX5" s="708"/>
      <c r="AY5" s="708"/>
      <c r="AZ5" s="708"/>
      <c r="BA5" s="708"/>
      <c r="BB5" s="708"/>
      <c r="BC5" s="708"/>
      <c r="BD5" s="708"/>
      <c r="BE5" s="708"/>
      <c r="BF5" s="709"/>
      <c r="BG5" s="620">
        <v>19815136</v>
      </c>
      <c r="BH5" s="621"/>
      <c r="BI5" s="621"/>
      <c r="BJ5" s="621"/>
      <c r="BK5" s="621"/>
      <c r="BL5" s="621"/>
      <c r="BM5" s="621"/>
      <c r="BN5" s="622"/>
      <c r="BO5" s="673">
        <v>93.7</v>
      </c>
      <c r="BP5" s="673"/>
      <c r="BQ5" s="673"/>
      <c r="BR5" s="673"/>
      <c r="BS5" s="674">
        <v>88698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299810</v>
      </c>
      <c r="S6" s="621"/>
      <c r="T6" s="621"/>
      <c r="U6" s="621"/>
      <c r="V6" s="621"/>
      <c r="W6" s="621"/>
      <c r="X6" s="621"/>
      <c r="Y6" s="622"/>
      <c r="Z6" s="673">
        <v>0.7</v>
      </c>
      <c r="AA6" s="673"/>
      <c r="AB6" s="673"/>
      <c r="AC6" s="673"/>
      <c r="AD6" s="674">
        <v>299810</v>
      </c>
      <c r="AE6" s="674"/>
      <c r="AF6" s="674"/>
      <c r="AG6" s="674"/>
      <c r="AH6" s="674"/>
      <c r="AI6" s="674"/>
      <c r="AJ6" s="674"/>
      <c r="AK6" s="674"/>
      <c r="AL6" s="643">
        <v>1.2</v>
      </c>
      <c r="AM6" s="675"/>
      <c r="AN6" s="675"/>
      <c r="AO6" s="676"/>
      <c r="AP6" s="617" t="s">
        <v>214</v>
      </c>
      <c r="AQ6" s="618"/>
      <c r="AR6" s="618"/>
      <c r="AS6" s="618"/>
      <c r="AT6" s="618"/>
      <c r="AU6" s="618"/>
      <c r="AV6" s="618"/>
      <c r="AW6" s="618"/>
      <c r="AX6" s="618"/>
      <c r="AY6" s="618"/>
      <c r="AZ6" s="618"/>
      <c r="BA6" s="618"/>
      <c r="BB6" s="618"/>
      <c r="BC6" s="618"/>
      <c r="BD6" s="618"/>
      <c r="BE6" s="618"/>
      <c r="BF6" s="619"/>
      <c r="BG6" s="620">
        <v>19815136</v>
      </c>
      <c r="BH6" s="621"/>
      <c r="BI6" s="621"/>
      <c r="BJ6" s="621"/>
      <c r="BK6" s="621"/>
      <c r="BL6" s="621"/>
      <c r="BM6" s="621"/>
      <c r="BN6" s="622"/>
      <c r="BO6" s="673">
        <v>93.7</v>
      </c>
      <c r="BP6" s="673"/>
      <c r="BQ6" s="673"/>
      <c r="BR6" s="673"/>
      <c r="BS6" s="674">
        <v>88698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281141</v>
      </c>
      <c r="CS6" s="621"/>
      <c r="CT6" s="621"/>
      <c r="CU6" s="621"/>
      <c r="CV6" s="621"/>
      <c r="CW6" s="621"/>
      <c r="CX6" s="621"/>
      <c r="CY6" s="622"/>
      <c r="CZ6" s="673">
        <v>0.7</v>
      </c>
      <c r="DA6" s="673"/>
      <c r="DB6" s="673"/>
      <c r="DC6" s="673"/>
      <c r="DD6" s="626">
        <v>1324</v>
      </c>
      <c r="DE6" s="621"/>
      <c r="DF6" s="621"/>
      <c r="DG6" s="621"/>
      <c r="DH6" s="621"/>
      <c r="DI6" s="621"/>
      <c r="DJ6" s="621"/>
      <c r="DK6" s="621"/>
      <c r="DL6" s="621"/>
      <c r="DM6" s="621"/>
      <c r="DN6" s="621"/>
      <c r="DO6" s="621"/>
      <c r="DP6" s="622"/>
      <c r="DQ6" s="626">
        <v>281019</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19129</v>
      </c>
      <c r="S7" s="621"/>
      <c r="T7" s="621"/>
      <c r="U7" s="621"/>
      <c r="V7" s="621"/>
      <c r="W7" s="621"/>
      <c r="X7" s="621"/>
      <c r="Y7" s="622"/>
      <c r="Z7" s="673">
        <v>0</v>
      </c>
      <c r="AA7" s="673"/>
      <c r="AB7" s="673"/>
      <c r="AC7" s="673"/>
      <c r="AD7" s="674">
        <v>19129</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9662151</v>
      </c>
      <c r="BH7" s="621"/>
      <c r="BI7" s="621"/>
      <c r="BJ7" s="621"/>
      <c r="BK7" s="621"/>
      <c r="BL7" s="621"/>
      <c r="BM7" s="621"/>
      <c r="BN7" s="622"/>
      <c r="BO7" s="673">
        <v>45.7</v>
      </c>
      <c r="BP7" s="673"/>
      <c r="BQ7" s="673"/>
      <c r="BR7" s="673"/>
      <c r="BS7" s="674">
        <v>88698</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4724871</v>
      </c>
      <c r="CS7" s="621"/>
      <c r="CT7" s="621"/>
      <c r="CU7" s="621"/>
      <c r="CV7" s="621"/>
      <c r="CW7" s="621"/>
      <c r="CX7" s="621"/>
      <c r="CY7" s="622"/>
      <c r="CZ7" s="673">
        <v>12.1</v>
      </c>
      <c r="DA7" s="673"/>
      <c r="DB7" s="673"/>
      <c r="DC7" s="673"/>
      <c r="DD7" s="626">
        <v>152649</v>
      </c>
      <c r="DE7" s="621"/>
      <c r="DF7" s="621"/>
      <c r="DG7" s="621"/>
      <c r="DH7" s="621"/>
      <c r="DI7" s="621"/>
      <c r="DJ7" s="621"/>
      <c r="DK7" s="621"/>
      <c r="DL7" s="621"/>
      <c r="DM7" s="621"/>
      <c r="DN7" s="621"/>
      <c r="DO7" s="621"/>
      <c r="DP7" s="622"/>
      <c r="DQ7" s="626">
        <v>4183345</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79543</v>
      </c>
      <c r="S8" s="621"/>
      <c r="T8" s="621"/>
      <c r="U8" s="621"/>
      <c r="V8" s="621"/>
      <c r="W8" s="621"/>
      <c r="X8" s="621"/>
      <c r="Y8" s="622"/>
      <c r="Z8" s="673">
        <v>0.2</v>
      </c>
      <c r="AA8" s="673"/>
      <c r="AB8" s="673"/>
      <c r="AC8" s="673"/>
      <c r="AD8" s="674">
        <v>79543</v>
      </c>
      <c r="AE8" s="674"/>
      <c r="AF8" s="674"/>
      <c r="AG8" s="674"/>
      <c r="AH8" s="674"/>
      <c r="AI8" s="674"/>
      <c r="AJ8" s="674"/>
      <c r="AK8" s="674"/>
      <c r="AL8" s="643">
        <v>0.3</v>
      </c>
      <c r="AM8" s="675"/>
      <c r="AN8" s="675"/>
      <c r="AO8" s="676"/>
      <c r="AP8" s="617" t="s">
        <v>220</v>
      </c>
      <c r="AQ8" s="618"/>
      <c r="AR8" s="618"/>
      <c r="AS8" s="618"/>
      <c r="AT8" s="618"/>
      <c r="AU8" s="618"/>
      <c r="AV8" s="618"/>
      <c r="AW8" s="618"/>
      <c r="AX8" s="618"/>
      <c r="AY8" s="618"/>
      <c r="AZ8" s="618"/>
      <c r="BA8" s="618"/>
      <c r="BB8" s="618"/>
      <c r="BC8" s="618"/>
      <c r="BD8" s="618"/>
      <c r="BE8" s="618"/>
      <c r="BF8" s="619"/>
      <c r="BG8" s="620">
        <v>403095</v>
      </c>
      <c r="BH8" s="621"/>
      <c r="BI8" s="621"/>
      <c r="BJ8" s="621"/>
      <c r="BK8" s="621"/>
      <c r="BL8" s="621"/>
      <c r="BM8" s="621"/>
      <c r="BN8" s="622"/>
      <c r="BO8" s="673">
        <v>1.9</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17462901</v>
      </c>
      <c r="CS8" s="621"/>
      <c r="CT8" s="621"/>
      <c r="CU8" s="621"/>
      <c r="CV8" s="621"/>
      <c r="CW8" s="621"/>
      <c r="CX8" s="621"/>
      <c r="CY8" s="622"/>
      <c r="CZ8" s="673">
        <v>44.6</v>
      </c>
      <c r="DA8" s="673"/>
      <c r="DB8" s="673"/>
      <c r="DC8" s="673"/>
      <c r="DD8" s="626">
        <v>377753</v>
      </c>
      <c r="DE8" s="621"/>
      <c r="DF8" s="621"/>
      <c r="DG8" s="621"/>
      <c r="DH8" s="621"/>
      <c r="DI8" s="621"/>
      <c r="DJ8" s="621"/>
      <c r="DK8" s="621"/>
      <c r="DL8" s="621"/>
      <c r="DM8" s="621"/>
      <c r="DN8" s="621"/>
      <c r="DO8" s="621"/>
      <c r="DP8" s="622"/>
      <c r="DQ8" s="626">
        <v>9263522</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48390</v>
      </c>
      <c r="S9" s="621"/>
      <c r="T9" s="621"/>
      <c r="U9" s="621"/>
      <c r="V9" s="621"/>
      <c r="W9" s="621"/>
      <c r="X9" s="621"/>
      <c r="Y9" s="622"/>
      <c r="Z9" s="673">
        <v>0.1</v>
      </c>
      <c r="AA9" s="673"/>
      <c r="AB9" s="673"/>
      <c r="AC9" s="673"/>
      <c r="AD9" s="674">
        <v>48390</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8042152</v>
      </c>
      <c r="BH9" s="621"/>
      <c r="BI9" s="621"/>
      <c r="BJ9" s="621"/>
      <c r="BK9" s="621"/>
      <c r="BL9" s="621"/>
      <c r="BM9" s="621"/>
      <c r="BN9" s="622"/>
      <c r="BO9" s="673">
        <v>38</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3474721</v>
      </c>
      <c r="CS9" s="621"/>
      <c r="CT9" s="621"/>
      <c r="CU9" s="621"/>
      <c r="CV9" s="621"/>
      <c r="CW9" s="621"/>
      <c r="CX9" s="621"/>
      <c r="CY9" s="622"/>
      <c r="CZ9" s="673">
        <v>8.9</v>
      </c>
      <c r="DA9" s="673"/>
      <c r="DB9" s="673"/>
      <c r="DC9" s="673"/>
      <c r="DD9" s="626">
        <v>157471</v>
      </c>
      <c r="DE9" s="621"/>
      <c r="DF9" s="621"/>
      <c r="DG9" s="621"/>
      <c r="DH9" s="621"/>
      <c r="DI9" s="621"/>
      <c r="DJ9" s="621"/>
      <c r="DK9" s="621"/>
      <c r="DL9" s="621"/>
      <c r="DM9" s="621"/>
      <c r="DN9" s="621"/>
      <c r="DO9" s="621"/>
      <c r="DP9" s="622"/>
      <c r="DQ9" s="626">
        <v>2881595</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2118064</v>
      </c>
      <c r="S10" s="621"/>
      <c r="T10" s="621"/>
      <c r="U10" s="621"/>
      <c r="V10" s="621"/>
      <c r="W10" s="621"/>
      <c r="X10" s="621"/>
      <c r="Y10" s="622"/>
      <c r="Z10" s="673">
        <v>5.3</v>
      </c>
      <c r="AA10" s="673"/>
      <c r="AB10" s="673"/>
      <c r="AC10" s="673"/>
      <c r="AD10" s="674">
        <v>2118064</v>
      </c>
      <c r="AE10" s="674"/>
      <c r="AF10" s="674"/>
      <c r="AG10" s="674"/>
      <c r="AH10" s="674"/>
      <c r="AI10" s="674"/>
      <c r="AJ10" s="674"/>
      <c r="AK10" s="674"/>
      <c r="AL10" s="643">
        <v>8.8000000000000007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402753</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41551</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21105</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53329</v>
      </c>
      <c r="S11" s="621"/>
      <c r="T11" s="621"/>
      <c r="U11" s="621"/>
      <c r="V11" s="621"/>
      <c r="W11" s="621"/>
      <c r="X11" s="621"/>
      <c r="Y11" s="622"/>
      <c r="Z11" s="673">
        <v>0.1</v>
      </c>
      <c r="AA11" s="673"/>
      <c r="AB11" s="673"/>
      <c r="AC11" s="673"/>
      <c r="AD11" s="674">
        <v>53329</v>
      </c>
      <c r="AE11" s="674"/>
      <c r="AF11" s="674"/>
      <c r="AG11" s="674"/>
      <c r="AH11" s="674"/>
      <c r="AI11" s="674"/>
      <c r="AJ11" s="674"/>
      <c r="AK11" s="674"/>
      <c r="AL11" s="643">
        <v>0.2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814151</v>
      </c>
      <c r="BH11" s="621"/>
      <c r="BI11" s="621"/>
      <c r="BJ11" s="621"/>
      <c r="BK11" s="621"/>
      <c r="BL11" s="621"/>
      <c r="BM11" s="621"/>
      <c r="BN11" s="622"/>
      <c r="BO11" s="673">
        <v>3.8</v>
      </c>
      <c r="BP11" s="673"/>
      <c r="BQ11" s="673"/>
      <c r="BR11" s="673"/>
      <c r="BS11" s="626">
        <v>88698</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158235</v>
      </c>
      <c r="CS11" s="621"/>
      <c r="CT11" s="621"/>
      <c r="CU11" s="621"/>
      <c r="CV11" s="621"/>
      <c r="CW11" s="621"/>
      <c r="CX11" s="621"/>
      <c r="CY11" s="622"/>
      <c r="CZ11" s="673">
        <v>0.4</v>
      </c>
      <c r="DA11" s="673"/>
      <c r="DB11" s="673"/>
      <c r="DC11" s="673"/>
      <c r="DD11" s="626">
        <v>1951</v>
      </c>
      <c r="DE11" s="621"/>
      <c r="DF11" s="621"/>
      <c r="DG11" s="621"/>
      <c r="DH11" s="621"/>
      <c r="DI11" s="621"/>
      <c r="DJ11" s="621"/>
      <c r="DK11" s="621"/>
      <c r="DL11" s="621"/>
      <c r="DM11" s="621"/>
      <c r="DN11" s="621"/>
      <c r="DO11" s="621"/>
      <c r="DP11" s="622"/>
      <c r="DQ11" s="626">
        <v>148933</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9018768</v>
      </c>
      <c r="BH12" s="621"/>
      <c r="BI12" s="621"/>
      <c r="BJ12" s="621"/>
      <c r="BK12" s="621"/>
      <c r="BL12" s="621"/>
      <c r="BM12" s="621"/>
      <c r="BN12" s="622"/>
      <c r="BO12" s="673">
        <v>42.6</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181156</v>
      </c>
      <c r="CS12" s="621"/>
      <c r="CT12" s="621"/>
      <c r="CU12" s="621"/>
      <c r="CV12" s="621"/>
      <c r="CW12" s="621"/>
      <c r="CX12" s="621"/>
      <c r="CY12" s="622"/>
      <c r="CZ12" s="673">
        <v>0.5</v>
      </c>
      <c r="DA12" s="673"/>
      <c r="DB12" s="673"/>
      <c r="DC12" s="673"/>
      <c r="DD12" s="626">
        <v>90</v>
      </c>
      <c r="DE12" s="621"/>
      <c r="DF12" s="621"/>
      <c r="DG12" s="621"/>
      <c r="DH12" s="621"/>
      <c r="DI12" s="621"/>
      <c r="DJ12" s="621"/>
      <c r="DK12" s="621"/>
      <c r="DL12" s="621"/>
      <c r="DM12" s="621"/>
      <c r="DN12" s="621"/>
      <c r="DO12" s="621"/>
      <c r="DP12" s="622"/>
      <c r="DQ12" s="626">
        <v>171027</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94570</v>
      </c>
      <c r="S13" s="621"/>
      <c r="T13" s="621"/>
      <c r="U13" s="621"/>
      <c r="V13" s="621"/>
      <c r="W13" s="621"/>
      <c r="X13" s="621"/>
      <c r="Y13" s="622"/>
      <c r="Z13" s="673">
        <v>0.2</v>
      </c>
      <c r="AA13" s="673"/>
      <c r="AB13" s="673"/>
      <c r="AC13" s="673"/>
      <c r="AD13" s="674">
        <v>94570</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8952254</v>
      </c>
      <c r="BH13" s="621"/>
      <c r="BI13" s="621"/>
      <c r="BJ13" s="621"/>
      <c r="BK13" s="621"/>
      <c r="BL13" s="621"/>
      <c r="BM13" s="621"/>
      <c r="BN13" s="622"/>
      <c r="BO13" s="673">
        <v>42.3</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3533801</v>
      </c>
      <c r="CS13" s="621"/>
      <c r="CT13" s="621"/>
      <c r="CU13" s="621"/>
      <c r="CV13" s="621"/>
      <c r="CW13" s="621"/>
      <c r="CX13" s="621"/>
      <c r="CY13" s="622"/>
      <c r="CZ13" s="673">
        <v>9</v>
      </c>
      <c r="DA13" s="673"/>
      <c r="DB13" s="673"/>
      <c r="DC13" s="673"/>
      <c r="DD13" s="626">
        <v>1391115</v>
      </c>
      <c r="DE13" s="621"/>
      <c r="DF13" s="621"/>
      <c r="DG13" s="621"/>
      <c r="DH13" s="621"/>
      <c r="DI13" s="621"/>
      <c r="DJ13" s="621"/>
      <c r="DK13" s="621"/>
      <c r="DL13" s="621"/>
      <c r="DM13" s="621"/>
      <c r="DN13" s="621"/>
      <c r="DO13" s="621"/>
      <c r="DP13" s="622"/>
      <c r="DQ13" s="626">
        <v>2624666</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251934</v>
      </c>
      <c r="BH14" s="621"/>
      <c r="BI14" s="621"/>
      <c r="BJ14" s="621"/>
      <c r="BK14" s="621"/>
      <c r="BL14" s="621"/>
      <c r="BM14" s="621"/>
      <c r="BN14" s="622"/>
      <c r="BO14" s="673">
        <v>1.2</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1882999</v>
      </c>
      <c r="CS14" s="621"/>
      <c r="CT14" s="621"/>
      <c r="CU14" s="621"/>
      <c r="CV14" s="621"/>
      <c r="CW14" s="621"/>
      <c r="CX14" s="621"/>
      <c r="CY14" s="622"/>
      <c r="CZ14" s="673">
        <v>4.8</v>
      </c>
      <c r="DA14" s="673"/>
      <c r="DB14" s="673"/>
      <c r="DC14" s="673"/>
      <c r="DD14" s="626">
        <v>19390</v>
      </c>
      <c r="DE14" s="621"/>
      <c r="DF14" s="621"/>
      <c r="DG14" s="621"/>
      <c r="DH14" s="621"/>
      <c r="DI14" s="621"/>
      <c r="DJ14" s="621"/>
      <c r="DK14" s="621"/>
      <c r="DL14" s="621"/>
      <c r="DM14" s="621"/>
      <c r="DN14" s="621"/>
      <c r="DO14" s="621"/>
      <c r="DP14" s="622"/>
      <c r="DQ14" s="626">
        <v>1876409</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103613</v>
      </c>
      <c r="S15" s="621"/>
      <c r="T15" s="621"/>
      <c r="U15" s="621"/>
      <c r="V15" s="621"/>
      <c r="W15" s="621"/>
      <c r="X15" s="621"/>
      <c r="Y15" s="622"/>
      <c r="Z15" s="673">
        <v>0.3</v>
      </c>
      <c r="AA15" s="673"/>
      <c r="AB15" s="673"/>
      <c r="AC15" s="673"/>
      <c r="AD15" s="674">
        <v>103613</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874280</v>
      </c>
      <c r="BH15" s="621"/>
      <c r="BI15" s="621"/>
      <c r="BJ15" s="621"/>
      <c r="BK15" s="621"/>
      <c r="BL15" s="621"/>
      <c r="BM15" s="621"/>
      <c r="BN15" s="622"/>
      <c r="BO15" s="673">
        <v>4.0999999999999996</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4446958</v>
      </c>
      <c r="CS15" s="621"/>
      <c r="CT15" s="621"/>
      <c r="CU15" s="621"/>
      <c r="CV15" s="621"/>
      <c r="CW15" s="621"/>
      <c r="CX15" s="621"/>
      <c r="CY15" s="622"/>
      <c r="CZ15" s="673">
        <v>11.3</v>
      </c>
      <c r="DA15" s="673"/>
      <c r="DB15" s="673"/>
      <c r="DC15" s="673"/>
      <c r="DD15" s="626">
        <v>379790</v>
      </c>
      <c r="DE15" s="621"/>
      <c r="DF15" s="621"/>
      <c r="DG15" s="621"/>
      <c r="DH15" s="621"/>
      <c r="DI15" s="621"/>
      <c r="DJ15" s="621"/>
      <c r="DK15" s="621"/>
      <c r="DL15" s="621"/>
      <c r="DM15" s="621"/>
      <c r="DN15" s="621"/>
      <c r="DO15" s="621"/>
      <c r="DP15" s="622"/>
      <c r="DQ15" s="626">
        <v>3895399</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1538029</v>
      </c>
      <c r="S16" s="621"/>
      <c r="T16" s="621"/>
      <c r="U16" s="621"/>
      <c r="V16" s="621"/>
      <c r="W16" s="621"/>
      <c r="X16" s="621"/>
      <c r="Y16" s="622"/>
      <c r="Z16" s="673">
        <v>3.8</v>
      </c>
      <c r="AA16" s="673"/>
      <c r="AB16" s="673"/>
      <c r="AC16" s="673"/>
      <c r="AD16" s="674">
        <v>1317430</v>
      </c>
      <c r="AE16" s="674"/>
      <c r="AF16" s="674"/>
      <c r="AG16" s="674"/>
      <c r="AH16" s="674"/>
      <c r="AI16" s="674"/>
      <c r="AJ16" s="674"/>
      <c r="AK16" s="674"/>
      <c r="AL16" s="643">
        <v>5.5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3</v>
      </c>
      <c r="BH16" s="621"/>
      <c r="BI16" s="621"/>
      <c r="BJ16" s="621"/>
      <c r="BK16" s="621"/>
      <c r="BL16" s="621"/>
      <c r="BM16" s="621"/>
      <c r="BN16" s="622"/>
      <c r="BO16" s="673">
        <v>0</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50472</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50472</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1317430</v>
      </c>
      <c r="S17" s="621"/>
      <c r="T17" s="621"/>
      <c r="U17" s="621"/>
      <c r="V17" s="621"/>
      <c r="W17" s="621"/>
      <c r="X17" s="621"/>
      <c r="Y17" s="622"/>
      <c r="Z17" s="673">
        <v>3.3</v>
      </c>
      <c r="AA17" s="673"/>
      <c r="AB17" s="673"/>
      <c r="AC17" s="673"/>
      <c r="AD17" s="674">
        <v>1317430</v>
      </c>
      <c r="AE17" s="674"/>
      <c r="AF17" s="674"/>
      <c r="AG17" s="674"/>
      <c r="AH17" s="674"/>
      <c r="AI17" s="674"/>
      <c r="AJ17" s="674"/>
      <c r="AK17" s="674"/>
      <c r="AL17" s="643">
        <v>5.5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v>8000</v>
      </c>
      <c r="BH17" s="621"/>
      <c r="BI17" s="621"/>
      <c r="BJ17" s="621"/>
      <c r="BK17" s="621"/>
      <c r="BL17" s="621"/>
      <c r="BM17" s="621"/>
      <c r="BN17" s="622"/>
      <c r="BO17" s="673">
        <v>0</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2943296</v>
      </c>
      <c r="CS17" s="621"/>
      <c r="CT17" s="621"/>
      <c r="CU17" s="621"/>
      <c r="CV17" s="621"/>
      <c r="CW17" s="621"/>
      <c r="CX17" s="621"/>
      <c r="CY17" s="622"/>
      <c r="CZ17" s="673">
        <v>7.5</v>
      </c>
      <c r="DA17" s="673"/>
      <c r="DB17" s="673"/>
      <c r="DC17" s="673"/>
      <c r="DD17" s="626" t="s">
        <v>111</v>
      </c>
      <c r="DE17" s="621"/>
      <c r="DF17" s="621"/>
      <c r="DG17" s="621"/>
      <c r="DH17" s="621"/>
      <c r="DI17" s="621"/>
      <c r="DJ17" s="621"/>
      <c r="DK17" s="621"/>
      <c r="DL17" s="621"/>
      <c r="DM17" s="621"/>
      <c r="DN17" s="621"/>
      <c r="DO17" s="621"/>
      <c r="DP17" s="622"/>
      <c r="DQ17" s="626">
        <v>2927597</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220500</v>
      </c>
      <c r="S18" s="621"/>
      <c r="T18" s="621"/>
      <c r="U18" s="621"/>
      <c r="V18" s="621"/>
      <c r="W18" s="621"/>
      <c r="X18" s="621"/>
      <c r="Y18" s="622"/>
      <c r="Z18" s="673">
        <v>0.6</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99</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1338242</v>
      </c>
      <c r="BH19" s="621"/>
      <c r="BI19" s="621"/>
      <c r="BJ19" s="621"/>
      <c r="BK19" s="621"/>
      <c r="BL19" s="621"/>
      <c r="BM19" s="621"/>
      <c r="BN19" s="622"/>
      <c r="BO19" s="673">
        <v>6.3</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25507855</v>
      </c>
      <c r="S20" s="621"/>
      <c r="T20" s="621"/>
      <c r="U20" s="621"/>
      <c r="V20" s="621"/>
      <c r="W20" s="621"/>
      <c r="X20" s="621"/>
      <c r="Y20" s="622"/>
      <c r="Z20" s="673">
        <v>63.6</v>
      </c>
      <c r="AA20" s="673"/>
      <c r="AB20" s="673"/>
      <c r="AC20" s="673"/>
      <c r="AD20" s="674">
        <v>23949014</v>
      </c>
      <c r="AE20" s="674"/>
      <c r="AF20" s="674"/>
      <c r="AG20" s="674"/>
      <c r="AH20" s="674"/>
      <c r="AI20" s="674"/>
      <c r="AJ20" s="674"/>
      <c r="AK20" s="674"/>
      <c r="AL20" s="643">
        <v>99.2</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1338242</v>
      </c>
      <c r="BH20" s="621"/>
      <c r="BI20" s="621"/>
      <c r="BJ20" s="621"/>
      <c r="BK20" s="621"/>
      <c r="BL20" s="621"/>
      <c r="BM20" s="621"/>
      <c r="BN20" s="622"/>
      <c r="BO20" s="673">
        <v>6.3</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39182102</v>
      </c>
      <c r="CS20" s="621"/>
      <c r="CT20" s="621"/>
      <c r="CU20" s="621"/>
      <c r="CV20" s="621"/>
      <c r="CW20" s="621"/>
      <c r="CX20" s="621"/>
      <c r="CY20" s="622"/>
      <c r="CZ20" s="673">
        <v>100</v>
      </c>
      <c r="DA20" s="673"/>
      <c r="DB20" s="673"/>
      <c r="DC20" s="673"/>
      <c r="DD20" s="626">
        <v>2481533</v>
      </c>
      <c r="DE20" s="621"/>
      <c r="DF20" s="621"/>
      <c r="DG20" s="621"/>
      <c r="DH20" s="621"/>
      <c r="DI20" s="621"/>
      <c r="DJ20" s="621"/>
      <c r="DK20" s="621"/>
      <c r="DL20" s="621"/>
      <c r="DM20" s="621"/>
      <c r="DN20" s="621"/>
      <c r="DO20" s="621"/>
      <c r="DP20" s="622"/>
      <c r="DQ20" s="626">
        <v>28325089</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18994</v>
      </c>
      <c r="S21" s="621"/>
      <c r="T21" s="621"/>
      <c r="U21" s="621"/>
      <c r="V21" s="621"/>
      <c r="W21" s="621"/>
      <c r="X21" s="621"/>
      <c r="Y21" s="622"/>
      <c r="Z21" s="673">
        <v>0</v>
      </c>
      <c r="AA21" s="673"/>
      <c r="AB21" s="673"/>
      <c r="AC21" s="673"/>
      <c r="AD21" s="674">
        <v>18994</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357162</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535968</v>
      </c>
      <c r="S23" s="621"/>
      <c r="T23" s="621"/>
      <c r="U23" s="621"/>
      <c r="V23" s="621"/>
      <c r="W23" s="621"/>
      <c r="X23" s="621"/>
      <c r="Y23" s="622"/>
      <c r="Z23" s="673">
        <v>1.3</v>
      </c>
      <c r="AA23" s="673"/>
      <c r="AB23" s="673"/>
      <c r="AC23" s="673"/>
      <c r="AD23" s="674">
        <v>90804</v>
      </c>
      <c r="AE23" s="674"/>
      <c r="AF23" s="674"/>
      <c r="AG23" s="674"/>
      <c r="AH23" s="674"/>
      <c r="AI23" s="674"/>
      <c r="AJ23" s="674"/>
      <c r="AK23" s="674"/>
      <c r="AL23" s="643">
        <v>0.4</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1338242</v>
      </c>
      <c r="BH23" s="621"/>
      <c r="BI23" s="621"/>
      <c r="BJ23" s="621"/>
      <c r="BK23" s="621"/>
      <c r="BL23" s="621"/>
      <c r="BM23" s="621"/>
      <c r="BN23" s="622"/>
      <c r="BO23" s="673">
        <v>6.3</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300564</v>
      </c>
      <c r="S24" s="621"/>
      <c r="T24" s="621"/>
      <c r="U24" s="621"/>
      <c r="V24" s="621"/>
      <c r="W24" s="621"/>
      <c r="X24" s="621"/>
      <c r="Y24" s="622"/>
      <c r="Z24" s="673">
        <v>0.7</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20087300</v>
      </c>
      <c r="CS24" s="671"/>
      <c r="CT24" s="671"/>
      <c r="CU24" s="671"/>
      <c r="CV24" s="671"/>
      <c r="CW24" s="671"/>
      <c r="CX24" s="671"/>
      <c r="CY24" s="718"/>
      <c r="CZ24" s="722">
        <v>51.3</v>
      </c>
      <c r="DA24" s="723"/>
      <c r="DB24" s="723"/>
      <c r="DC24" s="724"/>
      <c r="DD24" s="717">
        <v>12729355</v>
      </c>
      <c r="DE24" s="671"/>
      <c r="DF24" s="671"/>
      <c r="DG24" s="671"/>
      <c r="DH24" s="671"/>
      <c r="DI24" s="671"/>
      <c r="DJ24" s="671"/>
      <c r="DK24" s="718"/>
      <c r="DL24" s="717">
        <v>12693825</v>
      </c>
      <c r="DM24" s="671"/>
      <c r="DN24" s="671"/>
      <c r="DO24" s="671"/>
      <c r="DP24" s="671"/>
      <c r="DQ24" s="671"/>
      <c r="DR24" s="671"/>
      <c r="DS24" s="671"/>
      <c r="DT24" s="671"/>
      <c r="DU24" s="671"/>
      <c r="DV24" s="718"/>
      <c r="DW24" s="719">
        <v>49.7</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5906673</v>
      </c>
      <c r="S25" s="621"/>
      <c r="T25" s="621"/>
      <c r="U25" s="621"/>
      <c r="V25" s="621"/>
      <c r="W25" s="621"/>
      <c r="X25" s="621"/>
      <c r="Y25" s="622"/>
      <c r="Z25" s="673">
        <v>14.7</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6583216</v>
      </c>
      <c r="CS25" s="639"/>
      <c r="CT25" s="639"/>
      <c r="CU25" s="639"/>
      <c r="CV25" s="639"/>
      <c r="CW25" s="639"/>
      <c r="CX25" s="639"/>
      <c r="CY25" s="640"/>
      <c r="CZ25" s="623">
        <v>16.8</v>
      </c>
      <c r="DA25" s="641"/>
      <c r="DB25" s="641"/>
      <c r="DC25" s="642"/>
      <c r="DD25" s="626">
        <v>6006982</v>
      </c>
      <c r="DE25" s="639"/>
      <c r="DF25" s="639"/>
      <c r="DG25" s="639"/>
      <c r="DH25" s="639"/>
      <c r="DI25" s="639"/>
      <c r="DJ25" s="639"/>
      <c r="DK25" s="640"/>
      <c r="DL25" s="626">
        <v>5975435</v>
      </c>
      <c r="DM25" s="639"/>
      <c r="DN25" s="639"/>
      <c r="DO25" s="639"/>
      <c r="DP25" s="639"/>
      <c r="DQ25" s="639"/>
      <c r="DR25" s="639"/>
      <c r="DS25" s="639"/>
      <c r="DT25" s="639"/>
      <c r="DU25" s="639"/>
      <c r="DV25" s="640"/>
      <c r="DW25" s="643">
        <v>23.4</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58453</v>
      </c>
      <c r="S26" s="621"/>
      <c r="T26" s="621"/>
      <c r="U26" s="621"/>
      <c r="V26" s="621"/>
      <c r="W26" s="621"/>
      <c r="X26" s="621"/>
      <c r="Y26" s="622"/>
      <c r="Z26" s="673">
        <v>0.1</v>
      </c>
      <c r="AA26" s="673"/>
      <c r="AB26" s="673"/>
      <c r="AC26" s="673"/>
      <c r="AD26" s="674">
        <v>58453</v>
      </c>
      <c r="AE26" s="674"/>
      <c r="AF26" s="674"/>
      <c r="AG26" s="674"/>
      <c r="AH26" s="674"/>
      <c r="AI26" s="674"/>
      <c r="AJ26" s="674"/>
      <c r="AK26" s="674"/>
      <c r="AL26" s="643">
        <v>0.2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4624342</v>
      </c>
      <c r="CS26" s="621"/>
      <c r="CT26" s="621"/>
      <c r="CU26" s="621"/>
      <c r="CV26" s="621"/>
      <c r="CW26" s="621"/>
      <c r="CX26" s="621"/>
      <c r="CY26" s="622"/>
      <c r="CZ26" s="623">
        <v>11.8</v>
      </c>
      <c r="DA26" s="641"/>
      <c r="DB26" s="641"/>
      <c r="DC26" s="642"/>
      <c r="DD26" s="626">
        <v>4064001</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2308734</v>
      </c>
      <c r="S27" s="621"/>
      <c r="T27" s="621"/>
      <c r="U27" s="621"/>
      <c r="V27" s="621"/>
      <c r="W27" s="621"/>
      <c r="X27" s="621"/>
      <c r="Y27" s="622"/>
      <c r="Z27" s="673">
        <v>5.8</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21153378</v>
      </c>
      <c r="BH27" s="621"/>
      <c r="BI27" s="621"/>
      <c r="BJ27" s="621"/>
      <c r="BK27" s="621"/>
      <c r="BL27" s="621"/>
      <c r="BM27" s="621"/>
      <c r="BN27" s="622"/>
      <c r="BO27" s="673">
        <v>100</v>
      </c>
      <c r="BP27" s="673"/>
      <c r="BQ27" s="673"/>
      <c r="BR27" s="673"/>
      <c r="BS27" s="626">
        <v>88698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10560788</v>
      </c>
      <c r="CS27" s="639"/>
      <c r="CT27" s="639"/>
      <c r="CU27" s="639"/>
      <c r="CV27" s="639"/>
      <c r="CW27" s="639"/>
      <c r="CX27" s="639"/>
      <c r="CY27" s="640"/>
      <c r="CZ27" s="623">
        <v>27</v>
      </c>
      <c r="DA27" s="641"/>
      <c r="DB27" s="641"/>
      <c r="DC27" s="642"/>
      <c r="DD27" s="626">
        <v>3794776</v>
      </c>
      <c r="DE27" s="639"/>
      <c r="DF27" s="639"/>
      <c r="DG27" s="639"/>
      <c r="DH27" s="639"/>
      <c r="DI27" s="639"/>
      <c r="DJ27" s="639"/>
      <c r="DK27" s="640"/>
      <c r="DL27" s="626">
        <v>3790793</v>
      </c>
      <c r="DM27" s="639"/>
      <c r="DN27" s="639"/>
      <c r="DO27" s="639"/>
      <c r="DP27" s="639"/>
      <c r="DQ27" s="639"/>
      <c r="DR27" s="639"/>
      <c r="DS27" s="639"/>
      <c r="DT27" s="639"/>
      <c r="DU27" s="639"/>
      <c r="DV27" s="640"/>
      <c r="DW27" s="643">
        <v>14.8</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126338</v>
      </c>
      <c r="S28" s="621"/>
      <c r="T28" s="621"/>
      <c r="U28" s="621"/>
      <c r="V28" s="621"/>
      <c r="W28" s="621"/>
      <c r="X28" s="621"/>
      <c r="Y28" s="622"/>
      <c r="Z28" s="673">
        <v>0.3</v>
      </c>
      <c r="AA28" s="673"/>
      <c r="AB28" s="673"/>
      <c r="AC28" s="673"/>
      <c r="AD28" s="674">
        <v>22081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2943296</v>
      </c>
      <c r="CS28" s="621"/>
      <c r="CT28" s="621"/>
      <c r="CU28" s="621"/>
      <c r="CV28" s="621"/>
      <c r="CW28" s="621"/>
      <c r="CX28" s="621"/>
      <c r="CY28" s="622"/>
      <c r="CZ28" s="623">
        <v>7.5</v>
      </c>
      <c r="DA28" s="641"/>
      <c r="DB28" s="641"/>
      <c r="DC28" s="642"/>
      <c r="DD28" s="626">
        <v>2927597</v>
      </c>
      <c r="DE28" s="621"/>
      <c r="DF28" s="621"/>
      <c r="DG28" s="621"/>
      <c r="DH28" s="621"/>
      <c r="DI28" s="621"/>
      <c r="DJ28" s="621"/>
      <c r="DK28" s="622"/>
      <c r="DL28" s="626">
        <v>2927597</v>
      </c>
      <c r="DM28" s="621"/>
      <c r="DN28" s="621"/>
      <c r="DO28" s="621"/>
      <c r="DP28" s="621"/>
      <c r="DQ28" s="621"/>
      <c r="DR28" s="621"/>
      <c r="DS28" s="621"/>
      <c r="DT28" s="621"/>
      <c r="DU28" s="621"/>
      <c r="DV28" s="622"/>
      <c r="DW28" s="643">
        <v>11.5</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10059</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2943295</v>
      </c>
      <c r="CS29" s="639"/>
      <c r="CT29" s="639"/>
      <c r="CU29" s="639"/>
      <c r="CV29" s="639"/>
      <c r="CW29" s="639"/>
      <c r="CX29" s="639"/>
      <c r="CY29" s="640"/>
      <c r="CZ29" s="623">
        <v>7.5</v>
      </c>
      <c r="DA29" s="641"/>
      <c r="DB29" s="641"/>
      <c r="DC29" s="642"/>
      <c r="DD29" s="626">
        <v>2927596</v>
      </c>
      <c r="DE29" s="639"/>
      <c r="DF29" s="639"/>
      <c r="DG29" s="639"/>
      <c r="DH29" s="639"/>
      <c r="DI29" s="639"/>
      <c r="DJ29" s="639"/>
      <c r="DK29" s="640"/>
      <c r="DL29" s="626">
        <v>2927596</v>
      </c>
      <c r="DM29" s="639"/>
      <c r="DN29" s="639"/>
      <c r="DO29" s="639"/>
      <c r="DP29" s="639"/>
      <c r="DQ29" s="639"/>
      <c r="DR29" s="639"/>
      <c r="DS29" s="639"/>
      <c r="DT29" s="639"/>
      <c r="DU29" s="639"/>
      <c r="DV29" s="640"/>
      <c r="DW29" s="643">
        <v>11.5</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427765</v>
      </c>
      <c r="S30" s="621"/>
      <c r="T30" s="621"/>
      <c r="U30" s="621"/>
      <c r="V30" s="621"/>
      <c r="W30" s="621"/>
      <c r="X30" s="621"/>
      <c r="Y30" s="622"/>
      <c r="Z30" s="673">
        <v>1.1000000000000001</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99.2</v>
      </c>
      <c r="BH30" s="687"/>
      <c r="BI30" s="687"/>
      <c r="BJ30" s="687"/>
      <c r="BK30" s="687"/>
      <c r="BL30" s="687"/>
      <c r="BM30" s="688">
        <v>96.1</v>
      </c>
      <c r="BN30" s="687"/>
      <c r="BO30" s="687"/>
      <c r="BP30" s="687"/>
      <c r="BQ30" s="689"/>
      <c r="BR30" s="686">
        <v>98.9</v>
      </c>
      <c r="BS30" s="687"/>
      <c r="BT30" s="687"/>
      <c r="BU30" s="687"/>
      <c r="BV30" s="687"/>
      <c r="BW30" s="687"/>
      <c r="BX30" s="688">
        <v>94.6</v>
      </c>
      <c r="BY30" s="687"/>
      <c r="BZ30" s="687"/>
      <c r="CA30" s="687"/>
      <c r="CB30" s="689"/>
      <c r="CD30" s="692"/>
      <c r="CE30" s="693"/>
      <c r="CF30" s="657" t="s">
        <v>292</v>
      </c>
      <c r="CG30" s="654"/>
      <c r="CH30" s="654"/>
      <c r="CI30" s="654"/>
      <c r="CJ30" s="654"/>
      <c r="CK30" s="654"/>
      <c r="CL30" s="654"/>
      <c r="CM30" s="654"/>
      <c r="CN30" s="654"/>
      <c r="CO30" s="654"/>
      <c r="CP30" s="654"/>
      <c r="CQ30" s="655"/>
      <c r="CR30" s="620">
        <v>2667879</v>
      </c>
      <c r="CS30" s="621"/>
      <c r="CT30" s="621"/>
      <c r="CU30" s="621"/>
      <c r="CV30" s="621"/>
      <c r="CW30" s="621"/>
      <c r="CX30" s="621"/>
      <c r="CY30" s="622"/>
      <c r="CZ30" s="623">
        <v>6.8</v>
      </c>
      <c r="DA30" s="641"/>
      <c r="DB30" s="641"/>
      <c r="DC30" s="642"/>
      <c r="DD30" s="626">
        <v>2653175</v>
      </c>
      <c r="DE30" s="621"/>
      <c r="DF30" s="621"/>
      <c r="DG30" s="621"/>
      <c r="DH30" s="621"/>
      <c r="DI30" s="621"/>
      <c r="DJ30" s="621"/>
      <c r="DK30" s="622"/>
      <c r="DL30" s="626">
        <v>2653175</v>
      </c>
      <c r="DM30" s="621"/>
      <c r="DN30" s="621"/>
      <c r="DO30" s="621"/>
      <c r="DP30" s="621"/>
      <c r="DQ30" s="621"/>
      <c r="DR30" s="621"/>
      <c r="DS30" s="621"/>
      <c r="DT30" s="621"/>
      <c r="DU30" s="621"/>
      <c r="DV30" s="622"/>
      <c r="DW30" s="643">
        <v>10.4</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1356802</v>
      </c>
      <c r="S31" s="621"/>
      <c r="T31" s="621"/>
      <c r="U31" s="621"/>
      <c r="V31" s="621"/>
      <c r="W31" s="621"/>
      <c r="X31" s="621"/>
      <c r="Y31" s="622"/>
      <c r="Z31" s="673">
        <v>3.4</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95.7</v>
      </c>
      <c r="BN31" s="685"/>
      <c r="BO31" s="685"/>
      <c r="BP31" s="685"/>
      <c r="BQ31" s="649"/>
      <c r="BR31" s="684">
        <v>98.9</v>
      </c>
      <c r="BS31" s="639"/>
      <c r="BT31" s="639"/>
      <c r="BU31" s="639"/>
      <c r="BV31" s="639"/>
      <c r="BW31" s="639"/>
      <c r="BX31" s="675">
        <v>94.5</v>
      </c>
      <c r="BY31" s="685"/>
      <c r="BZ31" s="685"/>
      <c r="CA31" s="685"/>
      <c r="CB31" s="649"/>
      <c r="CD31" s="692"/>
      <c r="CE31" s="693"/>
      <c r="CF31" s="657" t="s">
        <v>296</v>
      </c>
      <c r="CG31" s="654"/>
      <c r="CH31" s="654"/>
      <c r="CI31" s="654"/>
      <c r="CJ31" s="654"/>
      <c r="CK31" s="654"/>
      <c r="CL31" s="654"/>
      <c r="CM31" s="654"/>
      <c r="CN31" s="654"/>
      <c r="CO31" s="654"/>
      <c r="CP31" s="654"/>
      <c r="CQ31" s="655"/>
      <c r="CR31" s="620">
        <v>275416</v>
      </c>
      <c r="CS31" s="639"/>
      <c r="CT31" s="639"/>
      <c r="CU31" s="639"/>
      <c r="CV31" s="639"/>
      <c r="CW31" s="639"/>
      <c r="CX31" s="639"/>
      <c r="CY31" s="640"/>
      <c r="CZ31" s="623">
        <v>0.7</v>
      </c>
      <c r="DA31" s="641"/>
      <c r="DB31" s="641"/>
      <c r="DC31" s="642"/>
      <c r="DD31" s="626">
        <v>274421</v>
      </c>
      <c r="DE31" s="639"/>
      <c r="DF31" s="639"/>
      <c r="DG31" s="639"/>
      <c r="DH31" s="639"/>
      <c r="DI31" s="639"/>
      <c r="DJ31" s="639"/>
      <c r="DK31" s="640"/>
      <c r="DL31" s="626">
        <v>274421</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809359</v>
      </c>
      <c r="S32" s="621"/>
      <c r="T32" s="621"/>
      <c r="U32" s="621"/>
      <c r="V32" s="621"/>
      <c r="W32" s="621"/>
      <c r="X32" s="621"/>
      <c r="Y32" s="622"/>
      <c r="Z32" s="673">
        <v>2</v>
      </c>
      <c r="AA32" s="673"/>
      <c r="AB32" s="673"/>
      <c r="AC32" s="673"/>
      <c r="AD32" s="674">
        <v>8576</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96.2</v>
      </c>
      <c r="BN32" s="605"/>
      <c r="BO32" s="605"/>
      <c r="BP32" s="605"/>
      <c r="BQ32" s="662"/>
      <c r="BR32" s="683">
        <v>98.9</v>
      </c>
      <c r="BS32" s="605"/>
      <c r="BT32" s="605"/>
      <c r="BU32" s="605"/>
      <c r="BV32" s="605"/>
      <c r="BW32" s="605"/>
      <c r="BX32" s="668">
        <v>94.3</v>
      </c>
      <c r="BY32" s="605"/>
      <c r="BZ32" s="605"/>
      <c r="CA32" s="605"/>
      <c r="CB32" s="662"/>
      <c r="CD32" s="694"/>
      <c r="CE32" s="695"/>
      <c r="CF32" s="657" t="s">
        <v>299</v>
      </c>
      <c r="CG32" s="654"/>
      <c r="CH32" s="654"/>
      <c r="CI32" s="654"/>
      <c r="CJ32" s="654"/>
      <c r="CK32" s="654"/>
      <c r="CL32" s="654"/>
      <c r="CM32" s="654"/>
      <c r="CN32" s="654"/>
      <c r="CO32" s="654"/>
      <c r="CP32" s="654"/>
      <c r="CQ32" s="655"/>
      <c r="CR32" s="620">
        <v>1</v>
      </c>
      <c r="CS32" s="621"/>
      <c r="CT32" s="621"/>
      <c r="CU32" s="621"/>
      <c r="CV32" s="621"/>
      <c r="CW32" s="621"/>
      <c r="CX32" s="621"/>
      <c r="CY32" s="622"/>
      <c r="CZ32" s="623">
        <v>0</v>
      </c>
      <c r="DA32" s="641"/>
      <c r="DB32" s="641"/>
      <c r="DC32" s="642"/>
      <c r="DD32" s="626">
        <v>1</v>
      </c>
      <c r="DE32" s="621"/>
      <c r="DF32" s="621"/>
      <c r="DG32" s="621"/>
      <c r="DH32" s="621"/>
      <c r="DI32" s="621"/>
      <c r="DJ32" s="621"/>
      <c r="DK32" s="622"/>
      <c r="DL32" s="626">
        <v>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2353569</v>
      </c>
      <c r="S33" s="621"/>
      <c r="T33" s="621"/>
      <c r="U33" s="621"/>
      <c r="V33" s="621"/>
      <c r="W33" s="621"/>
      <c r="X33" s="621"/>
      <c r="Y33" s="622"/>
      <c r="Z33" s="673">
        <v>5.9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16562797</v>
      </c>
      <c r="CS33" s="639"/>
      <c r="CT33" s="639"/>
      <c r="CU33" s="639"/>
      <c r="CV33" s="639"/>
      <c r="CW33" s="639"/>
      <c r="CX33" s="639"/>
      <c r="CY33" s="640"/>
      <c r="CZ33" s="623">
        <v>42.3</v>
      </c>
      <c r="DA33" s="641"/>
      <c r="DB33" s="641"/>
      <c r="DC33" s="642"/>
      <c r="DD33" s="626">
        <v>14481760</v>
      </c>
      <c r="DE33" s="639"/>
      <c r="DF33" s="639"/>
      <c r="DG33" s="639"/>
      <c r="DH33" s="639"/>
      <c r="DI33" s="639"/>
      <c r="DJ33" s="639"/>
      <c r="DK33" s="640"/>
      <c r="DL33" s="626">
        <v>12135719</v>
      </c>
      <c r="DM33" s="639"/>
      <c r="DN33" s="639"/>
      <c r="DO33" s="639"/>
      <c r="DP33" s="639"/>
      <c r="DQ33" s="639"/>
      <c r="DR33" s="639"/>
      <c r="DS33" s="639"/>
      <c r="DT33" s="639"/>
      <c r="DU33" s="639"/>
      <c r="DV33" s="640"/>
      <c r="DW33" s="643">
        <v>47.5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6908966</v>
      </c>
      <c r="CS34" s="621"/>
      <c r="CT34" s="621"/>
      <c r="CU34" s="621"/>
      <c r="CV34" s="621"/>
      <c r="CW34" s="621"/>
      <c r="CX34" s="621"/>
      <c r="CY34" s="622"/>
      <c r="CZ34" s="623">
        <v>17.600000000000001</v>
      </c>
      <c r="DA34" s="641"/>
      <c r="DB34" s="641"/>
      <c r="DC34" s="642"/>
      <c r="DD34" s="626">
        <v>5713781</v>
      </c>
      <c r="DE34" s="621"/>
      <c r="DF34" s="621"/>
      <c r="DG34" s="621"/>
      <c r="DH34" s="621"/>
      <c r="DI34" s="621"/>
      <c r="DJ34" s="621"/>
      <c r="DK34" s="622"/>
      <c r="DL34" s="626">
        <v>5454894</v>
      </c>
      <c r="DM34" s="621"/>
      <c r="DN34" s="621"/>
      <c r="DO34" s="621"/>
      <c r="DP34" s="621"/>
      <c r="DQ34" s="621"/>
      <c r="DR34" s="621"/>
      <c r="DS34" s="621"/>
      <c r="DT34" s="621"/>
      <c r="DU34" s="621"/>
      <c r="DV34" s="622"/>
      <c r="DW34" s="643">
        <v>21.3</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1406069</v>
      </c>
      <c r="S35" s="621"/>
      <c r="T35" s="621"/>
      <c r="U35" s="621"/>
      <c r="V35" s="621"/>
      <c r="W35" s="621"/>
      <c r="X35" s="621"/>
      <c r="Y35" s="622"/>
      <c r="Z35" s="673">
        <v>3.5</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5341852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272565</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355310</v>
      </c>
      <c r="CS35" s="639"/>
      <c r="CT35" s="639"/>
      <c r="CU35" s="639"/>
      <c r="CV35" s="639"/>
      <c r="CW35" s="639"/>
      <c r="CX35" s="639"/>
      <c r="CY35" s="640"/>
      <c r="CZ35" s="623">
        <v>0.9</v>
      </c>
      <c r="DA35" s="641"/>
      <c r="DB35" s="641"/>
      <c r="DC35" s="642"/>
      <c r="DD35" s="626">
        <v>330085</v>
      </c>
      <c r="DE35" s="639"/>
      <c r="DF35" s="639"/>
      <c r="DG35" s="639"/>
      <c r="DH35" s="639"/>
      <c r="DI35" s="639"/>
      <c r="DJ35" s="639"/>
      <c r="DK35" s="640"/>
      <c r="DL35" s="626">
        <v>330085</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40078295</v>
      </c>
      <c r="S36" s="661"/>
      <c r="T36" s="661"/>
      <c r="U36" s="661"/>
      <c r="V36" s="661"/>
      <c r="W36" s="661"/>
      <c r="X36" s="661"/>
      <c r="Y36" s="664"/>
      <c r="Z36" s="665">
        <v>100</v>
      </c>
      <c r="AA36" s="665"/>
      <c r="AB36" s="665"/>
      <c r="AC36" s="665"/>
      <c r="AD36" s="666">
        <v>24147922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644440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-868769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4325017</v>
      </c>
      <c r="CS36" s="621"/>
      <c r="CT36" s="621"/>
      <c r="CU36" s="621"/>
      <c r="CV36" s="621"/>
      <c r="CW36" s="621"/>
      <c r="CX36" s="621"/>
      <c r="CY36" s="622"/>
      <c r="CZ36" s="623">
        <v>11</v>
      </c>
      <c r="DA36" s="641"/>
      <c r="DB36" s="641"/>
      <c r="DC36" s="642"/>
      <c r="DD36" s="626">
        <v>4023768</v>
      </c>
      <c r="DE36" s="621"/>
      <c r="DF36" s="621"/>
      <c r="DG36" s="621"/>
      <c r="DH36" s="621"/>
      <c r="DI36" s="621"/>
      <c r="DJ36" s="621"/>
      <c r="DK36" s="622"/>
      <c r="DL36" s="626">
        <v>3626346</v>
      </c>
      <c r="DM36" s="621"/>
      <c r="DN36" s="621"/>
      <c r="DO36" s="621"/>
      <c r="DP36" s="621"/>
      <c r="DQ36" s="621"/>
      <c r="DR36" s="621"/>
      <c r="DS36" s="621"/>
      <c r="DT36" s="621"/>
      <c r="DU36" s="621"/>
      <c r="DV36" s="622"/>
      <c r="DW36" s="643">
        <v>14.2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590000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23405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2074080</v>
      </c>
      <c r="CS37" s="639"/>
      <c r="CT37" s="639"/>
      <c r="CU37" s="639"/>
      <c r="CV37" s="639"/>
      <c r="CW37" s="639"/>
      <c r="CX37" s="639"/>
      <c r="CY37" s="640"/>
      <c r="CZ37" s="623">
        <v>5.3</v>
      </c>
      <c r="DA37" s="641"/>
      <c r="DB37" s="641"/>
      <c r="DC37" s="642"/>
      <c r="DD37" s="626">
        <v>2073948</v>
      </c>
      <c r="DE37" s="639"/>
      <c r="DF37" s="639"/>
      <c r="DG37" s="639"/>
      <c r="DH37" s="639"/>
      <c r="DI37" s="639"/>
      <c r="DJ37" s="639"/>
      <c r="DK37" s="640"/>
      <c r="DL37" s="626">
        <v>2073948</v>
      </c>
      <c r="DM37" s="639"/>
      <c r="DN37" s="639"/>
      <c r="DO37" s="639"/>
      <c r="DP37" s="639"/>
      <c r="DQ37" s="639"/>
      <c r="DR37" s="639"/>
      <c r="DS37" s="639"/>
      <c r="DT37" s="639"/>
      <c r="DU37" s="639"/>
      <c r="DV37" s="640"/>
      <c r="DW37" s="643">
        <v>8.1</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39105</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4751852</v>
      </c>
      <c r="CS38" s="621"/>
      <c r="CT38" s="621"/>
      <c r="CU38" s="621"/>
      <c r="CV38" s="621"/>
      <c r="CW38" s="621"/>
      <c r="CX38" s="621"/>
      <c r="CY38" s="622"/>
      <c r="CZ38" s="623">
        <v>12.1</v>
      </c>
      <c r="DA38" s="641"/>
      <c r="DB38" s="641"/>
      <c r="DC38" s="642"/>
      <c r="DD38" s="626">
        <v>4229245</v>
      </c>
      <c r="DE38" s="621"/>
      <c r="DF38" s="621"/>
      <c r="DG38" s="621"/>
      <c r="DH38" s="621"/>
      <c r="DI38" s="621"/>
      <c r="DJ38" s="621"/>
      <c r="DK38" s="622"/>
      <c r="DL38" s="626">
        <v>2724394</v>
      </c>
      <c r="DM38" s="621"/>
      <c r="DN38" s="621"/>
      <c r="DO38" s="621"/>
      <c r="DP38" s="621"/>
      <c r="DQ38" s="621"/>
      <c r="DR38" s="621"/>
      <c r="DS38" s="621"/>
      <c r="DT38" s="621"/>
      <c r="DU38" s="621"/>
      <c r="DV38" s="622"/>
      <c r="DW38" s="643">
        <v>10.7</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197092</v>
      </c>
      <c r="CS39" s="639"/>
      <c r="CT39" s="639"/>
      <c r="CU39" s="639"/>
      <c r="CV39" s="639"/>
      <c r="CW39" s="639"/>
      <c r="CX39" s="639"/>
      <c r="CY39" s="640"/>
      <c r="CZ39" s="623">
        <v>0.5</v>
      </c>
      <c r="DA39" s="641"/>
      <c r="DB39" s="641"/>
      <c r="DC39" s="642"/>
      <c r="DD39" s="626">
        <v>184881</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1479085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24560</v>
      </c>
      <c r="CS40" s="621"/>
      <c r="CT40" s="621"/>
      <c r="CU40" s="621"/>
      <c r="CV40" s="621"/>
      <c r="CW40" s="621"/>
      <c r="CX40" s="621"/>
      <c r="CY40" s="622"/>
      <c r="CZ40" s="623">
        <v>0.1</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2628327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274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2532005</v>
      </c>
      <c r="CS42" s="621"/>
      <c r="CT42" s="621"/>
      <c r="CU42" s="621"/>
      <c r="CV42" s="621"/>
      <c r="CW42" s="621"/>
      <c r="CX42" s="621"/>
      <c r="CY42" s="622"/>
      <c r="CZ42" s="623">
        <v>6.5</v>
      </c>
      <c r="DA42" s="624"/>
      <c r="DB42" s="624"/>
      <c r="DC42" s="625"/>
      <c r="DD42" s="626">
        <v>1113974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200446</v>
      </c>
      <c r="CS43" s="639"/>
      <c r="CT43" s="639"/>
      <c r="CU43" s="639"/>
      <c r="CV43" s="639"/>
      <c r="CW43" s="639"/>
      <c r="CX43" s="639"/>
      <c r="CY43" s="640"/>
      <c r="CZ43" s="623">
        <v>0.5</v>
      </c>
      <c r="DA43" s="641"/>
      <c r="DB43" s="641"/>
      <c r="DC43" s="642"/>
      <c r="DD43" s="626">
        <v>196780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2481533</v>
      </c>
      <c r="CS44" s="621"/>
      <c r="CT44" s="621"/>
      <c r="CU44" s="621"/>
      <c r="CV44" s="621"/>
      <c r="CW44" s="621"/>
      <c r="CX44" s="621"/>
      <c r="CY44" s="622"/>
      <c r="CZ44" s="623">
        <v>6.3</v>
      </c>
      <c r="DA44" s="624"/>
      <c r="DB44" s="624"/>
      <c r="DC44" s="625"/>
      <c r="DD44" s="626">
        <v>1063502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618991</v>
      </c>
      <c r="CS45" s="639"/>
      <c r="CT45" s="639"/>
      <c r="CU45" s="639"/>
      <c r="CV45" s="639"/>
      <c r="CW45" s="639"/>
      <c r="CX45" s="639"/>
      <c r="CY45" s="640"/>
      <c r="CZ45" s="623">
        <v>1.6</v>
      </c>
      <c r="DA45" s="641"/>
      <c r="DB45" s="641"/>
      <c r="DC45" s="642"/>
      <c r="DD45" s="626">
        <v>68441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1862542</v>
      </c>
      <c r="CS46" s="621"/>
      <c r="CT46" s="621"/>
      <c r="CU46" s="621"/>
      <c r="CV46" s="621"/>
      <c r="CW46" s="621"/>
      <c r="CX46" s="621"/>
      <c r="CY46" s="622"/>
      <c r="CZ46" s="623">
        <v>4.8</v>
      </c>
      <c r="DA46" s="624"/>
      <c r="DB46" s="624"/>
      <c r="DC46" s="625"/>
      <c r="DD46" s="626">
        <v>995061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50472</v>
      </c>
      <c r="CS47" s="639"/>
      <c r="CT47" s="639"/>
      <c r="CU47" s="639"/>
      <c r="CV47" s="639"/>
      <c r="CW47" s="639"/>
      <c r="CX47" s="639"/>
      <c r="CY47" s="640"/>
      <c r="CZ47" s="623">
        <v>0.1</v>
      </c>
      <c r="DA47" s="641"/>
      <c r="DB47" s="641"/>
      <c r="DC47" s="642"/>
      <c r="DD47" s="626">
        <v>50472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39182102</v>
      </c>
      <c r="CS49" s="605"/>
      <c r="CT49" s="605"/>
      <c r="CU49" s="605"/>
      <c r="CV49" s="605"/>
      <c r="CW49" s="605"/>
      <c r="CX49" s="605"/>
      <c r="CY49" s="606"/>
      <c r="CZ49" s="607">
        <v>100</v>
      </c>
      <c r="DA49" s="608"/>
      <c r="DB49" s="608"/>
      <c r="DC49" s="609"/>
      <c r="DD49" s="610">
        <v>28325089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40033</v>
      </c>
      <c r="R7" s="1134"/>
      <c r="S7" s="1134"/>
      <c r="T7" s="1134"/>
      <c r="U7" s="1134"/>
      <c r="V7" s="1134">
        <v>39137</v>
      </c>
      <c r="W7" s="1134"/>
      <c r="X7" s="1134"/>
      <c r="Y7" s="1134"/>
      <c r="Z7" s="1134"/>
      <c r="AA7" s="1134">
        <v>896</v>
      </c>
      <c r="AB7" s="1134"/>
      <c r="AC7" s="1134"/>
      <c r="AD7" s="1134"/>
      <c r="AE7" s="1135"/>
      <c r="AF7" s="1136">
        <v>758</v>
      </c>
      <c r="AG7" s="1137"/>
      <c r="AH7" s="1137"/>
      <c r="AI7" s="1137"/>
      <c r="AJ7" s="1138"/>
      <c r="AK7" s="1120">
        <v>28</v>
      </c>
      <c r="AL7" s="1121"/>
      <c r="AM7" s="1121"/>
      <c r="AN7" s="1121"/>
      <c r="AO7" s="1121"/>
      <c r="AP7" s="1121">
        <v>32305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v>30</v>
      </c>
      <c r="CI7" s="1118"/>
      <c r="CJ7" s="1118"/>
      <c r="CK7" s="1118"/>
      <c r="CL7" s="1119"/>
      <c r="CM7" s="1117">
        <v>1551</v>
      </c>
      <c r="CN7" s="1118"/>
      <c r="CO7" s="1118"/>
      <c r="CP7" s="1118"/>
      <c r="CQ7" s="1119"/>
      <c r="CR7" s="1117">
        <v>557</v>
      </c>
      <c r="CS7" s="1118"/>
      <c r="CT7" s="1118"/>
      <c r="CU7" s="1118"/>
      <c r="CV7" s="1119"/>
      <c r="CW7" s="1117" t="s">
        <v>539</v>
      </c>
      <c r="CX7" s="1118"/>
      <c r="CY7" s="1118"/>
      <c r="CZ7" s="1118"/>
      <c r="DA7" s="1119"/>
      <c r="DB7" s="1117" t="s">
        <v>539</v>
      </c>
      <c r="DC7" s="1118"/>
      <c r="DD7" s="1118"/>
      <c r="DE7" s="1118"/>
      <c r="DF7" s="1119"/>
      <c r="DG7" s="1117" t="s">
        <v>539</v>
      </c>
      <c r="DH7" s="1118"/>
      <c r="DI7" s="1118"/>
      <c r="DJ7" s="1118"/>
      <c r="DK7" s="1119"/>
      <c r="DL7" s="1117" t="s">
        <v>553</v>
      </c>
      <c r="DM7" s="1118"/>
      <c r="DN7" s="1118"/>
      <c r="DO7" s="1118"/>
      <c r="DP7" s="1119"/>
      <c r="DQ7" s="1117" t="s">
        <v>539</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126</v>
      </c>
      <c r="R8" s="1073"/>
      <c r="S8" s="1073"/>
      <c r="T8" s="1073"/>
      <c r="U8" s="1073"/>
      <c r="V8" s="1073">
        <v>71</v>
      </c>
      <c r="W8" s="1073"/>
      <c r="X8" s="1073"/>
      <c r="Y8" s="1073"/>
      <c r="Z8" s="1073"/>
      <c r="AA8" s="1073">
        <v>55</v>
      </c>
      <c r="AB8" s="1073"/>
      <c r="AC8" s="1073"/>
      <c r="AD8" s="1073"/>
      <c r="AE8" s="1074"/>
      <c r="AF8" s="1048">
        <v>55</v>
      </c>
      <c r="AG8" s="1049"/>
      <c r="AH8" s="1049"/>
      <c r="AI8" s="1049"/>
      <c r="AJ8" s="1050"/>
      <c r="AK8" s="1115">
        <v>76</v>
      </c>
      <c r="AL8" s="1116"/>
      <c r="AM8" s="1116"/>
      <c r="AN8" s="1116"/>
      <c r="AO8" s="1116"/>
      <c r="AP8" s="1116" t="s">
        <v>536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552</v>
      </c>
      <c r="BT8" s="1044"/>
      <c r="BU8" s="1044"/>
      <c r="BV8" s="1044"/>
      <c r="BW8" s="1044"/>
      <c r="BX8" s="1044"/>
      <c r="BY8" s="1044"/>
      <c r="BZ8" s="1044"/>
      <c r="CA8" s="1044"/>
      <c r="CB8" s="1044"/>
      <c r="CC8" s="1044"/>
      <c r="CD8" s="1044"/>
      <c r="CE8" s="1044"/>
      <c r="CF8" s="1044"/>
      <c r="CG8" s="1045"/>
      <c r="CH8" s="1018">
        <v>-2</v>
      </c>
      <c r="CI8" s="1019"/>
      <c r="CJ8" s="1019"/>
      <c r="CK8" s="1019"/>
      <c r="CL8" s="1020"/>
      <c r="CM8" s="1018">
        <v>628</v>
      </c>
      <c r="CN8" s="1019"/>
      <c r="CO8" s="1019"/>
      <c r="CP8" s="1019"/>
      <c r="CQ8" s="1020"/>
      <c r="CR8" s="1018">
        <v>5</v>
      </c>
      <c r="CS8" s="1019"/>
      <c r="CT8" s="1019"/>
      <c r="CU8" s="1019"/>
      <c r="CV8" s="1020"/>
      <c r="CW8" s="1018" t="s">
        <v>554</v>
      </c>
      <c r="CX8" s="1019"/>
      <c r="CY8" s="1019"/>
      <c r="CZ8" s="1019"/>
      <c r="DA8" s="1020"/>
      <c r="DB8" s="1018" t="s">
        <v>539</v>
      </c>
      <c r="DC8" s="1019"/>
      <c r="DD8" s="1019"/>
      <c r="DE8" s="1019"/>
      <c r="DF8" s="1020"/>
      <c r="DG8" s="1018" t="s">
        <v>540</v>
      </c>
      <c r="DH8" s="1019"/>
      <c r="DI8" s="1019"/>
      <c r="DJ8" s="1019"/>
      <c r="DK8" s="1020"/>
      <c r="DL8" s="1018" t="s">
        <v>539</v>
      </c>
      <c r="DM8" s="1019"/>
      <c r="DN8" s="1019"/>
      <c r="DO8" s="1019"/>
      <c r="DP8" s="1020"/>
      <c r="DQ8" s="1018" t="s">
        <v>540</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492</v>
      </c>
      <c r="R9" s="1073"/>
      <c r="S9" s="1073"/>
      <c r="T9" s="1073"/>
      <c r="U9" s="1073"/>
      <c r="V9" s="1073">
        <v>352</v>
      </c>
      <c r="W9" s="1073"/>
      <c r="X9" s="1073"/>
      <c r="Y9" s="1073"/>
      <c r="Z9" s="1073"/>
      <c r="AA9" s="1073">
        <v>140</v>
      </c>
      <c r="AB9" s="1073"/>
      <c r="AC9" s="1073"/>
      <c r="AD9" s="1073"/>
      <c r="AE9" s="1074"/>
      <c r="AF9" s="1048">
        <v>55</v>
      </c>
      <c r="AG9" s="1049"/>
      <c r="AH9" s="1049"/>
      <c r="AI9" s="1049"/>
      <c r="AJ9" s="1050"/>
      <c r="AK9" s="1115">
        <v>392</v>
      </c>
      <c r="AL9" s="1116"/>
      <c r="AM9" s="1116"/>
      <c r="AN9" s="1116"/>
      <c r="AO9" s="1116"/>
      <c r="AP9" s="1116" t="s">
        <v>536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368</v>
      </c>
      <c r="C10" s="1067"/>
      <c r="D10" s="1067"/>
      <c r="E10" s="1067"/>
      <c r="F10" s="1067"/>
      <c r="G10" s="1067"/>
      <c r="H10" s="1067"/>
      <c r="I10" s="1067"/>
      <c r="J10" s="1067"/>
      <c r="K10" s="1067"/>
      <c r="L10" s="1067"/>
      <c r="M10" s="1067"/>
      <c r="N10" s="1067"/>
      <c r="O10" s="1067"/>
      <c r="P10" s="1068"/>
      <c r="Q10" s="1072">
        <v>520</v>
      </c>
      <c r="R10" s="1073"/>
      <c r="S10" s="1073"/>
      <c r="T10" s="1073"/>
      <c r="U10" s="1073"/>
      <c r="V10" s="1073">
        <v>466</v>
      </c>
      <c r="W10" s="1073"/>
      <c r="X10" s="1073"/>
      <c r="Y10" s="1073"/>
      <c r="Z10" s="1073"/>
      <c r="AA10" s="1073">
        <v>53</v>
      </c>
      <c r="AB10" s="1073"/>
      <c r="AC10" s="1073"/>
      <c r="AD10" s="1073"/>
      <c r="AE10" s="1074"/>
      <c r="AF10" s="1048">
        <v>41</v>
      </c>
      <c r="AG10" s="1049"/>
      <c r="AH10" s="1049"/>
      <c r="AI10" s="1049"/>
      <c r="AJ10" s="1050"/>
      <c r="AK10" s="1115">
        <v>400</v>
      </c>
      <c r="AL10" s="1116"/>
      <c r="AM10" s="1116"/>
      <c r="AN10" s="1116"/>
      <c r="AO10" s="1116"/>
      <c r="AP10" s="1116" t="s">
        <v>536</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t="s">
        <v>369</v>
      </c>
      <c r="C11" s="1067"/>
      <c r="D11" s="1067"/>
      <c r="E11" s="1067"/>
      <c r="F11" s="1067"/>
      <c r="G11" s="1067"/>
      <c r="H11" s="1067"/>
      <c r="I11" s="1067"/>
      <c r="J11" s="1067"/>
      <c r="K11" s="1067"/>
      <c r="L11" s="1067"/>
      <c r="M11" s="1067"/>
      <c r="N11" s="1067"/>
      <c r="O11" s="1067"/>
      <c r="P11" s="1068"/>
      <c r="Q11" s="1072">
        <v>348</v>
      </c>
      <c r="R11" s="1073"/>
      <c r="S11" s="1073"/>
      <c r="T11" s="1073"/>
      <c r="U11" s="1073"/>
      <c r="V11" s="1073">
        <v>312</v>
      </c>
      <c r="W11" s="1073"/>
      <c r="X11" s="1073"/>
      <c r="Y11" s="1073"/>
      <c r="Z11" s="1073"/>
      <c r="AA11" s="1073">
        <v>36</v>
      </c>
      <c r="AB11" s="1073"/>
      <c r="AC11" s="1073"/>
      <c r="AD11" s="1073"/>
      <c r="AE11" s="1074"/>
      <c r="AF11" s="1048">
        <v>36</v>
      </c>
      <c r="AG11" s="1049"/>
      <c r="AH11" s="1049"/>
      <c r="AI11" s="1049"/>
      <c r="AJ11" s="1050"/>
      <c r="AK11" s="1115">
        <v>178</v>
      </c>
      <c r="AL11" s="1116"/>
      <c r="AM11" s="1116"/>
      <c r="AN11" s="1116"/>
      <c r="AO11" s="1116"/>
      <c r="AP11" s="1116" t="s">
        <v>537</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41519</v>
      </c>
      <c r="R23" s="1098"/>
      <c r="S23" s="1098"/>
      <c r="T23" s="1098"/>
      <c r="U23" s="1098"/>
      <c r="V23" s="1098">
        <v>40338</v>
      </c>
      <c r="W23" s="1098"/>
      <c r="X23" s="1098"/>
      <c r="Y23" s="1098"/>
      <c r="Z23" s="1098"/>
      <c r="AA23" s="1098">
        <v>1180</v>
      </c>
      <c r="AB23" s="1098"/>
      <c r="AC23" s="1098"/>
      <c r="AD23" s="1098"/>
      <c r="AE23" s="1099"/>
      <c r="AF23" s="1100">
        <v>945</v>
      </c>
      <c r="AG23" s="1098"/>
      <c r="AH23" s="1098"/>
      <c r="AI23" s="1098"/>
      <c r="AJ23" s="1101"/>
      <c r="AK23" s="1102"/>
      <c r="AL23" s="1103"/>
      <c r="AM23" s="1103"/>
      <c r="AN23" s="1103"/>
      <c r="AO23" s="1103"/>
      <c r="AP23" s="1098">
        <v>32305</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18882</v>
      </c>
      <c r="R28" s="1083"/>
      <c r="S28" s="1083"/>
      <c r="T28" s="1083"/>
      <c r="U28" s="1083"/>
      <c r="V28" s="1083">
        <v>18610</v>
      </c>
      <c r="W28" s="1083"/>
      <c r="X28" s="1083"/>
      <c r="Y28" s="1083"/>
      <c r="Z28" s="1083"/>
      <c r="AA28" s="1083">
        <v>273</v>
      </c>
      <c r="AB28" s="1083"/>
      <c r="AC28" s="1083"/>
      <c r="AD28" s="1083"/>
      <c r="AE28" s="1084"/>
      <c r="AF28" s="1085">
        <v>273</v>
      </c>
      <c r="AG28" s="1083"/>
      <c r="AH28" s="1083"/>
      <c r="AI28" s="1083"/>
      <c r="AJ28" s="1086"/>
      <c r="AK28" s="1087">
        <v>1380</v>
      </c>
      <c r="AL28" s="1075"/>
      <c r="AM28" s="1075"/>
      <c r="AN28" s="1075"/>
      <c r="AO28" s="1075"/>
      <c r="AP28" s="1075" t="s">
        <v>540</v>
      </c>
      <c r="AQ28" s="1075"/>
      <c r="AR28" s="1075"/>
      <c r="AS28" s="1075"/>
      <c r="AT28" s="1075"/>
      <c r="AU28" s="1075" t="s">
        <v>562</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8947</v>
      </c>
      <c r="R29" s="1073"/>
      <c r="S29" s="1073"/>
      <c r="T29" s="1073"/>
      <c r="U29" s="1073"/>
      <c r="V29" s="1073">
        <v>8498</v>
      </c>
      <c r="W29" s="1073"/>
      <c r="X29" s="1073"/>
      <c r="Y29" s="1073"/>
      <c r="Z29" s="1073"/>
      <c r="AA29" s="1073">
        <v>449</v>
      </c>
      <c r="AB29" s="1073"/>
      <c r="AC29" s="1073"/>
      <c r="AD29" s="1073"/>
      <c r="AE29" s="1074"/>
      <c r="AF29" s="1048">
        <v>449</v>
      </c>
      <c r="AG29" s="1049"/>
      <c r="AH29" s="1049"/>
      <c r="AI29" s="1049"/>
      <c r="AJ29" s="1050"/>
      <c r="AK29" s="1009">
        <v>1149</v>
      </c>
      <c r="AL29" s="1000"/>
      <c r="AM29" s="1000"/>
      <c r="AN29" s="1000"/>
      <c r="AO29" s="1000"/>
      <c r="AP29" s="1000" t="s">
        <v>540</v>
      </c>
      <c r="AQ29" s="1000"/>
      <c r="AR29" s="1000"/>
      <c r="AS29" s="1000"/>
      <c r="AT29" s="1000"/>
      <c r="AU29" s="1000" t="s">
        <v>562</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1538</v>
      </c>
      <c r="R30" s="1073"/>
      <c r="S30" s="1073"/>
      <c r="T30" s="1073"/>
      <c r="U30" s="1073"/>
      <c r="V30" s="1073">
        <v>1530</v>
      </c>
      <c r="W30" s="1073"/>
      <c r="X30" s="1073"/>
      <c r="Y30" s="1073"/>
      <c r="Z30" s="1073"/>
      <c r="AA30" s="1073">
        <v>8</v>
      </c>
      <c r="AB30" s="1073"/>
      <c r="AC30" s="1073"/>
      <c r="AD30" s="1073"/>
      <c r="AE30" s="1074"/>
      <c r="AF30" s="1048">
        <v>8</v>
      </c>
      <c r="AG30" s="1049"/>
      <c r="AH30" s="1049"/>
      <c r="AI30" s="1049"/>
      <c r="AJ30" s="1050"/>
      <c r="AK30" s="1009">
        <v>269</v>
      </c>
      <c r="AL30" s="1000"/>
      <c r="AM30" s="1000"/>
      <c r="AN30" s="1000"/>
      <c r="AO30" s="1000"/>
      <c r="AP30" s="1000" t="s">
        <v>540</v>
      </c>
      <c r="AQ30" s="1000"/>
      <c r="AR30" s="1000"/>
      <c r="AS30" s="1000"/>
      <c r="AT30" s="1000"/>
      <c r="AU30" s="1000" t="s">
        <v>562</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2939</v>
      </c>
      <c r="R31" s="1073"/>
      <c r="S31" s="1073"/>
      <c r="T31" s="1073"/>
      <c r="U31" s="1073"/>
      <c r="V31" s="1073">
        <v>2390</v>
      </c>
      <c r="W31" s="1073"/>
      <c r="X31" s="1073"/>
      <c r="Y31" s="1073"/>
      <c r="Z31" s="1073"/>
      <c r="AA31" s="1073">
        <v>548</v>
      </c>
      <c r="AB31" s="1073"/>
      <c r="AC31" s="1073"/>
      <c r="AD31" s="1073"/>
      <c r="AE31" s="1074"/>
      <c r="AF31" s="1048">
        <v>3648</v>
      </c>
      <c r="AG31" s="1049"/>
      <c r="AH31" s="1049"/>
      <c r="AI31" s="1049"/>
      <c r="AJ31" s="1050"/>
      <c r="AK31" s="1009" t="s">
        <v>562</v>
      </c>
      <c r="AL31" s="1000"/>
      <c r="AM31" s="1000"/>
      <c r="AN31" s="1000"/>
      <c r="AO31" s="1000"/>
      <c r="AP31" s="1000">
        <v>2348</v>
      </c>
      <c r="AQ31" s="1000"/>
      <c r="AR31" s="1000"/>
      <c r="AS31" s="1000"/>
      <c r="AT31" s="1000"/>
      <c r="AU31" s="1000">
        <v>47</v>
      </c>
      <c r="AV31" s="1000"/>
      <c r="AW31" s="1000"/>
      <c r="AX31" s="1000"/>
      <c r="AY31" s="1000"/>
      <c r="AZ31" s="1071" t="s">
        <v>539</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2357</v>
      </c>
      <c r="R32" s="1073"/>
      <c r="S32" s="1073"/>
      <c r="T32" s="1073"/>
      <c r="U32" s="1073"/>
      <c r="V32" s="1073">
        <v>2202</v>
      </c>
      <c r="W32" s="1073"/>
      <c r="X32" s="1073"/>
      <c r="Y32" s="1073"/>
      <c r="Z32" s="1073"/>
      <c r="AA32" s="1073">
        <v>154</v>
      </c>
      <c r="AB32" s="1073"/>
      <c r="AC32" s="1073"/>
      <c r="AD32" s="1073"/>
      <c r="AE32" s="1074"/>
      <c r="AF32" s="1048">
        <v>386</v>
      </c>
      <c r="AG32" s="1049"/>
      <c r="AH32" s="1049"/>
      <c r="AI32" s="1049"/>
      <c r="AJ32" s="1050"/>
      <c r="AK32" s="1009">
        <v>590</v>
      </c>
      <c r="AL32" s="1000"/>
      <c r="AM32" s="1000"/>
      <c r="AN32" s="1000"/>
      <c r="AO32" s="1000"/>
      <c r="AP32" s="1000">
        <v>8271</v>
      </c>
      <c r="AQ32" s="1000"/>
      <c r="AR32" s="1000"/>
      <c r="AS32" s="1000"/>
      <c r="AT32" s="1000"/>
      <c r="AU32" s="1000">
        <v>2911</v>
      </c>
      <c r="AV32" s="1000"/>
      <c r="AW32" s="1000"/>
      <c r="AX32" s="1000"/>
      <c r="AY32" s="1000"/>
      <c r="AZ32" s="1071" t="s">
        <v>549</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4763</v>
      </c>
      <c r="AG63" s="988"/>
      <c r="AH63" s="988"/>
      <c r="AI63" s="988"/>
      <c r="AJ63" s="1059"/>
      <c r="AK63" s="1060"/>
      <c r="AL63" s="992"/>
      <c r="AM63" s="992"/>
      <c r="AN63" s="992"/>
      <c r="AO63" s="992"/>
      <c r="AP63" s="988">
        <v>10619</v>
      </c>
      <c r="AQ63" s="988"/>
      <c r="AR63" s="988"/>
      <c r="AS63" s="988"/>
      <c r="AT63" s="988"/>
      <c r="AU63" s="988">
        <v>2958</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269</v>
      </c>
      <c r="R68" s="1011"/>
      <c r="S68" s="1011"/>
      <c r="T68" s="1011"/>
      <c r="U68" s="1011"/>
      <c r="V68" s="1011">
        <v>228</v>
      </c>
      <c r="W68" s="1011"/>
      <c r="X68" s="1011"/>
      <c r="Y68" s="1011"/>
      <c r="Z68" s="1011"/>
      <c r="AA68" s="1011">
        <v>40</v>
      </c>
      <c r="AB68" s="1011"/>
      <c r="AC68" s="1011"/>
      <c r="AD68" s="1011"/>
      <c r="AE68" s="1011"/>
      <c r="AF68" s="1011">
        <v>40</v>
      </c>
      <c r="AG68" s="1011"/>
      <c r="AH68" s="1011"/>
      <c r="AI68" s="1011"/>
      <c r="AJ68" s="1011"/>
      <c r="AK68" s="1011" t="s">
        <v>539</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446</v>
      </c>
      <c r="R69" s="1000"/>
      <c r="S69" s="1000"/>
      <c r="T69" s="1000"/>
      <c r="U69" s="1000"/>
      <c r="V69" s="1000">
        <v>403</v>
      </c>
      <c r="W69" s="1000"/>
      <c r="X69" s="1000"/>
      <c r="Y69" s="1000"/>
      <c r="Z69" s="1000"/>
      <c r="AA69" s="1000">
        <v>43</v>
      </c>
      <c r="AB69" s="1000"/>
      <c r="AC69" s="1000"/>
      <c r="AD69" s="1000"/>
      <c r="AE69" s="1000"/>
      <c r="AF69" s="1000">
        <v>43</v>
      </c>
      <c r="AG69" s="1000"/>
      <c r="AH69" s="1000"/>
      <c r="AI69" s="1000"/>
      <c r="AJ69" s="1000"/>
      <c r="AK69" s="1000" t="s">
        <v>560</v>
      </c>
      <c r="AL69" s="1000"/>
      <c r="AM69" s="1000"/>
      <c r="AN69" s="1000"/>
      <c r="AO69" s="1000"/>
      <c r="AP69" s="1000" t="s">
        <v>560</v>
      </c>
      <c r="AQ69" s="1000"/>
      <c r="AR69" s="1000"/>
      <c r="AS69" s="1000"/>
      <c r="AT69" s="1000"/>
      <c r="AU69" s="1000" t="s">
        <v>561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1551</v>
      </c>
      <c r="R70" s="1000"/>
      <c r="S70" s="1000"/>
      <c r="T70" s="1000"/>
      <c r="U70" s="1000"/>
      <c r="V70" s="1000">
        <v>1512</v>
      </c>
      <c r="W70" s="1000"/>
      <c r="X70" s="1000"/>
      <c r="Y70" s="1000"/>
      <c r="Z70" s="1000"/>
      <c r="AA70" s="1000">
        <v>38</v>
      </c>
      <c r="AB70" s="1000"/>
      <c r="AC70" s="1000"/>
      <c r="AD70" s="1000"/>
      <c r="AE70" s="1000"/>
      <c r="AF70" s="1000">
        <v>38</v>
      </c>
      <c r="AG70" s="1000"/>
      <c r="AH70" s="1000"/>
      <c r="AI70" s="1000"/>
      <c r="AJ70" s="1000"/>
      <c r="AK70" s="1000" t="s">
        <v>539</v>
      </c>
      <c r="AL70" s="1000"/>
      <c r="AM70" s="1000"/>
      <c r="AN70" s="1000"/>
      <c r="AO70" s="1000"/>
      <c r="AP70" s="1000" t="s">
        <v>539</v>
      </c>
      <c r="AQ70" s="1000"/>
      <c r="AR70" s="1000"/>
      <c r="AS70" s="1000"/>
      <c r="AT70" s="1000"/>
      <c r="AU70" s="1000" t="s">
        <v>539</v>
      </c>
      <c r="AV70" s="1000"/>
      <c r="AW70" s="1000"/>
      <c r="AX70" s="1000"/>
      <c r="AY70" s="1000"/>
      <c r="AZ70" s="1001" t="s">
        <v>550</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653677</v>
      </c>
      <c r="R71" s="1000"/>
      <c r="S71" s="1000"/>
      <c r="T71" s="1000"/>
      <c r="U71" s="1000"/>
      <c r="V71" s="1000">
        <v>638723</v>
      </c>
      <c r="W71" s="1000"/>
      <c r="X71" s="1000"/>
      <c r="Y71" s="1000"/>
      <c r="Z71" s="1000"/>
      <c r="AA71" s="1000">
        <v>14954</v>
      </c>
      <c r="AB71" s="1000"/>
      <c r="AC71" s="1000"/>
      <c r="AD71" s="1000"/>
      <c r="AE71" s="1000"/>
      <c r="AF71" s="1000">
        <v>14954</v>
      </c>
      <c r="AG71" s="1000"/>
      <c r="AH71" s="1000"/>
      <c r="AI71" s="1000"/>
      <c r="AJ71" s="1000"/>
      <c r="AK71" s="1000">
        <v>3939</v>
      </c>
      <c r="AL71" s="1000"/>
      <c r="AM71" s="1000"/>
      <c r="AN71" s="1000"/>
      <c r="AO71" s="1000"/>
      <c r="AP71" s="1000" t="s">
        <v>555</v>
      </c>
      <c r="AQ71" s="1000"/>
      <c r="AR71" s="1000"/>
      <c r="AS71" s="1000"/>
      <c r="AT71" s="1000"/>
      <c r="AU71" s="1000" t="s">
        <v>555</v>
      </c>
      <c r="AV71" s="1000"/>
      <c r="AW71" s="1000"/>
      <c r="AX71" s="1000"/>
      <c r="AY71" s="1000"/>
      <c r="AZ71" s="1001" t="s">
        <v>558</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28888</v>
      </c>
      <c r="R72" s="1000"/>
      <c r="S72" s="1000"/>
      <c r="T72" s="1000"/>
      <c r="U72" s="1000"/>
      <c r="V72" s="1000">
        <v>27514</v>
      </c>
      <c r="W72" s="1000"/>
      <c r="X72" s="1000"/>
      <c r="Y72" s="1000"/>
      <c r="Z72" s="1000"/>
      <c r="AA72" s="1000">
        <v>1374</v>
      </c>
      <c r="AB72" s="1000"/>
      <c r="AC72" s="1000"/>
      <c r="AD72" s="1000"/>
      <c r="AE72" s="1000"/>
      <c r="AF72" s="1000">
        <v>1374</v>
      </c>
      <c r="AG72" s="1000"/>
      <c r="AH72" s="1000"/>
      <c r="AI72" s="1000"/>
      <c r="AJ72" s="1000"/>
      <c r="AK72" s="1000">
        <v>22</v>
      </c>
      <c r="AL72" s="1000"/>
      <c r="AM72" s="1000"/>
      <c r="AN72" s="1000"/>
      <c r="AO72" s="1000"/>
      <c r="AP72" s="1000" t="s">
        <v>549</v>
      </c>
      <c r="AQ72" s="1000"/>
      <c r="AR72" s="1000"/>
      <c r="AS72" s="1000"/>
      <c r="AT72" s="1000"/>
      <c r="AU72" s="1000" t="s">
        <v>540</v>
      </c>
      <c r="AV72" s="1000"/>
      <c r="AW72" s="1000"/>
      <c r="AX72" s="1000"/>
      <c r="AY72" s="1000"/>
      <c r="AZ72" s="1001" t="s">
        <v>550</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366</v>
      </c>
      <c r="R73" s="1000"/>
      <c r="S73" s="1000"/>
      <c r="T73" s="1000"/>
      <c r="U73" s="1000"/>
      <c r="V73" s="1000">
        <v>149</v>
      </c>
      <c r="W73" s="1000"/>
      <c r="X73" s="1000"/>
      <c r="Y73" s="1000"/>
      <c r="Z73" s="1000"/>
      <c r="AA73" s="1000">
        <v>218</v>
      </c>
      <c r="AB73" s="1000"/>
      <c r="AC73" s="1000"/>
      <c r="AD73" s="1000"/>
      <c r="AE73" s="1000"/>
      <c r="AF73" s="1000">
        <v>218</v>
      </c>
      <c r="AG73" s="1000"/>
      <c r="AH73" s="1000"/>
      <c r="AI73" s="1000"/>
      <c r="AJ73" s="1000"/>
      <c r="AK73" s="1000" t="s">
        <v>555</v>
      </c>
      <c r="AL73" s="1000"/>
      <c r="AM73" s="1000"/>
      <c r="AN73" s="1000"/>
      <c r="AO73" s="1000"/>
      <c r="AP73" s="1000" t="s">
        <v>555</v>
      </c>
      <c r="AQ73" s="1000"/>
      <c r="AR73" s="1000"/>
      <c r="AS73" s="1000"/>
      <c r="AT73" s="1000"/>
      <c r="AU73" s="1000" t="s">
        <v>557</v>
      </c>
      <c r="AV73" s="1000"/>
      <c r="AW73" s="1000"/>
      <c r="AX73" s="1000"/>
      <c r="AY73" s="1000"/>
      <c r="AZ73" s="1001" t="s">
        <v>559</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546</v>
      </c>
      <c r="C74" s="1004"/>
      <c r="D74" s="1004"/>
      <c r="E74" s="1004"/>
      <c r="F74" s="1004"/>
      <c r="G74" s="1004"/>
      <c r="H74" s="1004"/>
      <c r="I74" s="1004"/>
      <c r="J74" s="1004"/>
      <c r="K74" s="1004"/>
      <c r="L74" s="1004"/>
      <c r="M74" s="1004"/>
      <c r="N74" s="1004"/>
      <c r="O74" s="1004"/>
      <c r="P74" s="1005"/>
      <c r="Q74" s="1006">
        <v>437</v>
      </c>
      <c r="R74" s="1000"/>
      <c r="S74" s="1000"/>
      <c r="T74" s="1000"/>
      <c r="U74" s="1000"/>
      <c r="V74" s="1000">
        <v>412</v>
      </c>
      <c r="W74" s="1000"/>
      <c r="X74" s="1000"/>
      <c r="Y74" s="1000"/>
      <c r="Z74" s="1000"/>
      <c r="AA74" s="1000">
        <v>25</v>
      </c>
      <c r="AB74" s="1000"/>
      <c r="AC74" s="1000"/>
      <c r="AD74" s="1000"/>
      <c r="AE74" s="1000"/>
      <c r="AF74" s="1000">
        <v>25</v>
      </c>
      <c r="AG74" s="1000"/>
      <c r="AH74" s="1000"/>
      <c r="AI74" s="1000"/>
      <c r="AJ74" s="1000"/>
      <c r="AK74" s="1000">
        <v>90</v>
      </c>
      <c r="AL74" s="1000"/>
      <c r="AM74" s="1000"/>
      <c r="AN74" s="1000"/>
      <c r="AO74" s="1000"/>
      <c r="AP74" s="1000" t="s">
        <v>539</v>
      </c>
      <c r="AQ74" s="1000"/>
      <c r="AR74" s="1000"/>
      <c r="AS74" s="1000"/>
      <c r="AT74" s="1000"/>
      <c r="AU74" s="1000" t="s">
        <v>539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547</v>
      </c>
      <c r="C75" s="1004"/>
      <c r="D75" s="1004"/>
      <c r="E75" s="1004"/>
      <c r="F75" s="1004"/>
      <c r="G75" s="1004"/>
      <c r="H75" s="1004"/>
      <c r="I75" s="1004"/>
      <c r="J75" s="1004"/>
      <c r="K75" s="1004"/>
      <c r="L75" s="1004"/>
      <c r="M75" s="1004"/>
      <c r="N75" s="1004"/>
      <c r="O75" s="1004"/>
      <c r="P75" s="1005"/>
      <c r="Q75" s="1007">
        <v>62992</v>
      </c>
      <c r="R75" s="1008"/>
      <c r="S75" s="1008"/>
      <c r="T75" s="1008"/>
      <c r="U75" s="1009"/>
      <c r="V75" s="1010">
        <v>59463</v>
      </c>
      <c r="W75" s="1008"/>
      <c r="X75" s="1008"/>
      <c r="Y75" s="1008"/>
      <c r="Z75" s="1009"/>
      <c r="AA75" s="1010">
        <v>3529</v>
      </c>
      <c r="AB75" s="1008"/>
      <c r="AC75" s="1008"/>
      <c r="AD75" s="1008"/>
      <c r="AE75" s="1009"/>
      <c r="AF75" s="1010">
        <v>3529</v>
      </c>
      <c r="AG75" s="1008"/>
      <c r="AH75" s="1008"/>
      <c r="AI75" s="1008"/>
      <c r="AJ75" s="1009"/>
      <c r="AK75" s="1010" t="s">
        <v>555</v>
      </c>
      <c r="AL75" s="1008"/>
      <c r="AM75" s="1008"/>
      <c r="AN75" s="1008"/>
      <c r="AO75" s="1009"/>
      <c r="AP75" s="1010" t="s">
        <v>555</v>
      </c>
      <c r="AQ75" s="1008"/>
      <c r="AR75" s="1008"/>
      <c r="AS75" s="1008"/>
      <c r="AT75" s="1009"/>
      <c r="AU75" s="1010" t="s">
        <v>556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548</v>
      </c>
      <c r="C76" s="1004"/>
      <c r="D76" s="1004"/>
      <c r="E76" s="1004"/>
      <c r="F76" s="1004"/>
      <c r="G76" s="1004"/>
      <c r="H76" s="1004"/>
      <c r="I76" s="1004"/>
      <c r="J76" s="1004"/>
      <c r="K76" s="1004"/>
      <c r="L76" s="1004"/>
      <c r="M76" s="1004"/>
      <c r="N76" s="1004"/>
      <c r="O76" s="1004"/>
      <c r="P76" s="1005"/>
      <c r="Q76" s="1007">
        <v>10531</v>
      </c>
      <c r="R76" s="1008"/>
      <c r="S76" s="1008"/>
      <c r="T76" s="1008"/>
      <c r="U76" s="1009"/>
      <c r="V76" s="1010">
        <v>10138</v>
      </c>
      <c r="W76" s="1008"/>
      <c r="X76" s="1008"/>
      <c r="Y76" s="1008"/>
      <c r="Z76" s="1009"/>
      <c r="AA76" s="1010">
        <v>393</v>
      </c>
      <c r="AB76" s="1008"/>
      <c r="AC76" s="1008"/>
      <c r="AD76" s="1008"/>
      <c r="AE76" s="1009"/>
      <c r="AF76" s="1010">
        <v>393</v>
      </c>
      <c r="AG76" s="1008"/>
      <c r="AH76" s="1008"/>
      <c r="AI76" s="1008"/>
      <c r="AJ76" s="1009"/>
      <c r="AK76" s="1010" t="s">
        <v>539</v>
      </c>
      <c r="AL76" s="1008"/>
      <c r="AM76" s="1008"/>
      <c r="AN76" s="1008"/>
      <c r="AO76" s="1009"/>
      <c r="AP76" s="1010">
        <v>3362</v>
      </c>
      <c r="AQ76" s="1008"/>
      <c r="AR76" s="1008"/>
      <c r="AS76" s="1008"/>
      <c r="AT76" s="1009"/>
      <c r="AU76" s="1010" t="s">
        <v>539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20614</v>
      </c>
      <c r="AG88" s="988"/>
      <c r="AH88" s="988"/>
      <c r="AI88" s="988"/>
      <c r="AJ88" s="988"/>
      <c r="AK88" s="992"/>
      <c r="AL88" s="992"/>
      <c r="AM88" s="992"/>
      <c r="AN88" s="992"/>
      <c r="AO88" s="992"/>
      <c r="AP88" s="988">
        <v>3362</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562</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3036290</v>
      </c>
      <c r="AB110" s="916"/>
      <c r="AC110" s="916"/>
      <c r="AD110" s="916"/>
      <c r="AE110" s="917"/>
      <c r="AF110" s="918">
        <v>2729014</v>
      </c>
      <c r="AG110" s="916"/>
      <c r="AH110" s="916"/>
      <c r="AI110" s="916"/>
      <c r="AJ110" s="917"/>
      <c r="AK110" s="918">
        <v>2943295</v>
      </c>
      <c r="AL110" s="916"/>
      <c r="AM110" s="916"/>
      <c r="AN110" s="916"/>
      <c r="AO110" s="917"/>
      <c r="AP110" s="919">
        <v>13</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32312297</v>
      </c>
      <c r="BR110" s="863"/>
      <c r="BS110" s="863"/>
      <c r="BT110" s="863"/>
      <c r="BU110" s="863"/>
      <c r="BV110" s="863">
        <v>32619150</v>
      </c>
      <c r="BW110" s="863"/>
      <c r="BX110" s="863"/>
      <c r="BY110" s="863"/>
      <c r="BZ110" s="863"/>
      <c r="CA110" s="863">
        <v>32304840</v>
      </c>
      <c r="CB110" s="863"/>
      <c r="CC110" s="863"/>
      <c r="CD110" s="863"/>
      <c r="CE110" s="863"/>
      <c r="CF110" s="887">
        <v>142.4</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102557</v>
      </c>
      <c r="BR111" s="835"/>
      <c r="BS111" s="835"/>
      <c r="BT111" s="835"/>
      <c r="BU111" s="835"/>
      <c r="BV111" s="835">
        <v>167590</v>
      </c>
      <c r="BW111" s="835"/>
      <c r="BX111" s="835"/>
      <c r="BY111" s="835"/>
      <c r="BZ111" s="835"/>
      <c r="CA111" s="835">
        <v>29886</v>
      </c>
      <c r="CB111" s="835"/>
      <c r="CC111" s="835"/>
      <c r="CD111" s="835"/>
      <c r="CE111" s="835"/>
      <c r="CF111" s="896">
        <v>0.1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2816657</v>
      </c>
      <c r="BR112" s="835"/>
      <c r="BS112" s="835"/>
      <c r="BT112" s="835"/>
      <c r="BU112" s="835"/>
      <c r="BV112" s="835">
        <v>2422298</v>
      </c>
      <c r="BW112" s="835"/>
      <c r="BX112" s="835"/>
      <c r="BY112" s="835"/>
      <c r="BZ112" s="835"/>
      <c r="CA112" s="835">
        <v>2958371</v>
      </c>
      <c r="CB112" s="835"/>
      <c r="CC112" s="835"/>
      <c r="CD112" s="835"/>
      <c r="CE112" s="835"/>
      <c r="CF112" s="896">
        <v>13</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256430</v>
      </c>
      <c r="AB113" s="944"/>
      <c r="AC113" s="944"/>
      <c r="AD113" s="944"/>
      <c r="AE113" s="945"/>
      <c r="AF113" s="946">
        <v>473456</v>
      </c>
      <c r="AG113" s="944"/>
      <c r="AH113" s="944"/>
      <c r="AI113" s="944"/>
      <c r="AJ113" s="945"/>
      <c r="AK113" s="946">
        <v>433867</v>
      </c>
      <c r="AL113" s="944"/>
      <c r="AM113" s="944"/>
      <c r="AN113" s="944"/>
      <c r="AO113" s="945"/>
      <c r="AP113" s="947">
        <v>1.9</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841551</v>
      </c>
      <c r="BR113" s="835"/>
      <c r="BS113" s="835"/>
      <c r="BT113" s="835"/>
      <c r="BU113" s="835"/>
      <c r="BV113" s="835">
        <v>891224</v>
      </c>
      <c r="BW113" s="835"/>
      <c r="BX113" s="835"/>
      <c r="BY113" s="835"/>
      <c r="BZ113" s="835"/>
      <c r="CA113" s="835">
        <v>829281</v>
      </c>
      <c r="CB113" s="835"/>
      <c r="CC113" s="835"/>
      <c r="CD113" s="835"/>
      <c r="CE113" s="835"/>
      <c r="CF113" s="896">
        <v>3.7</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50827</v>
      </c>
      <c r="AB114" s="798"/>
      <c r="AC114" s="798"/>
      <c r="AD114" s="798"/>
      <c r="AE114" s="799"/>
      <c r="AF114" s="800">
        <v>81206</v>
      </c>
      <c r="AG114" s="798"/>
      <c r="AH114" s="798"/>
      <c r="AI114" s="798"/>
      <c r="AJ114" s="799"/>
      <c r="AK114" s="800">
        <v>115273</v>
      </c>
      <c r="AL114" s="798"/>
      <c r="AM114" s="798"/>
      <c r="AN114" s="798"/>
      <c r="AO114" s="799"/>
      <c r="AP114" s="845">
        <v>0.5</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5088582</v>
      </c>
      <c r="BR114" s="835"/>
      <c r="BS114" s="835"/>
      <c r="BT114" s="835"/>
      <c r="BU114" s="835"/>
      <c r="BV114" s="835">
        <v>4162555</v>
      </c>
      <c r="BW114" s="835"/>
      <c r="BX114" s="835"/>
      <c r="BY114" s="835"/>
      <c r="BZ114" s="835"/>
      <c r="CA114" s="835">
        <v>4459992</v>
      </c>
      <c r="CB114" s="835"/>
      <c r="CC114" s="835"/>
      <c r="CD114" s="835"/>
      <c r="CE114" s="835"/>
      <c r="CF114" s="896">
        <v>19.7</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204965</v>
      </c>
      <c r="AB115" s="944"/>
      <c r="AC115" s="944"/>
      <c r="AD115" s="944"/>
      <c r="AE115" s="945"/>
      <c r="AF115" s="946">
        <v>126543</v>
      </c>
      <c r="AG115" s="944"/>
      <c r="AH115" s="944"/>
      <c r="AI115" s="944"/>
      <c r="AJ115" s="945"/>
      <c r="AK115" s="946">
        <v>126624</v>
      </c>
      <c r="AL115" s="944"/>
      <c r="AM115" s="944"/>
      <c r="AN115" s="944"/>
      <c r="AO115" s="945"/>
      <c r="AP115" s="947">
        <v>0.6</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34308</v>
      </c>
      <c r="BR115" s="835"/>
      <c r="BS115" s="835"/>
      <c r="BT115" s="835"/>
      <c r="BU115" s="835"/>
      <c r="BV115" s="835">
        <v>21947</v>
      </c>
      <c r="BW115" s="835"/>
      <c r="BX115" s="835"/>
      <c r="BY115" s="835"/>
      <c r="BZ115" s="835"/>
      <c r="CA115" s="835">
        <v>10382</v>
      </c>
      <c r="CB115" s="835"/>
      <c r="CC115" s="835"/>
      <c r="CD115" s="835"/>
      <c r="CE115" s="835"/>
      <c r="CF115" s="896">
        <v>0</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102557</v>
      </c>
      <c r="DH115" s="798"/>
      <c r="DI115" s="798"/>
      <c r="DJ115" s="798"/>
      <c r="DK115" s="799"/>
      <c r="DL115" s="800">
        <v>167590</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3548512</v>
      </c>
      <c r="AB117" s="930"/>
      <c r="AC117" s="930"/>
      <c r="AD117" s="930"/>
      <c r="AE117" s="931"/>
      <c r="AF117" s="932">
        <v>3410219</v>
      </c>
      <c r="AG117" s="930"/>
      <c r="AH117" s="930"/>
      <c r="AI117" s="930"/>
      <c r="AJ117" s="931"/>
      <c r="AK117" s="932">
        <v>3619059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41195952</v>
      </c>
      <c r="BR119" s="866"/>
      <c r="BS119" s="866"/>
      <c r="BT119" s="866"/>
      <c r="BU119" s="866"/>
      <c r="BV119" s="866">
        <v>40284764</v>
      </c>
      <c r="BW119" s="866"/>
      <c r="BX119" s="866"/>
      <c r="BY119" s="866"/>
      <c r="BZ119" s="866"/>
      <c r="CA119" s="866">
        <v>40592752</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2679834</v>
      </c>
      <c r="BR120" s="863"/>
      <c r="BS120" s="863"/>
      <c r="BT120" s="863"/>
      <c r="BU120" s="863"/>
      <c r="BV120" s="863">
        <v>4350892</v>
      </c>
      <c r="BW120" s="863"/>
      <c r="BX120" s="863"/>
      <c r="BY120" s="863"/>
      <c r="BZ120" s="863"/>
      <c r="CA120" s="863">
        <v>4558823</v>
      </c>
      <c r="CB120" s="863"/>
      <c r="CC120" s="863"/>
      <c r="CD120" s="863"/>
      <c r="CE120" s="863"/>
      <c r="CF120" s="887">
        <v>20.100000000000001</v>
      </c>
      <c r="CG120" s="888"/>
      <c r="CH120" s="888"/>
      <c r="CI120" s="888"/>
      <c r="CJ120" s="888"/>
      <c r="CK120" s="889" t="s">
        <v>438</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t="s">
        <v>111</v>
      </c>
      <c r="DH120" s="863"/>
      <c r="DI120" s="863"/>
      <c r="DJ120" s="863"/>
      <c r="DK120" s="863"/>
      <c r="DL120" s="863">
        <v>2380741</v>
      </c>
      <c r="DM120" s="863"/>
      <c r="DN120" s="863"/>
      <c r="DO120" s="863"/>
      <c r="DP120" s="863"/>
      <c r="DQ120" s="863">
        <v>2911413</v>
      </c>
      <c r="DR120" s="863"/>
      <c r="DS120" s="863"/>
      <c r="DT120" s="863"/>
      <c r="DU120" s="863"/>
      <c r="DV120" s="864">
        <v>12.8</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7049069</v>
      </c>
      <c r="BR121" s="835"/>
      <c r="BS121" s="835"/>
      <c r="BT121" s="835"/>
      <c r="BU121" s="835"/>
      <c r="BV121" s="835">
        <v>6441271</v>
      </c>
      <c r="BW121" s="835"/>
      <c r="BX121" s="835"/>
      <c r="BY121" s="835"/>
      <c r="BZ121" s="835"/>
      <c r="CA121" s="835">
        <v>6413637</v>
      </c>
      <c r="CB121" s="835"/>
      <c r="CC121" s="835"/>
      <c r="CD121" s="835"/>
      <c r="CE121" s="835"/>
      <c r="CF121" s="896">
        <v>28.3</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66087</v>
      </c>
      <c r="DH121" s="835"/>
      <c r="DI121" s="835"/>
      <c r="DJ121" s="835"/>
      <c r="DK121" s="835"/>
      <c r="DL121" s="835">
        <v>41557</v>
      </c>
      <c r="DM121" s="835"/>
      <c r="DN121" s="835"/>
      <c r="DO121" s="835"/>
      <c r="DP121" s="835"/>
      <c r="DQ121" s="835">
        <v>46958</v>
      </c>
      <c r="DR121" s="835"/>
      <c r="DS121" s="835"/>
      <c r="DT121" s="835"/>
      <c r="DU121" s="835"/>
      <c r="DV121" s="812">
        <v>0.2</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29491566</v>
      </c>
      <c r="BR122" s="866"/>
      <c r="BS122" s="866"/>
      <c r="BT122" s="866"/>
      <c r="BU122" s="866"/>
      <c r="BV122" s="866">
        <v>28779618</v>
      </c>
      <c r="BW122" s="866"/>
      <c r="BX122" s="866"/>
      <c r="BY122" s="866"/>
      <c r="BZ122" s="866"/>
      <c r="CA122" s="866">
        <v>28788086</v>
      </c>
      <c r="CB122" s="866"/>
      <c r="CC122" s="866"/>
      <c r="CD122" s="866"/>
      <c r="CE122" s="866"/>
      <c r="CF122" s="867">
        <v>126.9</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39220469</v>
      </c>
      <c r="BR123" s="854"/>
      <c r="BS123" s="854"/>
      <c r="BT123" s="854"/>
      <c r="BU123" s="854"/>
      <c r="BV123" s="854">
        <v>39571781</v>
      </c>
      <c r="BW123" s="854"/>
      <c r="BX123" s="854"/>
      <c r="BY123" s="854"/>
      <c r="BZ123" s="854"/>
      <c r="CA123" s="854">
        <v>39760546</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8.8000000000000007</v>
      </c>
      <c r="BR124" s="852"/>
      <c r="BS124" s="852"/>
      <c r="BT124" s="852"/>
      <c r="BU124" s="852"/>
      <c r="BV124" s="852">
        <v>3.1</v>
      </c>
      <c r="BW124" s="852"/>
      <c r="BX124" s="852"/>
      <c r="BY124" s="852"/>
      <c r="BZ124" s="852"/>
      <c r="CA124" s="852">
        <v>3.6</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v>2750570</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204965</v>
      </c>
      <c r="AB126" s="798"/>
      <c r="AC126" s="798"/>
      <c r="AD126" s="798"/>
      <c r="AE126" s="799"/>
      <c r="AF126" s="800">
        <v>126543</v>
      </c>
      <c r="AG126" s="798"/>
      <c r="AH126" s="798"/>
      <c r="AI126" s="798"/>
      <c r="AJ126" s="799"/>
      <c r="AK126" s="800">
        <v>126624</v>
      </c>
      <c r="AL126" s="798"/>
      <c r="AM126" s="798"/>
      <c r="AN126" s="798"/>
      <c r="AO126" s="799"/>
      <c r="AP126" s="845">
        <v>0.6</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778869</v>
      </c>
      <c r="AB128" s="819"/>
      <c r="AC128" s="819"/>
      <c r="AD128" s="819"/>
      <c r="AE128" s="820"/>
      <c r="AF128" s="821">
        <v>673271</v>
      </c>
      <c r="AG128" s="819"/>
      <c r="AH128" s="819"/>
      <c r="AI128" s="819"/>
      <c r="AJ128" s="820"/>
      <c r="AK128" s="821">
        <v>819196</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12.06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34308</v>
      </c>
      <c r="DH128" s="809"/>
      <c r="DI128" s="809"/>
      <c r="DJ128" s="809"/>
      <c r="DK128" s="809"/>
      <c r="DL128" s="809">
        <v>21947</v>
      </c>
      <c r="DM128" s="809"/>
      <c r="DN128" s="809"/>
      <c r="DO128" s="809"/>
      <c r="DP128" s="809"/>
      <c r="DQ128" s="809">
        <v>10382</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25105449</v>
      </c>
      <c r="AB129" s="798"/>
      <c r="AC129" s="798"/>
      <c r="AD129" s="798"/>
      <c r="AE129" s="799"/>
      <c r="AF129" s="800">
        <v>25379619</v>
      </c>
      <c r="AG129" s="798"/>
      <c r="AH129" s="798"/>
      <c r="AI129" s="798"/>
      <c r="AJ129" s="799"/>
      <c r="AK129" s="800">
        <v>25321684</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17.059999999999999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2777491</v>
      </c>
      <c r="AB130" s="798"/>
      <c r="AC130" s="798"/>
      <c r="AD130" s="798"/>
      <c r="AE130" s="799"/>
      <c r="AF130" s="800">
        <v>2594977</v>
      </c>
      <c r="AG130" s="798"/>
      <c r="AH130" s="798"/>
      <c r="AI130" s="798"/>
      <c r="AJ130" s="799"/>
      <c r="AK130" s="800">
        <v>2629834</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22327958</v>
      </c>
      <c r="AB131" s="781"/>
      <c r="AC131" s="781"/>
      <c r="AD131" s="781"/>
      <c r="AE131" s="782"/>
      <c r="AF131" s="783">
        <v>22784642</v>
      </c>
      <c r="AG131" s="781"/>
      <c r="AH131" s="781"/>
      <c r="AI131" s="781"/>
      <c r="AJ131" s="782"/>
      <c r="AK131" s="783">
        <v>22691850</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3.6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-3.5148758000000002E-2</v>
      </c>
      <c r="AB132" s="761"/>
      <c r="AC132" s="761"/>
      <c r="AD132" s="761"/>
      <c r="AE132" s="762"/>
      <c r="AF132" s="763">
        <v>0.62309954199999995</v>
      </c>
      <c r="AG132" s="761"/>
      <c r="AH132" s="761"/>
      <c r="AI132" s="761"/>
      <c r="AJ132" s="762"/>
      <c r="AK132" s="763">
        <v>0.74929545200000003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v>
      </c>
      <c r="AB133" s="740"/>
      <c r="AC133" s="740"/>
      <c r="AD133" s="740"/>
      <c r="AE133" s="741"/>
      <c r="AF133" s="739">
        <v>0.4</v>
      </c>
      <c r="AG133" s="740"/>
      <c r="AH133" s="740"/>
      <c r="AI133" s="740"/>
      <c r="AJ133" s="741"/>
      <c r="AK133" s="739">
        <v>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H95" sqref="AH95"/>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6583216</v>
      </c>
      <c r="L9" s="266">
        <v>44146</v>
      </c>
      <c r="M9" s="267">
        <v>56511</v>
      </c>
      <c r="N9" s="268">
        <v>-21.9</v>
      </c>
    </row>
    <row r="10" spans="1:16" x14ac:dyDescent="0.15">
      <c r="A10" s="250"/>
      <c r="B10" s="246"/>
      <c r="C10" s="246"/>
      <c r="D10" s="246"/>
      <c r="E10" s="246"/>
      <c r="F10" s="246"/>
      <c r="G10" s="1166" t="s">
        <v>476</v>
      </c>
      <c r="H10" s="1167"/>
      <c r="I10" s="1167"/>
      <c r="J10" s="1168"/>
      <c r="K10" s="269">
        <v>1041563</v>
      </c>
      <c r="L10" s="270">
        <v>6985</v>
      </c>
      <c r="M10" s="271">
        <v>3634</v>
      </c>
      <c r="N10" s="272">
        <v>92.2</v>
      </c>
    </row>
    <row r="11" spans="1:16" ht="13.5" customHeight="1" x14ac:dyDescent="0.15">
      <c r="A11" s="250"/>
      <c r="B11" s="246"/>
      <c r="C11" s="246"/>
      <c r="D11" s="246"/>
      <c r="E11" s="246"/>
      <c r="F11" s="246"/>
      <c r="G11" s="1166" t="s">
        <v>477</v>
      </c>
      <c r="H11" s="1167"/>
      <c r="I11" s="1167"/>
      <c r="J11" s="1168"/>
      <c r="K11" s="269">
        <v>1506267</v>
      </c>
      <c r="L11" s="270">
        <v>10101</v>
      </c>
      <c r="M11" s="271">
        <v>3413</v>
      </c>
      <c r="N11" s="272">
        <v>196</v>
      </c>
    </row>
    <row r="12" spans="1:16" ht="13.5" customHeight="1" x14ac:dyDescent="0.15">
      <c r="A12" s="250"/>
      <c r="B12" s="246"/>
      <c r="C12" s="246"/>
      <c r="D12" s="246"/>
      <c r="E12" s="246"/>
      <c r="F12" s="246"/>
      <c r="G12" s="1166" t="s">
        <v>478</v>
      </c>
      <c r="H12" s="1167"/>
      <c r="I12" s="1167"/>
      <c r="J12" s="1168"/>
      <c r="K12" s="269">
        <v>7165</v>
      </c>
      <c r="L12" s="270">
        <v>48</v>
      </c>
      <c r="M12" s="271">
        <v>498</v>
      </c>
      <c r="N12" s="272">
        <v>-90.4</v>
      </c>
    </row>
    <row r="13" spans="1:16" ht="13.5" customHeight="1" x14ac:dyDescent="0.15">
      <c r="A13" s="250"/>
      <c r="B13" s="246"/>
      <c r="C13" s="246"/>
      <c r="D13" s="246"/>
      <c r="E13" s="246"/>
      <c r="F13" s="246"/>
      <c r="G13" s="1166" t="s">
        <v>479</v>
      </c>
      <c r="H13" s="1167"/>
      <c r="I13" s="1167"/>
      <c r="J13" s="1168"/>
      <c r="K13" s="269" t="s">
        <v>480</v>
      </c>
      <c r="L13" s="270" t="s">
        <v>480</v>
      </c>
      <c r="M13" s="271">
        <v>0</v>
      </c>
      <c r="N13" s="272" t="s">
        <v>480</v>
      </c>
    </row>
    <row r="14" spans="1:16" ht="13.5" customHeight="1" x14ac:dyDescent="0.15">
      <c r="A14" s="250"/>
      <c r="B14" s="246"/>
      <c r="C14" s="246"/>
      <c r="D14" s="246"/>
      <c r="E14" s="246"/>
      <c r="F14" s="246"/>
      <c r="G14" s="1166" t="s">
        <v>481</v>
      </c>
      <c r="H14" s="1167"/>
      <c r="I14" s="1167"/>
      <c r="J14" s="1168"/>
      <c r="K14" s="269">
        <v>418127</v>
      </c>
      <c r="L14" s="270">
        <v>2804</v>
      </c>
      <c r="M14" s="271">
        <v>2520</v>
      </c>
      <c r="N14" s="272">
        <v>11.3</v>
      </c>
    </row>
    <row r="15" spans="1:16" ht="13.5" customHeight="1" x14ac:dyDescent="0.15">
      <c r="A15" s="250"/>
      <c r="B15" s="246"/>
      <c r="C15" s="246"/>
      <c r="D15" s="246"/>
      <c r="E15" s="246"/>
      <c r="F15" s="246"/>
      <c r="G15" s="1166" t="s">
        <v>482</v>
      </c>
      <c r="H15" s="1167"/>
      <c r="I15" s="1167"/>
      <c r="J15" s="1168"/>
      <c r="K15" s="269">
        <v>200446</v>
      </c>
      <c r="L15" s="270">
        <v>1344</v>
      </c>
      <c r="M15" s="271">
        <v>1086</v>
      </c>
      <c r="N15" s="272">
        <v>23.8</v>
      </c>
    </row>
    <row r="16" spans="1:16" x14ac:dyDescent="0.15">
      <c r="A16" s="250"/>
      <c r="B16" s="246"/>
      <c r="C16" s="246"/>
      <c r="D16" s="246"/>
      <c r="E16" s="246"/>
      <c r="F16" s="246"/>
      <c r="G16" s="1169" t="s">
        <v>483</v>
      </c>
      <c r="H16" s="1170"/>
      <c r="I16" s="1170"/>
      <c r="J16" s="1171"/>
      <c r="K16" s="270">
        <v>-591569</v>
      </c>
      <c r="L16" s="270">
        <v>-3967</v>
      </c>
      <c r="M16" s="271">
        <v>-4875</v>
      </c>
      <c r="N16" s="272">
        <v>-18.600000000000001</v>
      </c>
    </row>
    <row r="17" spans="1:16" x14ac:dyDescent="0.15">
      <c r="A17" s="250"/>
      <c r="B17" s="246"/>
      <c r="C17" s="246"/>
      <c r="D17" s="246"/>
      <c r="E17" s="246"/>
      <c r="F17" s="246"/>
      <c r="G17" s="1169" t="s">
        <v>170</v>
      </c>
      <c r="H17" s="1170"/>
      <c r="I17" s="1170"/>
      <c r="J17" s="1171"/>
      <c r="K17" s="270">
        <v>9165215</v>
      </c>
      <c r="L17" s="270">
        <v>61460</v>
      </c>
      <c r="M17" s="271">
        <v>62786</v>
      </c>
      <c r="N17" s="272">
        <v>-2.1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5.2</v>
      </c>
      <c r="L21" s="283">
        <v>5.97</v>
      </c>
      <c r="M21" s="284">
        <v>-0.77</v>
      </c>
      <c r="N21" s="251"/>
      <c r="O21" s="285"/>
      <c r="P21" s="281"/>
    </row>
    <row r="22" spans="1:16" s="286" customFormat="1" x14ac:dyDescent="0.15">
      <c r="A22" s="281"/>
      <c r="B22" s="251"/>
      <c r="C22" s="251"/>
      <c r="D22" s="251"/>
      <c r="E22" s="251"/>
      <c r="F22" s="251"/>
      <c r="G22" s="1163" t="s">
        <v>489</v>
      </c>
      <c r="H22" s="1164"/>
      <c r="I22" s="1164"/>
      <c r="J22" s="1165"/>
      <c r="K22" s="287">
        <v>102.2</v>
      </c>
      <c r="L22" s="288">
        <v>99.8</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2943295</v>
      </c>
      <c r="L32" s="296">
        <v>19737</v>
      </c>
      <c r="M32" s="297">
        <v>33036</v>
      </c>
      <c r="N32" s="298">
        <v>-40.299999999999997</v>
      </c>
    </row>
    <row r="33" spans="1:16" ht="13.5" customHeight="1" x14ac:dyDescent="0.15">
      <c r="A33" s="250"/>
      <c r="B33" s="246"/>
      <c r="C33" s="246"/>
      <c r="D33" s="246"/>
      <c r="E33" s="246"/>
      <c r="F33" s="246"/>
      <c r="G33" s="1154" t="s">
        <v>494</v>
      </c>
      <c r="H33" s="1155"/>
      <c r="I33" s="1155"/>
      <c r="J33" s="1156"/>
      <c r="K33" s="296" t="s">
        <v>480</v>
      </c>
      <c r="L33" s="296" t="s">
        <v>480</v>
      </c>
      <c r="M33" s="297" t="s">
        <v>480</v>
      </c>
      <c r="N33" s="298" t="s">
        <v>480</v>
      </c>
    </row>
    <row r="34" spans="1:16" ht="27" customHeight="1" x14ac:dyDescent="0.15">
      <c r="A34" s="250"/>
      <c r="B34" s="246"/>
      <c r="C34" s="246"/>
      <c r="D34" s="246"/>
      <c r="E34" s="246"/>
      <c r="F34" s="246"/>
      <c r="G34" s="1154" t="s">
        <v>495</v>
      </c>
      <c r="H34" s="1155"/>
      <c r="I34" s="1155"/>
      <c r="J34" s="1156"/>
      <c r="K34" s="296" t="s">
        <v>480</v>
      </c>
      <c r="L34" s="296" t="s">
        <v>480</v>
      </c>
      <c r="M34" s="297">
        <v>44</v>
      </c>
      <c r="N34" s="298" t="s">
        <v>480</v>
      </c>
    </row>
    <row r="35" spans="1:16" ht="27" customHeight="1" x14ac:dyDescent="0.15">
      <c r="A35" s="250"/>
      <c r="B35" s="246"/>
      <c r="C35" s="246"/>
      <c r="D35" s="246"/>
      <c r="E35" s="246"/>
      <c r="F35" s="246"/>
      <c r="G35" s="1154" t="s">
        <v>496</v>
      </c>
      <c r="H35" s="1155"/>
      <c r="I35" s="1155"/>
      <c r="J35" s="1156"/>
      <c r="K35" s="296">
        <v>433867</v>
      </c>
      <c r="L35" s="296">
        <v>2909</v>
      </c>
      <c r="M35" s="297">
        <v>7207</v>
      </c>
      <c r="N35" s="298">
        <v>-59.6</v>
      </c>
    </row>
    <row r="36" spans="1:16" ht="27" customHeight="1" x14ac:dyDescent="0.15">
      <c r="A36" s="250"/>
      <c r="B36" s="246"/>
      <c r="C36" s="246"/>
      <c r="D36" s="246"/>
      <c r="E36" s="246"/>
      <c r="F36" s="246"/>
      <c r="G36" s="1154" t="s">
        <v>497</v>
      </c>
      <c r="H36" s="1155"/>
      <c r="I36" s="1155"/>
      <c r="J36" s="1156"/>
      <c r="K36" s="296">
        <v>115273</v>
      </c>
      <c r="L36" s="296">
        <v>773</v>
      </c>
      <c r="M36" s="297">
        <v>1383</v>
      </c>
      <c r="N36" s="298">
        <v>-44.1</v>
      </c>
    </row>
    <row r="37" spans="1:16" ht="13.5" customHeight="1" x14ac:dyDescent="0.15">
      <c r="A37" s="250"/>
      <c r="B37" s="246"/>
      <c r="C37" s="246"/>
      <c r="D37" s="246"/>
      <c r="E37" s="246"/>
      <c r="F37" s="246"/>
      <c r="G37" s="1154" t="s">
        <v>498</v>
      </c>
      <c r="H37" s="1155"/>
      <c r="I37" s="1155"/>
      <c r="J37" s="1156"/>
      <c r="K37" s="296">
        <v>126624</v>
      </c>
      <c r="L37" s="296">
        <v>849</v>
      </c>
      <c r="M37" s="297">
        <v>788</v>
      </c>
      <c r="N37" s="298">
        <v>7.7</v>
      </c>
    </row>
    <row r="38" spans="1:16" ht="27" customHeight="1" x14ac:dyDescent="0.15">
      <c r="A38" s="250"/>
      <c r="B38" s="246"/>
      <c r="C38" s="246"/>
      <c r="D38" s="246"/>
      <c r="E38" s="246"/>
      <c r="F38" s="246"/>
      <c r="G38" s="1157" t="s">
        <v>499</v>
      </c>
      <c r="H38" s="1158"/>
      <c r="I38" s="1158"/>
      <c r="J38" s="1159"/>
      <c r="K38" s="299" t="s">
        <v>480</v>
      </c>
      <c r="L38" s="299" t="s">
        <v>480</v>
      </c>
      <c r="M38" s="300">
        <v>1</v>
      </c>
      <c r="N38" s="301" t="s">
        <v>480</v>
      </c>
      <c r="O38" s="295"/>
    </row>
    <row r="39" spans="1:16" x14ac:dyDescent="0.15">
      <c r="A39" s="250"/>
      <c r="B39" s="246"/>
      <c r="C39" s="246"/>
      <c r="D39" s="246"/>
      <c r="E39" s="246"/>
      <c r="F39" s="246"/>
      <c r="G39" s="1157" t="s">
        <v>500</v>
      </c>
      <c r="H39" s="1158"/>
      <c r="I39" s="1158"/>
      <c r="J39" s="1159"/>
      <c r="K39" s="302">
        <v>-819196</v>
      </c>
      <c r="L39" s="302">
        <v>-5493</v>
      </c>
      <c r="M39" s="303">
        <v>-7012</v>
      </c>
      <c r="N39" s="304">
        <v>-21.7</v>
      </c>
      <c r="O39" s="295"/>
    </row>
    <row r="40" spans="1:16" ht="27" customHeight="1" x14ac:dyDescent="0.15">
      <c r="A40" s="250"/>
      <c r="B40" s="246"/>
      <c r="C40" s="246"/>
      <c r="D40" s="246"/>
      <c r="E40" s="246"/>
      <c r="F40" s="246"/>
      <c r="G40" s="1154" t="s">
        <v>501</v>
      </c>
      <c r="H40" s="1155"/>
      <c r="I40" s="1155"/>
      <c r="J40" s="1156"/>
      <c r="K40" s="302">
        <v>-2629834</v>
      </c>
      <c r="L40" s="302">
        <v>-17635</v>
      </c>
      <c r="M40" s="303">
        <v>-26691</v>
      </c>
      <c r="N40" s="304">
        <v>-33.9</v>
      </c>
      <c r="O40" s="295"/>
    </row>
    <row r="41" spans="1:16" x14ac:dyDescent="0.15">
      <c r="A41" s="250"/>
      <c r="B41" s="246"/>
      <c r="C41" s="246"/>
      <c r="D41" s="246"/>
      <c r="E41" s="246"/>
      <c r="F41" s="246"/>
      <c r="G41" s="1160" t="s">
        <v>281</v>
      </c>
      <c r="H41" s="1161"/>
      <c r="I41" s="1161"/>
      <c r="J41" s="1162"/>
      <c r="K41" s="296">
        <v>170029</v>
      </c>
      <c r="L41" s="302">
        <v>1140</v>
      </c>
      <c r="M41" s="303">
        <v>8756</v>
      </c>
      <c r="N41" s="304">
        <v>-87</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3828658</v>
      </c>
      <c r="J51" s="322">
        <v>25511</v>
      </c>
      <c r="K51" s="323">
        <v>0.7</v>
      </c>
      <c r="L51" s="324">
        <v>43493</v>
      </c>
      <c r="M51" s="325">
        <v>5</v>
      </c>
      <c r="N51" s="326">
        <v>-4.3</v>
      </c>
    </row>
    <row r="52" spans="1:14" x14ac:dyDescent="0.15">
      <c r="A52" s="250"/>
      <c r="B52" s="246"/>
      <c r="C52" s="246"/>
      <c r="D52" s="246"/>
      <c r="E52" s="246"/>
      <c r="F52" s="246"/>
      <c r="G52" s="327"/>
      <c r="H52" s="328" t="s">
        <v>512</v>
      </c>
      <c r="I52" s="329">
        <v>2075659</v>
      </c>
      <c r="J52" s="330">
        <v>13831</v>
      </c>
      <c r="K52" s="331">
        <v>-27.5</v>
      </c>
      <c r="L52" s="332">
        <v>23254</v>
      </c>
      <c r="M52" s="333">
        <v>4</v>
      </c>
      <c r="N52" s="334">
        <v>-31.5</v>
      </c>
    </row>
    <row r="53" spans="1:14" x14ac:dyDescent="0.15">
      <c r="A53" s="250"/>
      <c r="B53" s="246"/>
      <c r="C53" s="246"/>
      <c r="D53" s="246"/>
      <c r="E53" s="246"/>
      <c r="F53" s="246"/>
      <c r="G53" s="312" t="s">
        <v>513</v>
      </c>
      <c r="H53" s="313"/>
      <c r="I53" s="321">
        <v>4017648</v>
      </c>
      <c r="J53" s="322">
        <v>26746</v>
      </c>
      <c r="K53" s="323">
        <v>4.8</v>
      </c>
      <c r="L53" s="324">
        <v>50840</v>
      </c>
      <c r="M53" s="325">
        <v>16.899999999999999</v>
      </c>
      <c r="N53" s="326">
        <v>-12.1</v>
      </c>
    </row>
    <row r="54" spans="1:14" x14ac:dyDescent="0.15">
      <c r="A54" s="250"/>
      <c r="B54" s="246"/>
      <c r="C54" s="246"/>
      <c r="D54" s="246"/>
      <c r="E54" s="246"/>
      <c r="F54" s="246"/>
      <c r="G54" s="327"/>
      <c r="H54" s="328" t="s">
        <v>512</v>
      </c>
      <c r="I54" s="329">
        <v>1637435</v>
      </c>
      <c r="J54" s="330">
        <v>10901</v>
      </c>
      <c r="K54" s="331">
        <v>-21.2</v>
      </c>
      <c r="L54" s="332">
        <v>25367</v>
      </c>
      <c r="M54" s="333">
        <v>9.1</v>
      </c>
      <c r="N54" s="334">
        <v>-30.3</v>
      </c>
    </row>
    <row r="55" spans="1:14" x14ac:dyDescent="0.15">
      <c r="A55" s="250"/>
      <c r="B55" s="246"/>
      <c r="C55" s="246"/>
      <c r="D55" s="246"/>
      <c r="E55" s="246"/>
      <c r="F55" s="246"/>
      <c r="G55" s="312" t="s">
        <v>514</v>
      </c>
      <c r="H55" s="313"/>
      <c r="I55" s="321">
        <v>2271690</v>
      </c>
      <c r="J55" s="322">
        <v>15149</v>
      </c>
      <c r="K55" s="323">
        <v>-43.4</v>
      </c>
      <c r="L55" s="324">
        <v>53605</v>
      </c>
      <c r="M55" s="325">
        <v>5.4</v>
      </c>
      <c r="N55" s="326">
        <v>-48.8</v>
      </c>
    </row>
    <row r="56" spans="1:14" x14ac:dyDescent="0.15">
      <c r="A56" s="250"/>
      <c r="B56" s="246"/>
      <c r="C56" s="246"/>
      <c r="D56" s="246"/>
      <c r="E56" s="246"/>
      <c r="F56" s="246"/>
      <c r="G56" s="327"/>
      <c r="H56" s="328" t="s">
        <v>512</v>
      </c>
      <c r="I56" s="329">
        <v>1379947</v>
      </c>
      <c r="J56" s="330">
        <v>9203</v>
      </c>
      <c r="K56" s="331">
        <v>-15.6</v>
      </c>
      <c r="L56" s="332">
        <v>28343</v>
      </c>
      <c r="M56" s="333">
        <v>11.7</v>
      </c>
      <c r="N56" s="334">
        <v>-27.3</v>
      </c>
    </row>
    <row r="57" spans="1:14" x14ac:dyDescent="0.15">
      <c r="A57" s="250"/>
      <c r="B57" s="246"/>
      <c r="C57" s="246"/>
      <c r="D57" s="246"/>
      <c r="E57" s="246"/>
      <c r="F57" s="246"/>
      <c r="G57" s="312" t="s">
        <v>515</v>
      </c>
      <c r="H57" s="313"/>
      <c r="I57" s="321">
        <v>2122256</v>
      </c>
      <c r="J57" s="322">
        <v>14187</v>
      </c>
      <c r="K57" s="323">
        <v>-6.4</v>
      </c>
      <c r="L57" s="324">
        <v>44267</v>
      </c>
      <c r="M57" s="325">
        <v>-17.399999999999999</v>
      </c>
      <c r="N57" s="326">
        <v>11</v>
      </c>
    </row>
    <row r="58" spans="1:14" x14ac:dyDescent="0.15">
      <c r="A58" s="250"/>
      <c r="B58" s="246"/>
      <c r="C58" s="246"/>
      <c r="D58" s="246"/>
      <c r="E58" s="246"/>
      <c r="F58" s="246"/>
      <c r="G58" s="327"/>
      <c r="H58" s="328" t="s">
        <v>512</v>
      </c>
      <c r="I58" s="329">
        <v>1429870</v>
      </c>
      <c r="J58" s="330">
        <v>9558</v>
      </c>
      <c r="K58" s="331">
        <v>3.9</v>
      </c>
      <c r="L58" s="332">
        <v>26161</v>
      </c>
      <c r="M58" s="333">
        <v>-7.7</v>
      </c>
      <c r="N58" s="334">
        <v>11.6</v>
      </c>
    </row>
    <row r="59" spans="1:14" x14ac:dyDescent="0.15">
      <c r="A59" s="250"/>
      <c r="B59" s="246"/>
      <c r="C59" s="246"/>
      <c r="D59" s="246"/>
      <c r="E59" s="246"/>
      <c r="F59" s="246"/>
      <c r="G59" s="312" t="s">
        <v>516</v>
      </c>
      <c r="H59" s="313"/>
      <c r="I59" s="321">
        <v>2481533</v>
      </c>
      <c r="J59" s="322">
        <v>16641</v>
      </c>
      <c r="K59" s="323">
        <v>17.3</v>
      </c>
      <c r="L59" s="324">
        <v>40879</v>
      </c>
      <c r="M59" s="325">
        <v>-7.7</v>
      </c>
      <c r="N59" s="326">
        <v>25</v>
      </c>
    </row>
    <row r="60" spans="1:14" x14ac:dyDescent="0.15">
      <c r="A60" s="250"/>
      <c r="B60" s="246"/>
      <c r="C60" s="246"/>
      <c r="D60" s="246"/>
      <c r="E60" s="246"/>
      <c r="F60" s="246"/>
      <c r="G60" s="327"/>
      <c r="H60" s="328" t="s">
        <v>512</v>
      </c>
      <c r="I60" s="335">
        <v>1862542</v>
      </c>
      <c r="J60" s="330">
        <v>12490</v>
      </c>
      <c r="K60" s="331">
        <v>30.7</v>
      </c>
      <c r="L60" s="332">
        <v>24087</v>
      </c>
      <c r="M60" s="333">
        <v>-7.9</v>
      </c>
      <c r="N60" s="334">
        <v>38.6</v>
      </c>
    </row>
    <row r="61" spans="1:14" x14ac:dyDescent="0.15">
      <c r="A61" s="250"/>
      <c r="B61" s="246"/>
      <c r="C61" s="246"/>
      <c r="D61" s="246"/>
      <c r="E61" s="246"/>
      <c r="F61" s="246"/>
      <c r="G61" s="312" t="s">
        <v>517</v>
      </c>
      <c r="H61" s="336"/>
      <c r="I61" s="337">
        <v>2944357</v>
      </c>
      <c r="J61" s="338">
        <v>19647</v>
      </c>
      <c r="K61" s="339">
        <v>-5.4</v>
      </c>
      <c r="L61" s="340">
        <v>46617</v>
      </c>
      <c r="M61" s="341">
        <v>0.4</v>
      </c>
      <c r="N61" s="326">
        <v>-5.8</v>
      </c>
    </row>
    <row r="62" spans="1:14" x14ac:dyDescent="0.15">
      <c r="A62" s="250"/>
      <c r="B62" s="246"/>
      <c r="C62" s="246"/>
      <c r="D62" s="246"/>
      <c r="E62" s="246"/>
      <c r="F62" s="246"/>
      <c r="G62" s="327"/>
      <c r="H62" s="328" t="s">
        <v>512</v>
      </c>
      <c r="I62" s="329">
        <v>1677091</v>
      </c>
      <c r="J62" s="330">
        <v>11197</v>
      </c>
      <c r="K62" s="331">
        <v>-5.9</v>
      </c>
      <c r="L62" s="332">
        <v>25442</v>
      </c>
      <c r="M62" s="333">
        <v>1.8</v>
      </c>
      <c r="N62" s="334">
        <v>-7.7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83" sqref="I8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3.72</v>
      </c>
      <c r="G47" s="12">
        <v>7.39</v>
      </c>
      <c r="H47" s="12">
        <v>8.61</v>
      </c>
      <c r="I47" s="12">
        <v>13.07</v>
      </c>
      <c r="J47" s="13">
        <v>11.99</v>
      </c>
    </row>
    <row r="48" spans="2:10" ht="57.75" customHeight="1" x14ac:dyDescent="0.15">
      <c r="B48" s="14"/>
      <c r="C48" s="1174" t="s">
        <v>4</v>
      </c>
      <c r="D48" s="1174"/>
      <c r="E48" s="1175"/>
      <c r="F48" s="15">
        <v>4.24</v>
      </c>
      <c r="G48" s="16">
        <v>5.46</v>
      </c>
      <c r="H48" s="16">
        <v>4.3899999999999997</v>
      </c>
      <c r="I48" s="16">
        <v>5.07</v>
      </c>
      <c r="J48" s="17">
        <v>2.99</v>
      </c>
    </row>
    <row r="49" spans="2:10" ht="57.75" customHeight="1" thickBot="1" x14ac:dyDescent="0.2">
      <c r="B49" s="18"/>
      <c r="C49" s="1176" t="s">
        <v>5</v>
      </c>
      <c r="D49" s="1176"/>
      <c r="E49" s="1177"/>
      <c r="F49" s="19" t="s">
        <v>524</v>
      </c>
      <c r="G49" s="20">
        <v>4.9400000000000004</v>
      </c>
      <c r="H49" s="20">
        <v>0.2</v>
      </c>
      <c r="I49" s="20">
        <v>5.28</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F34" sqref="F34:F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13.7</v>
      </c>
      <c r="G34" s="33">
        <v>14.51</v>
      </c>
      <c r="H34" s="33">
        <v>13.67</v>
      </c>
      <c r="I34" s="33">
        <v>13.55</v>
      </c>
      <c r="J34" s="34">
        <v>14.4</v>
      </c>
      <c r="K34" s="22"/>
      <c r="L34" s="22"/>
      <c r="M34" s="22"/>
      <c r="N34" s="22"/>
      <c r="O34" s="22"/>
      <c r="P34" s="22"/>
    </row>
    <row r="35" spans="1:16" ht="39" customHeight="1" x14ac:dyDescent="0.15">
      <c r="A35" s="22"/>
      <c r="B35" s="35"/>
      <c r="C35" s="1178" t="s">
        <v>527</v>
      </c>
      <c r="D35" s="1179"/>
      <c r="E35" s="1180"/>
      <c r="F35" s="36">
        <v>4.2300000000000004</v>
      </c>
      <c r="G35" s="37">
        <v>5.45</v>
      </c>
      <c r="H35" s="37">
        <v>4.3899999999999997</v>
      </c>
      <c r="I35" s="37">
        <v>5.07</v>
      </c>
      <c r="J35" s="38">
        <v>2.99</v>
      </c>
      <c r="K35" s="22"/>
      <c r="L35" s="22"/>
      <c r="M35" s="22"/>
      <c r="N35" s="22"/>
      <c r="O35" s="22"/>
      <c r="P35" s="22"/>
    </row>
    <row r="36" spans="1:16" ht="39" customHeight="1" x14ac:dyDescent="0.15">
      <c r="A36" s="22"/>
      <c r="B36" s="35"/>
      <c r="C36" s="1178" t="s">
        <v>528</v>
      </c>
      <c r="D36" s="1179"/>
      <c r="E36" s="1180"/>
      <c r="F36" s="36">
        <v>0.97</v>
      </c>
      <c r="G36" s="37">
        <v>1.17</v>
      </c>
      <c r="H36" s="37">
        <v>1.81</v>
      </c>
      <c r="I36" s="37">
        <v>1.91</v>
      </c>
      <c r="J36" s="38">
        <v>1.77</v>
      </c>
      <c r="K36" s="22"/>
      <c r="L36" s="22"/>
      <c r="M36" s="22"/>
      <c r="N36" s="22"/>
      <c r="O36" s="22"/>
      <c r="P36" s="22"/>
    </row>
    <row r="37" spans="1:16" ht="39" customHeight="1" x14ac:dyDescent="0.15">
      <c r="A37" s="22"/>
      <c r="B37" s="35"/>
      <c r="C37" s="1178" t="s">
        <v>529</v>
      </c>
      <c r="D37" s="1179"/>
      <c r="E37" s="1180"/>
      <c r="F37" s="36">
        <v>0.36</v>
      </c>
      <c r="G37" s="37">
        <v>0.31</v>
      </c>
      <c r="H37" s="37">
        <v>0.27</v>
      </c>
      <c r="I37" s="37">
        <v>0.87</v>
      </c>
      <c r="J37" s="38">
        <v>1.52</v>
      </c>
      <c r="K37" s="22"/>
      <c r="L37" s="22"/>
      <c r="M37" s="22"/>
      <c r="N37" s="22"/>
      <c r="O37" s="22"/>
      <c r="P37" s="22"/>
    </row>
    <row r="38" spans="1:16" ht="39" customHeight="1" x14ac:dyDescent="0.15">
      <c r="A38" s="22"/>
      <c r="B38" s="35"/>
      <c r="C38" s="1178" t="s">
        <v>530</v>
      </c>
      <c r="D38" s="1179"/>
      <c r="E38" s="1180"/>
      <c r="F38" s="36">
        <v>1.39</v>
      </c>
      <c r="G38" s="37">
        <v>1.25</v>
      </c>
      <c r="H38" s="37">
        <v>2.5</v>
      </c>
      <c r="I38" s="37">
        <v>0.61</v>
      </c>
      <c r="J38" s="38">
        <v>1.07</v>
      </c>
      <c r="K38" s="22"/>
      <c r="L38" s="22"/>
      <c r="M38" s="22"/>
      <c r="N38" s="22"/>
      <c r="O38" s="22"/>
      <c r="P38" s="22"/>
    </row>
    <row r="39" spans="1:16" ht="39" customHeight="1" x14ac:dyDescent="0.15">
      <c r="A39" s="22"/>
      <c r="B39" s="35"/>
      <c r="C39" s="1178" t="s">
        <v>531</v>
      </c>
      <c r="D39" s="1179"/>
      <c r="E39" s="1180"/>
      <c r="F39" s="36">
        <v>0.12</v>
      </c>
      <c r="G39" s="37">
        <v>0.01</v>
      </c>
      <c r="H39" s="37">
        <v>0.17</v>
      </c>
      <c r="I39" s="37">
        <v>0.02</v>
      </c>
      <c r="J39" s="38">
        <v>0.21</v>
      </c>
      <c r="K39" s="22"/>
      <c r="L39" s="22"/>
      <c r="M39" s="22"/>
      <c r="N39" s="22"/>
      <c r="O39" s="22"/>
      <c r="P39" s="22"/>
    </row>
    <row r="40" spans="1:16" ht="39" customHeight="1" x14ac:dyDescent="0.15">
      <c r="A40" s="22"/>
      <c r="B40" s="35"/>
      <c r="C40" s="1178" t="s">
        <v>532</v>
      </c>
      <c r="D40" s="1179"/>
      <c r="E40" s="1180"/>
      <c r="F40" s="36">
        <v>0.19</v>
      </c>
      <c r="G40" s="37">
        <v>0.15</v>
      </c>
      <c r="H40" s="37">
        <v>0.14000000000000001</v>
      </c>
      <c r="I40" s="37">
        <v>0.15</v>
      </c>
      <c r="J40" s="38">
        <v>0.21</v>
      </c>
      <c r="K40" s="22"/>
      <c r="L40" s="22"/>
      <c r="M40" s="22"/>
      <c r="N40" s="22"/>
      <c r="O40" s="22"/>
      <c r="P40" s="22"/>
    </row>
    <row r="41" spans="1:16" ht="39" customHeight="1" x14ac:dyDescent="0.15">
      <c r="A41" s="22"/>
      <c r="B41" s="35"/>
      <c r="C41" s="1178" t="s">
        <v>533</v>
      </c>
      <c r="D41" s="1179"/>
      <c r="E41" s="1180"/>
      <c r="F41" s="36">
        <v>0.12</v>
      </c>
      <c r="G41" s="37">
        <v>0.1</v>
      </c>
      <c r="H41" s="37">
        <v>7.0000000000000007E-2</v>
      </c>
      <c r="I41" s="37">
        <v>0.1</v>
      </c>
      <c r="J41" s="38">
        <v>0.15</v>
      </c>
      <c r="K41" s="22"/>
      <c r="L41" s="22"/>
      <c r="M41" s="22"/>
      <c r="N41" s="22"/>
      <c r="O41" s="22"/>
      <c r="P41" s="22"/>
    </row>
    <row r="42" spans="1:16" ht="39" customHeight="1" x14ac:dyDescent="0.15">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535</v>
      </c>
      <c r="D43" s="1182"/>
      <c r="E43" s="1183"/>
      <c r="F43" s="41">
        <v>0.16</v>
      </c>
      <c r="G43" s="42">
        <v>0.08</v>
      </c>
      <c r="H43" s="42">
        <v>0.1</v>
      </c>
      <c r="I43" s="42">
        <v>0.14000000000000001</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N47" sqref="N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3143</v>
      </c>
      <c r="L45" s="60">
        <v>2969</v>
      </c>
      <c r="M45" s="60">
        <v>3036</v>
      </c>
      <c r="N45" s="60">
        <v>2729</v>
      </c>
      <c r="O45" s="61">
        <v>2943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404</v>
      </c>
      <c r="L48" s="64">
        <v>363</v>
      </c>
      <c r="M48" s="64">
        <v>256</v>
      </c>
      <c r="N48" s="64">
        <v>473</v>
      </c>
      <c r="O48" s="65">
        <v>434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103</v>
      </c>
      <c r="L49" s="64">
        <v>60</v>
      </c>
      <c r="M49" s="64">
        <v>51</v>
      </c>
      <c r="N49" s="64">
        <v>81</v>
      </c>
      <c r="O49" s="65">
        <v>115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188</v>
      </c>
      <c r="L50" s="64">
        <v>220</v>
      </c>
      <c r="M50" s="64">
        <v>205</v>
      </c>
      <c r="N50" s="64">
        <v>127</v>
      </c>
      <c r="O50" s="65">
        <v>127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3254</v>
      </c>
      <c r="L52" s="64">
        <v>3458</v>
      </c>
      <c r="M52" s="64">
        <v>3556</v>
      </c>
      <c r="N52" s="64">
        <v>3269</v>
      </c>
      <c r="O52" s="65">
        <v>3448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584</v>
      </c>
      <c r="L53" s="69">
        <v>154</v>
      </c>
      <c r="M53" s="69">
        <v>-8</v>
      </c>
      <c r="N53" s="69">
        <v>141</v>
      </c>
      <c r="O53" s="70">
        <v>171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52" sqref="M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31220</v>
      </c>
      <c r="J41" s="83">
        <v>32122</v>
      </c>
      <c r="K41" s="83">
        <v>32312</v>
      </c>
      <c r="L41" s="83">
        <v>32619</v>
      </c>
      <c r="M41" s="84">
        <v>32305</v>
      </c>
    </row>
    <row r="42" spans="2:13" ht="27.75" customHeight="1" x14ac:dyDescent="0.15">
      <c r="B42" s="1204"/>
      <c r="C42" s="1205"/>
      <c r="D42" s="85"/>
      <c r="E42" s="1208" t="s">
        <v>26</v>
      </c>
      <c r="F42" s="1208"/>
      <c r="G42" s="1208"/>
      <c r="H42" s="1209"/>
      <c r="I42" s="86">
        <v>359</v>
      </c>
      <c r="J42" s="87">
        <v>177</v>
      </c>
      <c r="K42" s="87">
        <v>103</v>
      </c>
      <c r="L42" s="87">
        <v>168</v>
      </c>
      <c r="M42" s="88">
        <v>30</v>
      </c>
    </row>
    <row r="43" spans="2:13" ht="27.75" customHeight="1" x14ac:dyDescent="0.15">
      <c r="B43" s="1204"/>
      <c r="C43" s="1205"/>
      <c r="D43" s="85"/>
      <c r="E43" s="1208" t="s">
        <v>27</v>
      </c>
      <c r="F43" s="1208"/>
      <c r="G43" s="1208"/>
      <c r="H43" s="1209"/>
      <c r="I43" s="86">
        <v>3636</v>
      </c>
      <c r="J43" s="87">
        <v>3037</v>
      </c>
      <c r="K43" s="87">
        <v>2817</v>
      </c>
      <c r="L43" s="87">
        <v>2422</v>
      </c>
      <c r="M43" s="88">
        <v>2958</v>
      </c>
    </row>
    <row r="44" spans="2:13" ht="27.75" customHeight="1" x14ac:dyDescent="0.15">
      <c r="B44" s="1204"/>
      <c r="C44" s="1205"/>
      <c r="D44" s="85"/>
      <c r="E44" s="1208" t="s">
        <v>28</v>
      </c>
      <c r="F44" s="1208"/>
      <c r="G44" s="1208"/>
      <c r="H44" s="1209"/>
      <c r="I44" s="86">
        <v>453</v>
      </c>
      <c r="J44" s="87">
        <v>685</v>
      </c>
      <c r="K44" s="87">
        <v>842</v>
      </c>
      <c r="L44" s="87">
        <v>891</v>
      </c>
      <c r="M44" s="88">
        <v>829</v>
      </c>
    </row>
    <row r="45" spans="2:13" ht="27.75" customHeight="1" x14ac:dyDescent="0.15">
      <c r="B45" s="1204"/>
      <c r="C45" s="1205"/>
      <c r="D45" s="85"/>
      <c r="E45" s="1208" t="s">
        <v>29</v>
      </c>
      <c r="F45" s="1208"/>
      <c r="G45" s="1208"/>
      <c r="H45" s="1209"/>
      <c r="I45" s="86">
        <v>6081</v>
      </c>
      <c r="J45" s="87">
        <v>5600</v>
      </c>
      <c r="K45" s="87">
        <v>5089</v>
      </c>
      <c r="L45" s="87">
        <v>4163</v>
      </c>
      <c r="M45" s="88">
        <v>4460</v>
      </c>
    </row>
    <row r="46" spans="2:13" ht="27.75" customHeight="1" x14ac:dyDescent="0.15">
      <c r="B46" s="1204"/>
      <c r="C46" s="1205"/>
      <c r="D46" s="89"/>
      <c r="E46" s="1208" t="s">
        <v>30</v>
      </c>
      <c r="F46" s="1208"/>
      <c r="G46" s="1208"/>
      <c r="H46" s="1209"/>
      <c r="I46" s="86">
        <v>76</v>
      </c>
      <c r="J46" s="87">
        <v>59</v>
      </c>
      <c r="K46" s="87">
        <v>34</v>
      </c>
      <c r="L46" s="87">
        <v>22</v>
      </c>
      <c r="M46" s="88">
        <v>10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1519</v>
      </c>
      <c r="J50" s="87">
        <v>2494</v>
      </c>
      <c r="K50" s="87">
        <v>2680</v>
      </c>
      <c r="L50" s="87">
        <v>4351</v>
      </c>
      <c r="M50" s="88">
        <v>4559</v>
      </c>
    </row>
    <row r="51" spans="2:13" ht="27.75" customHeight="1" x14ac:dyDescent="0.15">
      <c r="B51" s="1204"/>
      <c r="C51" s="1205"/>
      <c r="D51" s="85"/>
      <c r="E51" s="1208" t="s">
        <v>36</v>
      </c>
      <c r="F51" s="1208"/>
      <c r="G51" s="1208"/>
      <c r="H51" s="1209"/>
      <c r="I51" s="86">
        <v>7422</v>
      </c>
      <c r="J51" s="87">
        <v>7721</v>
      </c>
      <c r="K51" s="87">
        <v>7049</v>
      </c>
      <c r="L51" s="87">
        <v>6441</v>
      </c>
      <c r="M51" s="88">
        <v>6414</v>
      </c>
    </row>
    <row r="52" spans="2:13" ht="27.75" customHeight="1" x14ac:dyDescent="0.15">
      <c r="B52" s="1206"/>
      <c r="C52" s="1207"/>
      <c r="D52" s="85"/>
      <c r="E52" s="1208" t="s">
        <v>37</v>
      </c>
      <c r="F52" s="1208"/>
      <c r="G52" s="1208"/>
      <c r="H52" s="1209"/>
      <c r="I52" s="86">
        <v>28467</v>
      </c>
      <c r="J52" s="87">
        <v>29402</v>
      </c>
      <c r="K52" s="87">
        <v>29492</v>
      </c>
      <c r="L52" s="87">
        <v>28780</v>
      </c>
      <c r="M52" s="88">
        <v>28788</v>
      </c>
    </row>
    <row r="53" spans="2:13" ht="27.75" customHeight="1" thickBot="1" x14ac:dyDescent="0.2">
      <c r="B53" s="1210" t="s">
        <v>21</v>
      </c>
      <c r="C53" s="1211"/>
      <c r="D53" s="92"/>
      <c r="E53" s="1212" t="s">
        <v>38</v>
      </c>
      <c r="F53" s="1212"/>
      <c r="G53" s="1212"/>
      <c r="H53" s="1213"/>
      <c r="I53" s="93">
        <v>4418</v>
      </c>
      <c r="J53" s="94">
        <v>2064</v>
      </c>
      <c r="K53" s="94">
        <v>1975</v>
      </c>
      <c r="L53" s="94">
        <v>713</v>
      </c>
      <c r="M53" s="95">
        <v>832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73" sqref="G73:H76"/>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21" t="s">
        <v>573</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567</v>
      </c>
      <c r="H51" s="1234"/>
      <c r="I51" s="1239" t="s">
        <v>568</v>
      </c>
      <c r="J51" s="1239"/>
      <c r="K51" s="1241"/>
      <c r="L51" s="1241"/>
      <c r="M51" s="1241"/>
      <c r="N51" s="1242">
        <v>3.1</v>
      </c>
      <c r="O51" s="1242">
        <v>3.6</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574</v>
      </c>
      <c r="J53" s="1243"/>
      <c r="K53" s="1244"/>
      <c r="L53" s="1244"/>
      <c r="M53" s="1244"/>
      <c r="N53" s="1246">
        <v>58.3</v>
      </c>
      <c r="O53" s="1246">
        <v>61</v>
      </c>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569</v>
      </c>
      <c r="H55" s="1248"/>
      <c r="I55" s="1243" t="s">
        <v>568</v>
      </c>
      <c r="J55" s="1243"/>
      <c r="K55" s="1241"/>
      <c r="L55" s="1241"/>
      <c r="M55" s="1241"/>
      <c r="N55" s="1242">
        <v>17.8</v>
      </c>
      <c r="O55" s="1242">
        <v>15</v>
      </c>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574</v>
      </c>
      <c r="J57" s="1253"/>
      <c r="K57" s="1244"/>
      <c r="L57" s="1244"/>
      <c r="M57" s="1244"/>
      <c r="N57" s="1246">
        <v>56.2</v>
      </c>
      <c r="O57" s="1246">
        <v>63.3</v>
      </c>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21" t="s">
        <v>575</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567</v>
      </c>
      <c r="H73" s="1234"/>
      <c r="I73" s="1239" t="s">
        <v>568</v>
      </c>
      <c r="J73" s="1239"/>
      <c r="K73" s="1254">
        <v>19.8</v>
      </c>
      <c r="L73" s="1254">
        <v>9.1999999999999993</v>
      </c>
      <c r="M73" s="1242">
        <v>8.8000000000000007</v>
      </c>
      <c r="N73" s="1242">
        <v>3.1</v>
      </c>
      <c r="O73" s="1242">
        <v>3.6</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572</v>
      </c>
      <c r="J75" s="1243"/>
      <c r="K75" s="1246">
        <v>2.1</v>
      </c>
      <c r="L75" s="1246">
        <v>1.4</v>
      </c>
      <c r="M75" s="1246">
        <v>1</v>
      </c>
      <c r="N75" s="1246">
        <v>0.4</v>
      </c>
      <c r="O75" s="1246">
        <v>0.4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569</v>
      </c>
      <c r="H77" s="1248"/>
      <c r="I77" s="1243" t="s">
        <v>568</v>
      </c>
      <c r="J77" s="1243"/>
      <c r="K77" s="1254">
        <v>46.1</v>
      </c>
      <c r="L77" s="1254">
        <v>37.6</v>
      </c>
      <c r="M77" s="1242">
        <v>33.799999999999997</v>
      </c>
      <c r="N77" s="1242">
        <v>17.8</v>
      </c>
      <c r="O77" s="1242">
        <v>15</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572</v>
      </c>
      <c r="J79" s="1253"/>
      <c r="K79" s="1256">
        <v>8.5</v>
      </c>
      <c r="L79" s="1256">
        <v>7.9</v>
      </c>
      <c r="M79" s="1256">
        <v>7.1</v>
      </c>
      <c r="N79" s="1256">
        <v>5.3</v>
      </c>
      <c r="O79" s="1256">
        <v>5</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A66" sqref="AA6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25511</v>
      </c>
      <c r="E3" s="118"/>
      <c r="F3" s="119">
        <v>43493</v>
      </c>
      <c r="G3" s="120"/>
      <c r="H3" s="121"/>
    </row>
    <row r="4" spans="1:8" x14ac:dyDescent="0.15">
      <c r="A4" s="122"/>
      <c r="B4" s="123"/>
      <c r="C4" s="124"/>
      <c r="D4" s="125">
        <v>13831</v>
      </c>
      <c r="E4" s="126"/>
      <c r="F4" s="127">
        <v>23254</v>
      </c>
      <c r="G4" s="128"/>
      <c r="H4" s="129"/>
    </row>
    <row r="5" spans="1:8" x14ac:dyDescent="0.15">
      <c r="A5" s="110" t="s">
        <v>513</v>
      </c>
      <c r="B5" s="115"/>
      <c r="C5" s="116"/>
      <c r="D5" s="117">
        <v>26746</v>
      </c>
      <c r="E5" s="118"/>
      <c r="F5" s="119">
        <v>50840</v>
      </c>
      <c r="G5" s="120"/>
      <c r="H5" s="121"/>
    </row>
    <row r="6" spans="1:8" x14ac:dyDescent="0.15">
      <c r="A6" s="122"/>
      <c r="B6" s="123"/>
      <c r="C6" s="124"/>
      <c r="D6" s="125">
        <v>10901</v>
      </c>
      <c r="E6" s="126"/>
      <c r="F6" s="127">
        <v>25367</v>
      </c>
      <c r="G6" s="128"/>
      <c r="H6" s="129"/>
    </row>
    <row r="7" spans="1:8" x14ac:dyDescent="0.15">
      <c r="A7" s="110" t="s">
        <v>514</v>
      </c>
      <c r="B7" s="115"/>
      <c r="C7" s="116"/>
      <c r="D7" s="117">
        <v>15149</v>
      </c>
      <c r="E7" s="118"/>
      <c r="F7" s="119">
        <v>53605</v>
      </c>
      <c r="G7" s="120"/>
      <c r="H7" s="121"/>
    </row>
    <row r="8" spans="1:8" x14ac:dyDescent="0.15">
      <c r="A8" s="122"/>
      <c r="B8" s="123"/>
      <c r="C8" s="124"/>
      <c r="D8" s="125">
        <v>9203</v>
      </c>
      <c r="E8" s="126"/>
      <c r="F8" s="127">
        <v>28343</v>
      </c>
      <c r="G8" s="128"/>
      <c r="H8" s="129"/>
    </row>
    <row r="9" spans="1:8" x14ac:dyDescent="0.15">
      <c r="A9" s="110" t="s">
        <v>515</v>
      </c>
      <c r="B9" s="115"/>
      <c r="C9" s="116"/>
      <c r="D9" s="117">
        <v>14187</v>
      </c>
      <c r="E9" s="118"/>
      <c r="F9" s="119">
        <v>44267</v>
      </c>
      <c r="G9" s="120"/>
      <c r="H9" s="121"/>
    </row>
    <row r="10" spans="1:8" x14ac:dyDescent="0.15">
      <c r="A10" s="122"/>
      <c r="B10" s="123"/>
      <c r="C10" s="124"/>
      <c r="D10" s="125">
        <v>9558</v>
      </c>
      <c r="E10" s="126"/>
      <c r="F10" s="127">
        <v>26161</v>
      </c>
      <c r="G10" s="128"/>
      <c r="H10" s="129"/>
    </row>
    <row r="11" spans="1:8" x14ac:dyDescent="0.15">
      <c r="A11" s="110" t="s">
        <v>516</v>
      </c>
      <c r="B11" s="115"/>
      <c r="C11" s="116"/>
      <c r="D11" s="117">
        <v>16641</v>
      </c>
      <c r="E11" s="118"/>
      <c r="F11" s="119">
        <v>40879</v>
      </c>
      <c r="G11" s="120"/>
      <c r="H11" s="121"/>
    </row>
    <row r="12" spans="1:8" x14ac:dyDescent="0.15">
      <c r="A12" s="122"/>
      <c r="B12" s="123"/>
      <c r="C12" s="130"/>
      <c r="D12" s="125">
        <v>12490</v>
      </c>
      <c r="E12" s="126"/>
      <c r="F12" s="127">
        <v>24087</v>
      </c>
      <c r="G12" s="128"/>
      <c r="H12" s="129"/>
    </row>
    <row r="13" spans="1:8" x14ac:dyDescent="0.15">
      <c r="A13" s="110"/>
      <c r="B13" s="115"/>
      <c r="C13" s="131"/>
      <c r="D13" s="132">
        <v>19647</v>
      </c>
      <c r="E13" s="133"/>
      <c r="F13" s="134">
        <v>46617</v>
      </c>
      <c r="G13" s="135"/>
      <c r="H13" s="121"/>
    </row>
    <row r="14" spans="1:8" x14ac:dyDescent="0.15">
      <c r="A14" s="122"/>
      <c r="B14" s="123"/>
      <c r="C14" s="124"/>
      <c r="D14" s="125">
        <v>11197</v>
      </c>
      <c r="E14" s="126"/>
      <c r="F14" s="127">
        <v>25442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4.24</v>
      </c>
      <c r="C19" s="136">
        <f>ROUND(VALUE(SUBSTITUTE(実質収支比率等に係る経年分析!G$48,"▲","-")),2)</f>
        <v>5.46</v>
      </c>
      <c r="D19" s="136">
        <f>ROUND(VALUE(SUBSTITUTE(実質収支比率等に係る経年分析!H$48,"▲","-")),2)</f>
        <v>4.3899999999999997</v>
      </c>
      <c r="E19" s="136">
        <f>ROUND(VALUE(SUBSTITUTE(実質収支比率等に係る経年分析!I$48,"▲","-")),2)</f>
        <v>5.07</v>
      </c>
      <c r="F19" s="136">
        <f>ROUND(VALUE(SUBSTITUTE(実質収支比率等に係る経年分析!J$48,"▲","-")),2)</f>
        <v>2.99</v>
      </c>
    </row>
    <row r="20" spans="1:11" x14ac:dyDescent="0.15">
      <c r="A20" s="136" t="s">
        <v>43</v>
      </c>
      <c r="B20" s="136">
        <f>ROUND(VALUE(SUBSTITUTE(実質収支比率等に係る経年分析!F$47,"▲","-")),2)</f>
        <v>3.72</v>
      </c>
      <c r="C20" s="136">
        <f>ROUND(VALUE(SUBSTITUTE(実質収支比率等に係る経年分析!G$47,"▲","-")),2)</f>
        <v>7.39</v>
      </c>
      <c r="D20" s="136">
        <f>ROUND(VALUE(SUBSTITUTE(実質収支比率等に係る経年分析!H$47,"▲","-")),2)</f>
        <v>8.61</v>
      </c>
      <c r="E20" s="136">
        <f>ROUND(VALUE(SUBSTITUTE(実質収支比率等に係る経年分析!I$47,"▲","-")),2)</f>
        <v>13.07</v>
      </c>
      <c r="F20" s="136">
        <f>ROUND(VALUE(SUBSTITUTE(実質収支比率等に係る経年分析!J$47,"▲","-")),2)</f>
        <v>11.99</v>
      </c>
    </row>
    <row r="21" spans="1:11" x14ac:dyDescent="0.15">
      <c r="A21" s="136" t="s">
        <v>44</v>
      </c>
      <c r="B21" s="136">
        <f>IF(ISNUMBER(VALUE(SUBSTITUTE(実質収支比率等に係る経年分析!F$49,"▲","-"))),ROUND(VALUE(SUBSTITUTE(実質収支比率等に係る経年分析!F$49,"▲","-")),2),NA())</f>
        <v>-2.69</v>
      </c>
      <c r="C21" s="136">
        <f>IF(ISNUMBER(VALUE(SUBSTITUTE(実質収支比率等に係る経年分析!G$49,"▲","-"))),ROUND(VALUE(SUBSTITUTE(実質収支比率等に係る経年分析!G$49,"▲","-")),2),NA())</f>
        <v>4.9400000000000004</v>
      </c>
      <c r="D21" s="136">
        <f>IF(ISNUMBER(VALUE(SUBSTITUTE(実質収支比率等に係る経年分析!H$49,"▲","-"))),ROUND(VALUE(SUBSTITUTE(実質収支比率等に係る経年分析!H$49,"▲","-")),2),NA())</f>
        <v>0.2</v>
      </c>
      <c r="E21" s="136">
        <f>IF(ISNUMBER(VALUE(SUBSTITUTE(実質収支比率等に係る経年分析!I$49,"▲","-"))),ROUND(VALUE(SUBSTITUTE(実質収支比率等に係る経年分析!I$49,"▲","-")),2),NA())</f>
        <v>5.28</v>
      </c>
      <c r="F21" s="136">
        <f>IF(ISNUMBER(VALUE(SUBSTITUTE(実質収支比率等に係る経年分析!J$49,"▲","-"))),ROUND(VALUE(SUBSTITUTE(実質収支比率等に係る経年分析!J$49,"▲","-")),2),NA())</f>
        <v>-3.2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0.14000000000000001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0.17</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扇台土地区画整理事業特別会計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x14ac:dyDescent="0.15">
      <c r="A30" s="137" t="str">
        <f>IF(連結実質赤字比率に係る赤字・黒字の構成分析!C$40="",NA(),連結実質赤字比率に係る赤字・黒字の構成分析!C$40)</f>
        <v>入間市駅北口土地区画整理事業特別会計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0.21</v>
      </c>
    </row>
    <row r="31" spans="1:11" x14ac:dyDescent="0.15">
      <c r="A31" s="137" t="str">
        <f>IF(連結実質赤字比率に係る赤字・黒字の構成分析!C$39="",NA(),連結実質赤字比率に係る赤字・黒字の構成分析!C$39)</f>
        <v>武蔵藤沢駅周辺土地区画整理事業特別会計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1.07</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1.52</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4.2300000000000004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4.3899999999999997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13.67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3254</v>
      </c>
      <c r="E42" s="138"/>
      <c r="F42" s="138"/>
      <c r="G42" s="138">
        <f>'実質公債費比率（分子）の構造'!L$52</f>
        <v>3458</v>
      </c>
      <c r="H42" s="138"/>
      <c r="I42" s="138"/>
      <c r="J42" s="138">
        <f>'実質公債費比率（分子）の構造'!M$52</f>
        <v>3556</v>
      </c>
      <c r="K42" s="138"/>
      <c r="L42" s="138"/>
      <c r="M42" s="138">
        <f>'実質公債費比率（分子）の構造'!N$52</f>
        <v>3269</v>
      </c>
      <c r="N42" s="138"/>
      <c r="O42" s="138"/>
      <c r="P42" s="138">
        <f>'実質公債費比率（分子）の構造'!O$52</f>
        <v>3448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188</v>
      </c>
      <c r="C44" s="138"/>
      <c r="D44" s="138"/>
      <c r="E44" s="138">
        <f>'実質公債費比率（分子）の構造'!L$50</f>
        <v>220</v>
      </c>
      <c r="F44" s="138"/>
      <c r="G44" s="138"/>
      <c r="H44" s="138">
        <f>'実質公債費比率（分子）の構造'!M$50</f>
        <v>205</v>
      </c>
      <c r="I44" s="138"/>
      <c r="J44" s="138"/>
      <c r="K44" s="138">
        <f>'実質公債費比率（分子）の構造'!N$50</f>
        <v>127</v>
      </c>
      <c r="L44" s="138"/>
      <c r="M44" s="138"/>
      <c r="N44" s="138">
        <f>'実質公債費比率（分子）の構造'!O$50</f>
        <v>127</v>
      </c>
      <c r="O44" s="138"/>
      <c r="P44" s="138"/>
    </row>
    <row r="45" spans="1:16" x14ac:dyDescent="0.15">
      <c r="A45" s="138" t="s">
        <v>54</v>
      </c>
      <c r="B45" s="138">
        <f>'実質公債費比率（分子）の構造'!K$49</f>
        <v>103</v>
      </c>
      <c r="C45" s="138"/>
      <c r="D45" s="138"/>
      <c r="E45" s="138">
        <f>'実質公債費比率（分子）の構造'!L$49</f>
        <v>60</v>
      </c>
      <c r="F45" s="138"/>
      <c r="G45" s="138"/>
      <c r="H45" s="138">
        <f>'実質公債費比率（分子）の構造'!M$49</f>
        <v>51</v>
      </c>
      <c r="I45" s="138"/>
      <c r="J45" s="138"/>
      <c r="K45" s="138">
        <f>'実質公債費比率（分子）の構造'!N$49</f>
        <v>81</v>
      </c>
      <c r="L45" s="138"/>
      <c r="M45" s="138"/>
      <c r="N45" s="138">
        <f>'実質公債費比率（分子）の構造'!O$49</f>
        <v>115</v>
      </c>
      <c r="O45" s="138"/>
      <c r="P45" s="138"/>
    </row>
    <row r="46" spans="1:16" x14ac:dyDescent="0.15">
      <c r="A46" s="138" t="s">
        <v>55</v>
      </c>
      <c r="B46" s="138">
        <f>'実質公債費比率（分子）の構造'!K$48</f>
        <v>404</v>
      </c>
      <c r="C46" s="138"/>
      <c r="D46" s="138"/>
      <c r="E46" s="138">
        <f>'実質公債費比率（分子）の構造'!L$48</f>
        <v>363</v>
      </c>
      <c r="F46" s="138"/>
      <c r="G46" s="138"/>
      <c r="H46" s="138">
        <f>'実質公債費比率（分子）の構造'!M$48</f>
        <v>256</v>
      </c>
      <c r="I46" s="138"/>
      <c r="J46" s="138"/>
      <c r="K46" s="138">
        <f>'実質公債費比率（分子）の構造'!N$48</f>
        <v>473</v>
      </c>
      <c r="L46" s="138"/>
      <c r="M46" s="138"/>
      <c r="N46" s="138">
        <f>'実質公債費比率（分子）の構造'!O$48</f>
        <v>434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3143</v>
      </c>
      <c r="C49" s="138"/>
      <c r="D49" s="138"/>
      <c r="E49" s="138">
        <f>'実質公債費比率（分子）の構造'!L$45</f>
        <v>2969</v>
      </c>
      <c r="F49" s="138"/>
      <c r="G49" s="138"/>
      <c r="H49" s="138">
        <f>'実質公債費比率（分子）の構造'!M$45</f>
        <v>3036</v>
      </c>
      <c r="I49" s="138"/>
      <c r="J49" s="138"/>
      <c r="K49" s="138">
        <f>'実質公債費比率（分子）の構造'!N$45</f>
        <v>2729</v>
      </c>
      <c r="L49" s="138"/>
      <c r="M49" s="138"/>
      <c r="N49" s="138">
        <f>'実質公債費比率（分子）の構造'!O$45</f>
        <v>2943</v>
      </c>
      <c r="O49" s="138"/>
      <c r="P49" s="138"/>
    </row>
    <row r="50" spans="1:16" x14ac:dyDescent="0.15">
      <c r="A50" s="138" t="s">
        <v>59</v>
      </c>
      <c r="B50" s="138" t="e">
        <f>NA()</f>
        <v>#N/A</v>
      </c>
      <c r="C50" s="138">
        <f>IF(ISNUMBER('実質公債費比率（分子）の構造'!K$53),'実質公債費比率（分子）の構造'!K$53,NA())</f>
        <v>584</v>
      </c>
      <c r="D50" s="138" t="e">
        <f>NA()</f>
        <v>#N/A</v>
      </c>
      <c r="E50" s="138" t="e">
        <f>NA()</f>
        <v>#N/A</v>
      </c>
      <c r="F50" s="138">
        <f>IF(ISNUMBER('実質公債費比率（分子）の構造'!L$53),'実質公債費比率（分子）の構造'!L$53,NA())</f>
        <v>154</v>
      </c>
      <c r="G50" s="138" t="e">
        <f>NA()</f>
        <v>#N/A</v>
      </c>
      <c r="H50" s="138" t="e">
        <f>NA()</f>
        <v>#N/A</v>
      </c>
      <c r="I50" s="138">
        <f>IF(ISNUMBER('実質公債費比率（分子）の構造'!M$53),'実質公債費比率（分子）の構造'!M$53,NA())</f>
        <v>-8</v>
      </c>
      <c r="J50" s="138" t="e">
        <f>NA()</f>
        <v>#N/A</v>
      </c>
      <c r="K50" s="138" t="e">
        <f>NA()</f>
        <v>#N/A</v>
      </c>
      <c r="L50" s="138">
        <f>IF(ISNUMBER('実質公債費比率（分子）の構造'!N$53),'実質公債費比率（分子）の構造'!N$53,NA())</f>
        <v>141</v>
      </c>
      <c r="M50" s="138" t="e">
        <f>NA()</f>
        <v>#N/A</v>
      </c>
      <c r="N50" s="138" t="e">
        <f>NA()</f>
        <v>#N/A</v>
      </c>
      <c r="O50" s="138">
        <f>IF(ISNUMBER('実質公債費比率（分子）の構造'!O$53),'実質公債費比率（分子）の構造'!O$53,NA())</f>
        <v>171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28467</v>
      </c>
      <c r="E56" s="137"/>
      <c r="F56" s="137"/>
      <c r="G56" s="137">
        <f>'将来負担比率（分子）の構造'!J$52</f>
        <v>29402</v>
      </c>
      <c r="H56" s="137"/>
      <c r="I56" s="137"/>
      <c r="J56" s="137">
        <f>'将来負担比率（分子）の構造'!K$52</f>
        <v>29492</v>
      </c>
      <c r="K56" s="137"/>
      <c r="L56" s="137"/>
      <c r="M56" s="137">
        <f>'将来負担比率（分子）の構造'!L$52</f>
        <v>28780</v>
      </c>
      <c r="N56" s="137"/>
      <c r="O56" s="137"/>
      <c r="P56" s="137">
        <f>'将来負担比率（分子）の構造'!M$52</f>
        <v>28788</v>
      </c>
    </row>
    <row r="57" spans="1:16" x14ac:dyDescent="0.15">
      <c r="A57" s="137" t="s">
        <v>36</v>
      </c>
      <c r="B57" s="137"/>
      <c r="C57" s="137"/>
      <c r="D57" s="137">
        <f>'将来負担比率（分子）の構造'!I$51</f>
        <v>7422</v>
      </c>
      <c r="E57" s="137"/>
      <c r="F57" s="137"/>
      <c r="G57" s="137">
        <f>'将来負担比率（分子）の構造'!J$51</f>
        <v>7721</v>
      </c>
      <c r="H57" s="137"/>
      <c r="I57" s="137"/>
      <c r="J57" s="137">
        <f>'将来負担比率（分子）の構造'!K$51</f>
        <v>7049</v>
      </c>
      <c r="K57" s="137"/>
      <c r="L57" s="137"/>
      <c r="M57" s="137">
        <f>'将来負担比率（分子）の構造'!L$51</f>
        <v>6441</v>
      </c>
      <c r="N57" s="137"/>
      <c r="O57" s="137"/>
      <c r="P57" s="137">
        <f>'将来負担比率（分子）の構造'!M$51</f>
        <v>6414</v>
      </c>
    </row>
    <row r="58" spans="1:16" x14ac:dyDescent="0.15">
      <c r="A58" s="137" t="s">
        <v>35</v>
      </c>
      <c r="B58" s="137"/>
      <c r="C58" s="137"/>
      <c r="D58" s="137">
        <f>'将来負担比率（分子）の構造'!I$50</f>
        <v>1519</v>
      </c>
      <c r="E58" s="137"/>
      <c r="F58" s="137"/>
      <c r="G58" s="137">
        <f>'将来負担比率（分子）の構造'!J$50</f>
        <v>2494</v>
      </c>
      <c r="H58" s="137"/>
      <c r="I58" s="137"/>
      <c r="J58" s="137">
        <f>'将来負担比率（分子）の構造'!K$50</f>
        <v>2680</v>
      </c>
      <c r="K58" s="137"/>
      <c r="L58" s="137"/>
      <c r="M58" s="137">
        <f>'将来負担比率（分子）の構造'!L$50</f>
        <v>4351</v>
      </c>
      <c r="N58" s="137"/>
      <c r="O58" s="137"/>
      <c r="P58" s="137">
        <f>'将来負担比率（分子）の構造'!M$50</f>
        <v>4559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76</v>
      </c>
      <c r="C61" s="137"/>
      <c r="D61" s="137"/>
      <c r="E61" s="137">
        <f>'将来負担比率（分子）の構造'!J$46</f>
        <v>59</v>
      </c>
      <c r="F61" s="137"/>
      <c r="G61" s="137"/>
      <c r="H61" s="137">
        <f>'将来負担比率（分子）の構造'!K$46</f>
        <v>34</v>
      </c>
      <c r="I61" s="137"/>
      <c r="J61" s="137"/>
      <c r="K61" s="137">
        <f>'将来負担比率（分子）の構造'!L$46</f>
        <v>22</v>
      </c>
      <c r="L61" s="137"/>
      <c r="M61" s="137"/>
      <c r="N61" s="137">
        <f>'将来負担比率（分子）の構造'!M$46</f>
        <v>10</v>
      </c>
      <c r="O61" s="137"/>
      <c r="P61" s="137"/>
    </row>
    <row r="62" spans="1:16" x14ac:dyDescent="0.15">
      <c r="A62" s="137" t="s">
        <v>29</v>
      </c>
      <c r="B62" s="137">
        <f>'将来負担比率（分子）の構造'!I$45</f>
        <v>6081</v>
      </c>
      <c r="C62" s="137"/>
      <c r="D62" s="137"/>
      <c r="E62" s="137">
        <f>'将来負担比率（分子）の構造'!J$45</f>
        <v>5600</v>
      </c>
      <c r="F62" s="137"/>
      <c r="G62" s="137"/>
      <c r="H62" s="137">
        <f>'将来負担比率（分子）の構造'!K$45</f>
        <v>5089</v>
      </c>
      <c r="I62" s="137"/>
      <c r="J62" s="137"/>
      <c r="K62" s="137">
        <f>'将来負担比率（分子）の構造'!L$45</f>
        <v>4163</v>
      </c>
      <c r="L62" s="137"/>
      <c r="M62" s="137"/>
      <c r="N62" s="137">
        <f>'将来負担比率（分子）の構造'!M$45</f>
        <v>4460</v>
      </c>
      <c r="O62" s="137"/>
      <c r="P62" s="137"/>
    </row>
    <row r="63" spans="1:16" x14ac:dyDescent="0.15">
      <c r="A63" s="137" t="s">
        <v>28</v>
      </c>
      <c r="B63" s="137">
        <f>'将来負担比率（分子）の構造'!I$44</f>
        <v>453</v>
      </c>
      <c r="C63" s="137"/>
      <c r="D63" s="137"/>
      <c r="E63" s="137">
        <f>'将来負担比率（分子）の構造'!J$44</f>
        <v>685</v>
      </c>
      <c r="F63" s="137"/>
      <c r="G63" s="137"/>
      <c r="H63" s="137">
        <f>'将来負担比率（分子）の構造'!K$44</f>
        <v>842</v>
      </c>
      <c r="I63" s="137"/>
      <c r="J63" s="137"/>
      <c r="K63" s="137">
        <f>'将来負担比率（分子）の構造'!L$44</f>
        <v>891</v>
      </c>
      <c r="L63" s="137"/>
      <c r="M63" s="137"/>
      <c r="N63" s="137">
        <f>'将来負担比率（分子）の構造'!M$44</f>
        <v>829</v>
      </c>
      <c r="O63" s="137"/>
      <c r="P63" s="137"/>
    </row>
    <row r="64" spans="1:16" x14ac:dyDescent="0.15">
      <c r="A64" s="137" t="s">
        <v>27</v>
      </c>
      <c r="B64" s="137">
        <f>'将来負担比率（分子）の構造'!I$43</f>
        <v>3636</v>
      </c>
      <c r="C64" s="137"/>
      <c r="D64" s="137"/>
      <c r="E64" s="137">
        <f>'将来負担比率（分子）の構造'!J$43</f>
        <v>3037</v>
      </c>
      <c r="F64" s="137"/>
      <c r="G64" s="137"/>
      <c r="H64" s="137">
        <f>'将来負担比率（分子）の構造'!K$43</f>
        <v>2817</v>
      </c>
      <c r="I64" s="137"/>
      <c r="J64" s="137"/>
      <c r="K64" s="137">
        <f>'将来負担比率（分子）の構造'!L$43</f>
        <v>2422</v>
      </c>
      <c r="L64" s="137"/>
      <c r="M64" s="137"/>
      <c r="N64" s="137">
        <f>'将来負担比率（分子）の構造'!M$43</f>
        <v>2958</v>
      </c>
      <c r="O64" s="137"/>
      <c r="P64" s="137"/>
    </row>
    <row r="65" spans="1:16" x14ac:dyDescent="0.15">
      <c r="A65" s="137" t="s">
        <v>26</v>
      </c>
      <c r="B65" s="137">
        <f>'将来負担比率（分子）の構造'!I$42</f>
        <v>359</v>
      </c>
      <c r="C65" s="137"/>
      <c r="D65" s="137"/>
      <c r="E65" s="137">
        <f>'将来負担比率（分子）の構造'!J$42</f>
        <v>177</v>
      </c>
      <c r="F65" s="137"/>
      <c r="G65" s="137"/>
      <c r="H65" s="137">
        <f>'将来負担比率（分子）の構造'!K$42</f>
        <v>103</v>
      </c>
      <c r="I65" s="137"/>
      <c r="J65" s="137"/>
      <c r="K65" s="137">
        <f>'将来負担比率（分子）の構造'!L$42</f>
        <v>168</v>
      </c>
      <c r="L65" s="137"/>
      <c r="M65" s="137"/>
      <c r="N65" s="137">
        <f>'将来負担比率（分子）の構造'!M$42</f>
        <v>30</v>
      </c>
      <c r="O65" s="137"/>
      <c r="P65" s="137"/>
    </row>
    <row r="66" spans="1:16" x14ac:dyDescent="0.15">
      <c r="A66" s="137" t="s">
        <v>25</v>
      </c>
      <c r="B66" s="137">
        <f>'将来負担比率（分子）の構造'!I$41</f>
        <v>31220</v>
      </c>
      <c r="C66" s="137"/>
      <c r="D66" s="137"/>
      <c r="E66" s="137">
        <f>'将来負担比率（分子）の構造'!J$41</f>
        <v>32122</v>
      </c>
      <c r="F66" s="137"/>
      <c r="G66" s="137"/>
      <c r="H66" s="137">
        <f>'将来負担比率（分子）の構造'!K$41</f>
        <v>32312</v>
      </c>
      <c r="I66" s="137"/>
      <c r="J66" s="137"/>
      <c r="K66" s="137">
        <f>'将来負担比率（分子）の構造'!L$41</f>
        <v>32619</v>
      </c>
      <c r="L66" s="137"/>
      <c r="M66" s="137"/>
      <c r="N66" s="137">
        <f>'将来負担比率（分子）の構造'!M$41</f>
        <v>32305</v>
      </c>
      <c r="O66" s="137"/>
      <c r="P66" s="137"/>
    </row>
    <row r="67" spans="1:16" x14ac:dyDescent="0.15">
      <c r="A67" s="137" t="s">
        <v>63</v>
      </c>
      <c r="B67" s="137" t="e">
        <f>NA()</f>
        <v>#N/A</v>
      </c>
      <c r="C67" s="137">
        <f>IF(ISNUMBER('将来負担比率（分子）の構造'!I$53), IF('将来負担比率（分子）の構造'!I$53 &lt; 0, 0, '将来負担比率（分子）の構造'!I$53), NA())</f>
        <v>4418</v>
      </c>
      <c r="D67" s="137" t="e">
        <f>NA()</f>
        <v>#N/A</v>
      </c>
      <c r="E67" s="137" t="e">
        <f>NA()</f>
        <v>#N/A</v>
      </c>
      <c r="F67" s="137">
        <f>IF(ISNUMBER('将来負担比率（分子）の構造'!J$53), IF('将来負担比率（分子）の構造'!J$53 &lt; 0, 0, '将来負担比率（分子）の構造'!J$53), NA())</f>
        <v>2064</v>
      </c>
      <c r="G67" s="137" t="e">
        <f>NA()</f>
        <v>#N/A</v>
      </c>
      <c r="H67" s="137" t="e">
        <f>NA()</f>
        <v>#N/A</v>
      </c>
      <c r="I67" s="137">
        <f>IF(ISNUMBER('将来負担比率（分子）の構造'!K$53), IF('将来負担比率（分子）の構造'!K$53 &lt; 0, 0, '将来負担比率（分子）の構造'!K$53), NA())</f>
        <v>1975</v>
      </c>
      <c r="J67" s="137" t="e">
        <f>NA()</f>
        <v>#N/A</v>
      </c>
      <c r="K67" s="137" t="e">
        <f>NA()</f>
        <v>#N/A</v>
      </c>
      <c r="L67" s="137">
        <f>IF(ISNUMBER('将来負担比率（分子）の構造'!L$53), IF('将来負担比率（分子）の構造'!L$53 &lt; 0, 0, '将来負担比率（分子）の構造'!L$53), NA())</f>
        <v>713</v>
      </c>
      <c r="M67" s="137" t="e">
        <f>NA()</f>
        <v>#N/A</v>
      </c>
      <c r="N67" s="137" t="e">
        <f>NA()</f>
        <v>#N/A</v>
      </c>
      <c r="O67" s="137">
        <f>IF(ISNUMBER('将来負担比率（分子）の構造'!M$53), IF('将来負担比率（分子）の構造'!M$53 &lt; 0, 0, '将来負担比率（分子）の構造'!M$53), NA())</f>
        <v>832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2018-04-18T02:38:43Z</cp:lastPrinted>
  <dcterms:created xsi:type="dcterms:W3CDTF">2018-01-24T04:15:30Z</dcterms:created>
  <dcterms:modified xsi:type="dcterms:W3CDTF">2018-11-01T11:12:51Z</dcterms:modified>
</cp:coreProperties>
</file>