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.7.15\nas_dosekiit\土木積算担当\■■■R3土木積算\14_土木積算　全般\14_01_文書\14_01_020_文書　通知\20220100　建設現場における快適トイレ設置の試行要領の改定について\02　送付\"/>
    </mc:Choice>
  </mc:AlternateContent>
  <xr:revisionPtr revIDLastSave="0" documentId="13_ncr:1_{58D14E59-50B1-46C9-8A99-3531BB4EA254}" xr6:coauthVersionLast="36" xr6:coauthVersionMax="36" xr10:uidLastSave="{00000000-0000-0000-0000-000000000000}"/>
  <bookViews>
    <workbookView xWindow="480" yWindow="120" windowWidth="18315" windowHeight="11640" tabRatio="749" xr2:uid="{00000000-000D-0000-FFFF-FFFF00000000}"/>
  </bookViews>
  <sheets>
    <sheet name="様式１ (快適トイレ)チェックシート（協議）" sheetId="22" r:id="rId1"/>
    <sheet name="様式２(快適トイレ)チェックシート（現場）" sheetId="23" r:id="rId2"/>
    <sheet name=" (快適トイレ)チェックシート（記入例）" sheetId="24" r:id="rId3"/>
    <sheet name="※発注者使用(快適トイレ実績調査報告書）" sheetId="26" r:id="rId4"/>
  </sheets>
  <definedNames>
    <definedName name="_xlnm.Print_Area" localSheetId="2">' (快適トイレ)チェックシート（記入例）'!$A$1:$J$37</definedName>
    <definedName name="_xlnm.Print_Area" localSheetId="3">'※発注者使用(快適トイレ実績調査報告書）'!$A$1:$I$40</definedName>
    <definedName name="_xlnm.Print_Area" localSheetId="0">'様式１ (快適トイレ)チェックシート（協議）'!$A$1:$J$37</definedName>
    <definedName name="_xlnm.Print_Area" localSheetId="1">'様式２(快適トイレ)チェックシート（現場）'!$A$1:$J$37</definedName>
  </definedNames>
  <calcPr calcId="191029"/>
</workbook>
</file>

<file path=xl/calcChain.xml><?xml version="1.0" encoding="utf-8"?>
<calcChain xmlns="http://schemas.openxmlformats.org/spreadsheetml/2006/main">
  <c r="G10" i="22" l="1"/>
  <c r="F3" i="23"/>
  <c r="F5" i="26" s="1"/>
  <c r="G16" i="22"/>
  <c r="G15" i="23"/>
  <c r="G17" i="26"/>
  <c r="G14" i="23"/>
  <c r="F13" i="23"/>
  <c r="F15" i="26"/>
  <c r="F12" i="23"/>
  <c r="F11" i="23"/>
  <c r="F13" i="26"/>
  <c r="G9" i="23"/>
  <c r="G10" i="23" s="1"/>
  <c r="G8" i="23"/>
  <c r="G7" i="23"/>
  <c r="G9" i="26"/>
  <c r="G6" i="23"/>
  <c r="F5" i="23"/>
  <c r="F7" i="26"/>
  <c r="F4" i="23"/>
  <c r="F6" i="26"/>
  <c r="F14" i="26"/>
  <c r="H35" i="26"/>
  <c r="H36" i="26"/>
  <c r="H37" i="26"/>
  <c r="H38" i="26"/>
  <c r="H39" i="26"/>
  <c r="H34" i="26"/>
  <c r="H30" i="26"/>
  <c r="H31" i="26"/>
  <c r="H32" i="26"/>
  <c r="H33" i="26"/>
  <c r="H29" i="26"/>
  <c r="H24" i="26"/>
  <c r="H25" i="26"/>
  <c r="H26" i="26"/>
  <c r="H27" i="26"/>
  <c r="H28" i="26"/>
  <c r="H23" i="26"/>
  <c r="G10" i="26"/>
  <c r="G8" i="26"/>
  <c r="G10" i="24"/>
  <c r="G16" i="24" s="1"/>
  <c r="G16" i="26"/>
  <c r="G11" i="26"/>
  <c r="G12" i="26" s="1"/>
  <c r="G16" i="23" l="1"/>
  <c r="G18" i="26"/>
  <c r="G19" i="26" s="1"/>
  <c r="G20" i="26" l="1"/>
  <c r="G21" i="26" s="1"/>
</calcChain>
</file>

<file path=xl/sharedStrings.xml><?xml version="1.0" encoding="utf-8"?>
<sst xmlns="http://schemas.openxmlformats.org/spreadsheetml/2006/main" count="301" uniqueCount="99">
  <si>
    <t>洋式便座</t>
    <rPh sb="0" eb="2">
      <t>ヨウシキ</t>
    </rPh>
    <rPh sb="2" eb="4">
      <t>ベンザ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</si>
  <si>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</si>
  <si>
    <t>円/基・月</t>
    <rPh sb="0" eb="1">
      <t>エン</t>
    </rPh>
    <rPh sb="2" eb="3">
      <t>キ</t>
    </rPh>
    <rPh sb="4" eb="5">
      <t>ツキ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</si>
  <si>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</si>
  <si>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</si>
  <si>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レンタル会社名</t>
    <rPh sb="6" eb="7">
      <t>メイ</t>
    </rPh>
    <phoneticPr fontId="3"/>
  </si>
  <si>
    <t>受注者名</t>
    <rPh sb="0" eb="3">
      <t>ジュチュウシャ</t>
    </rPh>
    <rPh sb="3" eb="4">
      <t>メイ</t>
    </rPh>
    <phoneticPr fontId="1"/>
  </si>
  <si>
    <t>工事期間</t>
    <rPh sb="0" eb="2">
      <t>コウジ</t>
    </rPh>
    <rPh sb="2" eb="4">
      <t>キカン</t>
    </rPh>
    <phoneticPr fontId="1"/>
  </si>
  <si>
    <t>受注者確認</t>
    <rPh sb="0" eb="3">
      <t>ジュチュウシャ</t>
    </rPh>
    <rPh sb="3" eb="5">
      <t>カクニン</t>
    </rPh>
    <phoneticPr fontId="1"/>
  </si>
  <si>
    <t>発注者確認</t>
    <rPh sb="0" eb="3">
      <t>ハッチュウシャ</t>
    </rPh>
    <rPh sb="3" eb="5">
      <t>カクニン</t>
    </rPh>
    <phoneticPr fontId="1"/>
  </si>
  <si>
    <t>快適トイレ仕様確認</t>
    <rPh sb="0" eb="2">
      <t>カイテキ</t>
    </rPh>
    <rPh sb="7" eb="9">
      <t>カクニン</t>
    </rPh>
    <phoneticPr fontId="1"/>
  </si>
  <si>
    <t>快適トイレ
設置予定期間</t>
    <rPh sb="0" eb="2">
      <t>カイテキ</t>
    </rPh>
    <rPh sb="6" eb="8">
      <t>セッチ</t>
    </rPh>
    <rPh sb="8" eb="10">
      <t>ヨテイ</t>
    </rPh>
    <rPh sb="10" eb="12">
      <t>キカン</t>
    </rPh>
    <phoneticPr fontId="1"/>
  </si>
  <si>
    <t>発注機関</t>
    <rPh sb="0" eb="2">
      <t>ハッチュウ</t>
    </rPh>
    <rPh sb="2" eb="4">
      <t>キカン</t>
    </rPh>
    <phoneticPr fontId="1"/>
  </si>
  <si>
    <t>●○県土整備事務所</t>
    <rPh sb="2" eb="4">
      <t>ケンド</t>
    </rPh>
    <rPh sb="4" eb="6">
      <t>セイビ</t>
    </rPh>
    <rPh sb="6" eb="8">
      <t>ジム</t>
    </rPh>
    <rPh sb="8" eb="9">
      <t>ショ</t>
    </rPh>
    <phoneticPr fontId="4"/>
  </si>
  <si>
    <t>☆★建設(株)</t>
    <rPh sb="2" eb="4">
      <t>ケンセツ</t>
    </rPh>
    <rPh sb="4" eb="7">
      <t>カブ</t>
    </rPh>
    <phoneticPr fontId="4"/>
  </si>
  <si>
    <t>道路改築工事（◆◇工区）</t>
    <rPh sb="0" eb="2">
      <t>ドウロ</t>
    </rPh>
    <rPh sb="2" eb="4">
      <t>カイチク</t>
    </rPh>
    <rPh sb="4" eb="6">
      <t>コウジ</t>
    </rPh>
    <rPh sb="9" eb="11">
      <t>コウク</t>
    </rPh>
    <phoneticPr fontId="4"/>
  </si>
  <si>
    <t>○●レンタル</t>
    <phoneticPr fontId="4"/>
  </si>
  <si>
    <t>✔</t>
    <phoneticPr fontId="4"/>
  </si>
  <si>
    <t>月</t>
    <rPh sb="0" eb="1">
      <t>ツキ</t>
    </rPh>
    <phoneticPr fontId="5"/>
  </si>
  <si>
    <t>基</t>
    <rPh sb="0" eb="1">
      <t>キ</t>
    </rPh>
    <phoneticPr fontId="1"/>
  </si>
  <si>
    <t>メーカー名　</t>
    <rPh sb="4" eb="5">
      <t>メイ</t>
    </rPh>
    <phoneticPr fontId="3"/>
  </si>
  <si>
    <t>製品名（型式）</t>
    <phoneticPr fontId="5"/>
  </si>
  <si>
    <t>◇◆製作所(株)</t>
    <rPh sb="2" eb="5">
      <t>セイサクショ</t>
    </rPh>
    <rPh sb="5" eb="8">
      <t>カブ</t>
    </rPh>
    <phoneticPr fontId="4"/>
  </si>
  <si>
    <t>KAITEKI（E－1010）</t>
    <phoneticPr fontId="5"/>
  </si>
  <si>
    <t>入口の目隠しの設置
（男女別トイレ間も含め入口が直接見えないような配置等）</t>
    <rPh sb="0" eb="2">
      <t>イリグチ</t>
    </rPh>
    <rPh sb="3" eb="5">
      <t>メカク</t>
    </rPh>
    <rPh sb="7" eb="9">
      <t>セッチ</t>
    </rPh>
    <rPh sb="11" eb="13">
      <t>ダンジョ</t>
    </rPh>
    <rPh sb="13" eb="14">
      <t>ベツ</t>
    </rPh>
    <rPh sb="17" eb="18">
      <t>カン</t>
    </rPh>
    <rPh sb="19" eb="20">
      <t>フク</t>
    </rPh>
    <rPh sb="21" eb="23">
      <t>イリグチ</t>
    </rPh>
    <rPh sb="24" eb="26">
      <t>チョクセツ</t>
    </rPh>
    <rPh sb="26" eb="27">
      <t>ミ</t>
    </rPh>
    <rPh sb="33" eb="35">
      <t>ハイチ</t>
    </rPh>
    <rPh sb="35" eb="36">
      <t>トウ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</si>
  <si>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</si>
  <si>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</si>
  <si>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</si>
  <si>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</si>
  <si>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</si>
  <si>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</si>
  <si>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</si>
  <si>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</si>
  <si>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</si>
  <si>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</si>
  <si>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</si>
  <si>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</si>
  <si>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ス</t>
    <phoneticPr fontId="1"/>
  </si>
  <si>
    <t>セ</t>
    <phoneticPr fontId="1"/>
  </si>
  <si>
    <t>ソ</t>
    <phoneticPr fontId="1"/>
  </si>
  <si>
    <t>タ</t>
    <phoneticPr fontId="1"/>
  </si>
  <si>
    <t>擬音装置</t>
    <rPh sb="0" eb="2">
      <t>ギオン</t>
    </rPh>
    <rPh sb="2" eb="4">
      <t>ソウチ</t>
    </rPh>
    <phoneticPr fontId="1"/>
  </si>
  <si>
    <t>チ</t>
    <phoneticPr fontId="1"/>
  </si>
  <si>
    <t>様式１</t>
    <rPh sb="0" eb="2">
      <t>ヨウシキ</t>
    </rPh>
    <phoneticPr fontId="7"/>
  </si>
  <si>
    <t>様式２</t>
    <rPh sb="0" eb="2">
      <t>ヨウシキ</t>
    </rPh>
    <phoneticPr fontId="7"/>
  </si>
  <si>
    <t>快適トイレチェックシート（設置状況の確認）</t>
    <rPh sb="0" eb="2">
      <t>カイテキ</t>
    </rPh>
    <rPh sb="13" eb="15">
      <t>セッチ</t>
    </rPh>
    <rPh sb="15" eb="17">
      <t>ジョウキョウ</t>
    </rPh>
    <rPh sb="18" eb="20">
      <t>カクニン</t>
    </rPh>
    <phoneticPr fontId="1"/>
  </si>
  <si>
    <t>快適トイレチェックシート（設置に関する協議時）</t>
    <rPh sb="0" eb="2">
      <t>カイテキ</t>
    </rPh>
    <rPh sb="13" eb="15">
      <t>セッチ</t>
    </rPh>
    <rPh sb="16" eb="17">
      <t>カン</t>
    </rPh>
    <rPh sb="19" eb="21">
      <t>キョウギ</t>
    </rPh>
    <rPh sb="21" eb="22">
      <t>ジ</t>
    </rPh>
    <phoneticPr fontId="1"/>
  </si>
  <si>
    <t>円</t>
    <rPh sb="0" eb="1">
      <t>エン</t>
    </rPh>
    <phoneticPr fontId="1"/>
  </si>
  <si>
    <t>確認</t>
    <rPh sb="0" eb="2">
      <t>カクニン</t>
    </rPh>
    <phoneticPr fontId="1"/>
  </si>
  <si>
    <t>様式３</t>
    <rPh sb="0" eb="2">
      <t>ヨウシキ</t>
    </rPh>
    <phoneticPr fontId="7"/>
  </si>
  <si>
    <t>a5190-04@pref.saitama.lg.jp</t>
    <phoneticPr fontId="9"/>
  </si>
  <si>
    <t>Email：</t>
    <phoneticPr fontId="9"/>
  </si>
  <si>
    <t>快適トイレ設置実績報告書</t>
    <rPh sb="0" eb="2">
      <t>カイテキ</t>
    </rPh>
    <rPh sb="5" eb="7">
      <t>セッチ</t>
    </rPh>
    <rPh sb="7" eb="9">
      <t>ジッセキ</t>
    </rPh>
    <rPh sb="9" eb="12">
      <t>ホウコクショ</t>
    </rPh>
    <phoneticPr fontId="1"/>
  </si>
  <si>
    <t>送付先：建設管理課　土木積算・建設ＩＴ担当</t>
    <rPh sb="0" eb="2">
      <t>ソウフ</t>
    </rPh>
    <rPh sb="2" eb="3">
      <t>サキ</t>
    </rPh>
    <rPh sb="4" eb="6">
      <t>ケンセツ</t>
    </rPh>
    <rPh sb="6" eb="9">
      <t>カンリカ</t>
    </rPh>
    <rPh sb="10" eb="12">
      <t>ドボク</t>
    </rPh>
    <rPh sb="12" eb="14">
      <t>セキサン</t>
    </rPh>
    <rPh sb="15" eb="17">
      <t>ケンセツ</t>
    </rPh>
    <rPh sb="19" eb="21">
      <t>タントウ</t>
    </rPh>
    <phoneticPr fontId="9"/>
  </si>
  <si>
    <t>快適トイレ
設置期間</t>
    <rPh sb="0" eb="2">
      <t>カイテキ</t>
    </rPh>
    <rPh sb="6" eb="8">
      <t>セッチ</t>
    </rPh>
    <rPh sb="8" eb="10">
      <t>キカン</t>
    </rPh>
    <phoneticPr fontId="1"/>
  </si>
  <si>
    <t>設置基数（B）</t>
    <rPh sb="0" eb="2">
      <t>セッチ</t>
    </rPh>
    <rPh sb="2" eb="4">
      <t>キスウ</t>
    </rPh>
    <phoneticPr fontId="5"/>
  </si>
  <si>
    <t>期間(A)</t>
    <rPh sb="0" eb="2">
      <t>キカン</t>
    </rPh>
    <phoneticPr fontId="1"/>
  </si>
  <si>
    <t>１基当たり月額費用(D)
（C/(A×B））</t>
    <rPh sb="1" eb="2">
      <t>キ</t>
    </rPh>
    <rPh sb="2" eb="3">
      <t>ア</t>
    </rPh>
    <rPh sb="5" eb="6">
      <t>ツキ</t>
    </rPh>
    <rPh sb="6" eb="7">
      <t>ガク</t>
    </rPh>
    <rPh sb="7" eb="9">
      <t>ヒヨウ</t>
    </rPh>
    <phoneticPr fontId="5"/>
  </si>
  <si>
    <t>１基当たり
積算上の差額(E)
（D-10000））</t>
    <rPh sb="1" eb="2">
      <t>キ</t>
    </rPh>
    <rPh sb="2" eb="3">
      <t>ア</t>
    </rPh>
    <rPh sb="6" eb="8">
      <t>セキサン</t>
    </rPh>
    <rPh sb="8" eb="9">
      <t>ジョウ</t>
    </rPh>
    <rPh sb="10" eb="12">
      <t>サガク</t>
    </rPh>
    <phoneticPr fontId="5"/>
  </si>
  <si>
    <t>１基当たり
積算計上額(F)
(上限45,000円/基・月）</t>
    <rPh sb="1" eb="2">
      <t>キ</t>
    </rPh>
    <rPh sb="2" eb="3">
      <t>ア</t>
    </rPh>
    <rPh sb="6" eb="8">
      <t>セキサン</t>
    </rPh>
    <rPh sb="8" eb="10">
      <t>ケイジョウ</t>
    </rPh>
    <rPh sb="10" eb="11">
      <t>ガク</t>
    </rPh>
    <rPh sb="16" eb="18">
      <t>ジョウゲン</t>
    </rPh>
    <rPh sb="24" eb="25">
      <t>エン</t>
    </rPh>
    <rPh sb="26" eb="27">
      <t>キ</t>
    </rPh>
    <rPh sb="28" eb="29">
      <t>ツキ</t>
    </rPh>
    <phoneticPr fontId="5"/>
  </si>
  <si>
    <t>積算計上額（B×F）</t>
    <rPh sb="0" eb="2">
      <t>セキサン</t>
    </rPh>
    <rPh sb="2" eb="4">
      <t>ケイジョウ</t>
    </rPh>
    <rPh sb="4" eb="5">
      <t>ガク</t>
    </rPh>
    <phoneticPr fontId="5"/>
  </si>
  <si>
    <t>快適トイレ　設置費用（精算）</t>
    <rPh sb="6" eb="8">
      <t>セッチ</t>
    </rPh>
    <rPh sb="8" eb="10">
      <t>ヒヨウ</t>
    </rPh>
    <rPh sb="11" eb="13">
      <t>セイサン</t>
    </rPh>
    <phoneticPr fontId="1"/>
  </si>
  <si>
    <t>快適トイレ設置費用（見積）</t>
    <rPh sb="5" eb="7">
      <t>セッチ</t>
    </rPh>
    <rPh sb="7" eb="9">
      <t>ヒヨウ</t>
    </rPh>
    <rPh sb="10" eb="12">
      <t>ミツモリ</t>
    </rPh>
    <phoneticPr fontId="1"/>
  </si>
  <si>
    <t>　本様式は、快適トイレ設置の実績を調査するものです。工事完了後、この「快適トイレ設置実績報告書」を建設管理課へ送付してください。</t>
    <rPh sb="1" eb="2">
      <t>ホン</t>
    </rPh>
    <rPh sb="2" eb="4">
      <t>ヨウシキ</t>
    </rPh>
    <rPh sb="6" eb="8">
      <t>カイテキ</t>
    </rPh>
    <rPh sb="11" eb="13">
      <t>セッチ</t>
    </rPh>
    <rPh sb="14" eb="16">
      <t>ジッセキ</t>
    </rPh>
    <rPh sb="17" eb="19">
      <t>チョウサ</t>
    </rPh>
    <rPh sb="26" eb="28">
      <t>コウジ</t>
    </rPh>
    <rPh sb="28" eb="30">
      <t>カンリョウ</t>
    </rPh>
    <rPh sb="30" eb="31">
      <t>ゴ</t>
    </rPh>
    <rPh sb="40" eb="42">
      <t>セッチ</t>
    </rPh>
    <rPh sb="49" eb="51">
      <t>ケンセツ</t>
    </rPh>
    <rPh sb="51" eb="54">
      <t>カンリカ</t>
    </rPh>
    <rPh sb="55" eb="57">
      <t>ソウフ</t>
    </rPh>
    <phoneticPr fontId="9"/>
  </si>
  <si>
    <t>注）設置に関する協議時には別添資料として、上記仕様等を示す資料（カタログ、見積書等）を添付すること。</t>
    <rPh sb="0" eb="1">
      <t>チュウ</t>
    </rPh>
    <rPh sb="2" eb="4">
      <t>セッチ</t>
    </rPh>
    <rPh sb="10" eb="11">
      <t>ジ</t>
    </rPh>
    <rPh sb="13" eb="15">
      <t>ベッテン</t>
    </rPh>
    <rPh sb="15" eb="17">
      <t>シリョウ</t>
    </rPh>
    <rPh sb="21" eb="23">
      <t>ジョウキ</t>
    </rPh>
    <rPh sb="23" eb="25">
      <t>シヨウ</t>
    </rPh>
    <rPh sb="25" eb="26">
      <t>トウ</t>
    </rPh>
    <rPh sb="27" eb="28">
      <t>シメ</t>
    </rPh>
    <rPh sb="29" eb="31">
      <t>シリョウ</t>
    </rPh>
    <rPh sb="37" eb="40">
      <t>ミツモリショ</t>
    </rPh>
    <rPh sb="40" eb="41">
      <t>トウ</t>
    </rPh>
    <rPh sb="43" eb="45">
      <t>テンプ</t>
    </rPh>
    <phoneticPr fontId="1"/>
  </si>
  <si>
    <t>✔</t>
  </si>
  <si>
    <t>＜記載例＞</t>
    <rPh sb="1" eb="3">
      <t>キサイ</t>
    </rPh>
    <rPh sb="3" eb="4">
      <t>レイ</t>
    </rPh>
    <phoneticPr fontId="7"/>
  </si>
  <si>
    <t>設置予定費用計（C）</t>
    <rPh sb="0" eb="2">
      <t>セッチ</t>
    </rPh>
    <rPh sb="2" eb="4">
      <t>ヨテイ</t>
    </rPh>
    <rPh sb="4" eb="6">
      <t>ヒヨウ</t>
    </rPh>
    <rPh sb="6" eb="7">
      <t>ケイ</t>
    </rPh>
    <phoneticPr fontId="5"/>
  </si>
  <si>
    <t>設置費用計（C）</t>
    <rPh sb="0" eb="2">
      <t>セッチ</t>
    </rPh>
    <rPh sb="2" eb="4">
      <t>ヒヨウ</t>
    </rPh>
    <rPh sb="4" eb="5">
      <t>ケイ</t>
    </rPh>
    <phoneticPr fontId="5"/>
  </si>
  <si>
    <t>（１）快適トイレに求める機能【必須】</t>
    <rPh sb="3" eb="5">
      <t>カイテキ</t>
    </rPh>
    <rPh sb="9" eb="10">
      <t>モト</t>
    </rPh>
    <rPh sb="12" eb="14">
      <t>キノウ</t>
    </rPh>
    <rPh sb="15" eb="17">
      <t>ヒッス</t>
    </rPh>
    <phoneticPr fontId="7"/>
  </si>
  <si>
    <t>（２）付属品として備えるもの【必須】</t>
    <rPh sb="3" eb="5">
      <t>フゾク</t>
    </rPh>
    <rPh sb="5" eb="6">
      <t>ヒン</t>
    </rPh>
    <rPh sb="9" eb="10">
      <t>ソナ</t>
    </rPh>
    <rPh sb="15" eb="17">
      <t>ヒッス</t>
    </rPh>
    <phoneticPr fontId="7"/>
  </si>
  <si>
    <t>（３）推奨する仕様、付属品【任意】</t>
    <rPh sb="3" eb="5">
      <t>スイショウ</t>
    </rPh>
    <rPh sb="7" eb="9">
      <t>シヨウ</t>
    </rPh>
    <rPh sb="10" eb="12">
      <t>フゾク</t>
    </rPh>
    <rPh sb="12" eb="13">
      <t>ヒン</t>
    </rPh>
    <rPh sb="14" eb="16">
      <t>ニンイ</t>
    </rPh>
    <phoneticPr fontId="7"/>
  </si>
  <si>
    <t>臭い逆流防止機能</t>
    <rPh sb="0" eb="1">
      <t>ニオ</t>
    </rPh>
    <rPh sb="2" eb="4">
      <t>ギャクリュウ</t>
    </rPh>
    <rPh sb="4" eb="6">
      <t>ボウシ</t>
    </rPh>
    <rPh sb="6" eb="8">
      <t>キノウ</t>
    </rPh>
    <phoneticPr fontId="1"/>
  </si>
  <si>
    <t>容易に開かない施錠機能</t>
    <phoneticPr fontId="1"/>
  </si>
  <si>
    <t>照明設備</t>
    <phoneticPr fontId="1"/>
  </si>
  <si>
    <t>着替え台</t>
    <rPh sb="0" eb="2">
      <t>キガ</t>
    </rPh>
    <rPh sb="3" eb="4">
      <t>ダイ</t>
    </rPh>
    <phoneticPr fontId="1"/>
  </si>
  <si>
    <t>室内温度の調整が可能な設備</t>
    <rPh sb="0" eb="2">
      <t>シツナイ</t>
    </rPh>
    <rPh sb="2" eb="4">
      <t>オンド</t>
    </rPh>
    <rPh sb="5" eb="7">
      <t>チョウセイ</t>
    </rPh>
    <rPh sb="8" eb="10">
      <t>カノウ</t>
    </rPh>
    <rPh sb="11" eb="13">
      <t>セツビ</t>
    </rPh>
    <phoneticPr fontId="1"/>
  </si>
  <si>
    <r>
      <t>水洗</t>
    </r>
    <r>
      <rPr>
        <sz val="11"/>
        <color theme="1"/>
        <rFont val="ＭＳ Ｐゴシック"/>
        <family val="3"/>
        <charset val="128"/>
      </rPr>
      <t>及び簡易水洗</t>
    </r>
    <r>
      <rPr>
        <sz val="11"/>
        <color theme="1"/>
        <rFont val="ＭＳ Ｐゴシック"/>
        <family val="3"/>
        <charset val="128"/>
        <scheme val="minor"/>
      </rPr>
      <t>機能（し尿処理装置付き含む）</t>
    </r>
    <rPh sb="0" eb="2">
      <t>ミズアラ</t>
    </rPh>
    <rPh sb="2" eb="3">
      <t>オヨ</t>
    </rPh>
    <rPh sb="4" eb="6">
      <t>カンイ</t>
    </rPh>
    <rPh sb="6" eb="8">
      <t>スイセン</t>
    </rPh>
    <rPh sb="8" eb="10">
      <t>キノウ</t>
    </rPh>
    <rPh sb="12" eb="13">
      <t>ニョウ</t>
    </rPh>
    <rPh sb="13" eb="15">
      <t>ショリ</t>
    </rPh>
    <rPh sb="15" eb="17">
      <t>ソウチ</t>
    </rPh>
    <rPh sb="17" eb="18">
      <t>ツ</t>
    </rPh>
    <rPh sb="19" eb="20">
      <t>フク</t>
    </rPh>
    <phoneticPr fontId="1"/>
  </si>
  <si>
    <r>
      <t>衣類掛け等のフック付、又は、荷物</t>
    </r>
    <r>
      <rPr>
        <sz val="11"/>
        <color theme="1"/>
        <rFont val="ＭＳ Ｐゴシック"/>
        <family val="3"/>
        <charset val="128"/>
      </rPr>
      <t>の置ける棚等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</rPr>
      <t>（耐荷重５ｋｇ以上とする）</t>
    </r>
    <rPh sb="17" eb="18">
      <t>オ</t>
    </rPh>
    <rPh sb="20" eb="21">
      <t>タナ</t>
    </rPh>
    <rPh sb="21" eb="22">
      <t>トウ</t>
    </rPh>
    <phoneticPr fontId="1"/>
  </si>
  <si>
    <r>
      <t>男女別</t>
    </r>
    <r>
      <rPr>
        <sz val="11"/>
        <color theme="1"/>
        <rFont val="ＭＳ Ｐゴシック"/>
        <family val="3"/>
        <charset val="128"/>
        <scheme val="minor"/>
      </rPr>
      <t>（男女兼用含む）の明確な表示</t>
    </r>
    <phoneticPr fontId="1"/>
  </si>
  <si>
    <r>
      <t>サニタリーボックス</t>
    </r>
    <r>
      <rPr>
        <sz val="11"/>
        <color theme="1"/>
        <rFont val="ＭＳ Ｐゴシック"/>
        <family val="3"/>
        <charset val="128"/>
      </rPr>
      <t>（女性トイレに必ず設置）</t>
    </r>
    <rPh sb="10" eb="12">
      <t>ジョセイ</t>
    </rPh>
    <rPh sb="16" eb="17">
      <t>カナラ</t>
    </rPh>
    <rPh sb="18" eb="20">
      <t>セッチ</t>
    </rPh>
    <phoneticPr fontId="1"/>
  </si>
  <si>
    <r>
      <t>鏡</t>
    </r>
    <r>
      <rPr>
        <sz val="11"/>
        <color theme="1"/>
        <rFont val="ＭＳ Ｐゴシック"/>
        <family val="3"/>
        <charset val="128"/>
      </rPr>
      <t>と手洗器</t>
    </r>
    <rPh sb="2" eb="5">
      <t>テアライキ</t>
    </rPh>
    <phoneticPr fontId="1"/>
  </si>
  <si>
    <r>
      <t>便座除菌</t>
    </r>
    <r>
      <rPr>
        <sz val="11"/>
        <color theme="1"/>
        <rFont val="ＭＳ Ｐゴシック"/>
        <family val="3"/>
        <charset val="128"/>
      </rPr>
      <t>クリーナー</t>
    </r>
    <r>
      <rPr>
        <sz val="11"/>
        <color theme="1"/>
        <rFont val="ＭＳ Ｐゴシック"/>
        <family val="3"/>
        <charset val="128"/>
        <scheme val="minor"/>
      </rPr>
      <t>等の衛生用品</t>
    </r>
    <phoneticPr fontId="1"/>
  </si>
  <si>
    <r>
      <t>室内寸法900×900mm（</t>
    </r>
    <r>
      <rPr>
        <sz val="11"/>
        <color theme="1"/>
        <rFont val="ＭＳ Ｐゴシック"/>
        <family val="3"/>
        <charset val="128"/>
      </rPr>
      <t>面積ではない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シツナイ</t>
    </rPh>
    <rPh sb="2" eb="4">
      <t>スンポウ</t>
    </rPh>
    <rPh sb="14" eb="16">
      <t>メンセキ</t>
    </rPh>
    <phoneticPr fontId="1"/>
  </si>
  <si>
    <r>
      <rPr>
        <sz val="11"/>
        <color theme="1"/>
        <rFont val="ＭＳ Ｐゴシック"/>
        <family val="3"/>
        <charset val="128"/>
      </rPr>
      <t>臭気対策</t>
    </r>
    <r>
      <rPr>
        <sz val="11"/>
        <color theme="1"/>
        <rFont val="ＭＳ Ｐゴシック"/>
        <family val="3"/>
        <charset val="128"/>
        <scheme val="minor"/>
      </rPr>
      <t>機能の多重化</t>
    </r>
    <rPh sb="0" eb="2">
      <t>シュウキ</t>
    </rPh>
    <rPh sb="2" eb="4">
      <t>タイサク</t>
    </rPh>
    <rPh sb="4" eb="6">
      <t>キノウ</t>
    </rPh>
    <rPh sb="7" eb="10">
      <t>タジュウカ</t>
    </rPh>
    <phoneticPr fontId="1"/>
  </si>
  <si>
    <r>
      <rPr>
        <strike/>
        <sz val="11"/>
        <color theme="1"/>
        <rFont val="ＭＳ Ｐゴシック"/>
        <family val="3"/>
        <charset val="128"/>
      </rPr>
      <t>窓など</t>
    </r>
    <r>
      <rPr>
        <sz val="11"/>
        <color theme="1"/>
        <rFont val="ＭＳ Ｐゴシック"/>
        <family val="3"/>
        <charset val="128"/>
        <scheme val="minor"/>
      </rPr>
      <t>室内温度の調整が可能な設備</t>
    </r>
    <rPh sb="0" eb="1">
      <t>マド</t>
    </rPh>
    <rPh sb="3" eb="5">
      <t>シツナイ</t>
    </rPh>
    <rPh sb="5" eb="7">
      <t>オンド</t>
    </rPh>
    <rPh sb="8" eb="10">
      <t>チョウセイ</t>
    </rPh>
    <rPh sb="11" eb="13">
      <t>カノウ</t>
    </rPh>
    <rPh sb="14" eb="16">
      <t>セツビ</t>
    </rPh>
    <phoneticPr fontId="1"/>
  </si>
  <si>
    <r>
      <t>水洗</t>
    </r>
    <r>
      <rPr>
        <sz val="11"/>
        <color theme="1"/>
        <rFont val="ＭＳ Ｐゴシック"/>
        <family val="3"/>
        <charset val="128"/>
      </rPr>
      <t>及び簡易水洗機能（し尿処理装置付き含む）</t>
    </r>
    <rPh sb="0" eb="2">
      <t>ミズアラ</t>
    </rPh>
    <rPh sb="2" eb="3">
      <t>オヨ</t>
    </rPh>
    <rPh sb="4" eb="6">
      <t>カンイ</t>
    </rPh>
    <rPh sb="6" eb="8">
      <t>スイセン</t>
    </rPh>
    <rPh sb="8" eb="10">
      <t>キノウ</t>
    </rPh>
    <rPh sb="12" eb="13">
      <t>ニョウ</t>
    </rPh>
    <rPh sb="13" eb="15">
      <t>ショリ</t>
    </rPh>
    <rPh sb="15" eb="17">
      <t>ソウチ</t>
    </rPh>
    <rPh sb="17" eb="18">
      <t>ツ</t>
    </rPh>
    <rPh sb="19" eb="20">
      <t>フク</t>
    </rPh>
    <phoneticPr fontId="1"/>
  </si>
  <si>
    <r>
      <t>衣類掛け等のフック付，又は，荷物</t>
    </r>
    <r>
      <rPr>
        <sz val="11"/>
        <color theme="1"/>
        <rFont val="ＭＳ Ｐゴシック"/>
        <family val="3"/>
        <charset val="128"/>
      </rPr>
      <t xml:space="preserve">の置ける棚等
</t>
    </r>
    <r>
      <rPr>
        <sz val="9"/>
        <color theme="1"/>
        <rFont val="ＭＳ Ｐゴシック"/>
        <family val="3"/>
        <charset val="128"/>
      </rPr>
      <t>（耐荷重５ｋｇ以上とする）</t>
    </r>
    <rPh sb="17" eb="18">
      <t>オ</t>
    </rPh>
    <rPh sb="20" eb="21">
      <t>タナ</t>
    </rPh>
    <rPh sb="21" eb="22">
      <t>トウ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</si>
  <si>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男女別（男女兼用含む）の明確な表示</t>
    </r>
    <rPh sb="0" eb="2">
      <t>ダンジョ</t>
    </rPh>
    <rPh sb="2" eb="3">
      <t>ベツ</t>
    </rPh>
    <rPh sb="4" eb="6">
      <t>ダンジョ</t>
    </rPh>
    <rPh sb="6" eb="8">
      <t>ケンヨウ</t>
    </rPh>
    <rPh sb="8" eb="9">
      <t>フク</t>
    </rPh>
    <rPh sb="12" eb="14">
      <t>メイカク</t>
    </rPh>
    <rPh sb="15" eb="17">
      <t>ヒョウジ</t>
    </rPh>
    <phoneticPr fontId="1"/>
  </si>
  <si>
    <r>
      <t>便座除菌</t>
    </r>
    <r>
      <rPr>
        <sz val="11"/>
        <color theme="1"/>
        <rFont val="ＭＳ Ｐゴシック"/>
        <family val="3"/>
        <charset val="128"/>
      </rPr>
      <t>クリーナー等の衛生用品</t>
    </r>
    <phoneticPr fontId="1"/>
  </si>
  <si>
    <r>
      <t>室内寸法900×900mm（</t>
    </r>
    <r>
      <rPr>
        <sz val="11"/>
        <color theme="1"/>
        <rFont val="ＭＳ Ｐゴシック"/>
        <family val="3"/>
        <charset val="128"/>
      </rPr>
      <t>面積ではない）</t>
    </r>
    <rPh sb="0" eb="2">
      <t>シツナイ</t>
    </rPh>
    <rPh sb="2" eb="4">
      <t>スンポウ</t>
    </rPh>
    <rPh sb="14" eb="16">
      <t>メンセキ</t>
    </rPh>
    <phoneticPr fontId="1"/>
  </si>
  <si>
    <r>
      <t>臭気対策</t>
    </r>
    <r>
      <rPr>
        <sz val="11"/>
        <color theme="1"/>
        <rFont val="ＭＳ Ｐゴシック"/>
        <family val="3"/>
        <charset val="128"/>
      </rPr>
      <t>機能の多重化</t>
    </r>
    <rPh sb="0" eb="2">
      <t>シュウキ</t>
    </rPh>
    <rPh sb="2" eb="4">
      <t>タイサク</t>
    </rPh>
    <rPh sb="4" eb="6">
      <t>キノウ</t>
    </rPh>
    <rPh sb="7" eb="10">
      <t>タジュウカ</t>
    </rPh>
    <phoneticPr fontId="1"/>
  </si>
  <si>
    <r>
      <t>衣類掛け等のフック付、又は、荷物</t>
    </r>
    <r>
      <rPr>
        <sz val="11"/>
        <color theme="1"/>
        <rFont val="ＭＳ Ｐゴシック"/>
        <family val="3"/>
        <charset val="128"/>
      </rPr>
      <t>の置ける棚等</t>
    </r>
    <r>
      <rPr>
        <sz val="11"/>
        <color theme="1"/>
        <rFont val="ＭＳ Ｐゴシック"/>
        <family val="3"/>
        <charset val="128"/>
        <scheme val="minor"/>
      </rPr>
      <t>（耐荷重５ｋｇ以上とする）</t>
    </r>
    <rPh sb="17" eb="18">
      <t>オ</t>
    </rPh>
    <rPh sb="20" eb="21">
      <t>タナ</t>
    </rPh>
    <rPh sb="21" eb="22">
      <t>トウ</t>
    </rPh>
    <phoneticPr fontId="1"/>
  </si>
  <si>
    <t>男女別（男女兼用含む）の明確な表示</t>
    <phoneticPr fontId="1"/>
  </si>
  <si>
    <r>
      <t>入口の目隠しの設置</t>
    </r>
    <r>
      <rPr>
        <sz val="11"/>
        <color theme="1"/>
        <rFont val="ＭＳ Ｐゴシック"/>
        <family val="3"/>
        <charset val="128"/>
      </rPr>
      <t>（男女別トイレ間も含め入口が直接見えないような配置等）</t>
    </r>
    <rPh sb="0" eb="2">
      <t>イリグチ</t>
    </rPh>
    <rPh sb="3" eb="5">
      <t>メカク</t>
    </rPh>
    <rPh sb="7" eb="9">
      <t>セッチ</t>
    </rPh>
    <phoneticPr fontId="1"/>
  </si>
  <si>
    <r>
      <t>サニタリーボックス</t>
    </r>
    <r>
      <rPr>
        <sz val="11"/>
        <color theme="1"/>
        <rFont val="ＭＳ Ｐゴシック"/>
        <family val="3"/>
        <charset val="128"/>
      </rPr>
      <t>（女性トイレに必ず設置）</t>
    </r>
    <phoneticPr fontId="1"/>
  </si>
  <si>
    <r>
      <t>小物置</t>
    </r>
    <r>
      <rPr>
        <sz val="11"/>
        <color theme="1"/>
        <rFont val="ＭＳ Ｐゴシック"/>
        <family val="3"/>
        <charset val="128"/>
      </rPr>
      <t>き</t>
    </r>
    <r>
      <rPr>
        <sz val="11"/>
        <color theme="1"/>
        <rFont val="ＭＳ Ｐゴシック"/>
        <family val="3"/>
        <charset val="128"/>
        <scheme val="minor"/>
      </rPr>
      <t>場等トイレットペーパー予備置き場</t>
    </r>
    <r>
      <rPr>
        <sz val="11"/>
        <color theme="1"/>
        <rFont val="ＭＳ Ｐゴシック"/>
        <family val="3"/>
        <charset val="128"/>
      </rPr>
      <t>等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コモノ</t>
    </rPh>
    <rPh sb="2" eb="3">
      <t>オ</t>
    </rPh>
    <rPh sb="4" eb="5">
      <t>バ</t>
    </rPh>
    <rPh sb="5" eb="6">
      <t>トウ</t>
    </rPh>
    <rPh sb="15" eb="17">
      <t>ヨビ</t>
    </rPh>
    <rPh sb="17" eb="18">
      <t>オ</t>
    </rPh>
    <rPh sb="19" eb="20">
      <t>バ</t>
    </rPh>
    <rPh sb="20" eb="21">
      <t>トウ</t>
    </rPh>
    <phoneticPr fontId="1"/>
  </si>
  <si>
    <r>
      <t>小物置</t>
    </r>
    <r>
      <rPr>
        <sz val="11"/>
        <color theme="1"/>
        <rFont val="ＭＳ Ｐゴシック"/>
        <family val="3"/>
        <charset val="128"/>
      </rPr>
      <t>き場（トイレットペーパー予備置き場等）</t>
    </r>
    <rPh sb="0" eb="2">
      <t>コモノ</t>
    </rPh>
    <rPh sb="2" eb="3">
      <t>オ</t>
    </rPh>
    <rPh sb="4" eb="5">
      <t>バ</t>
    </rPh>
    <rPh sb="15" eb="17">
      <t>ヨビ</t>
    </rPh>
    <rPh sb="17" eb="18">
      <t>オ</t>
    </rPh>
    <rPh sb="19" eb="20">
      <t>バ</t>
    </rPh>
    <rPh sb="20" eb="21">
      <t>トウ</t>
    </rPh>
    <phoneticPr fontId="1"/>
  </si>
  <si>
    <r>
      <t>小物置</t>
    </r>
    <r>
      <rPr>
        <sz val="11"/>
        <color theme="1"/>
        <rFont val="ＭＳ Ｐゴシック"/>
        <family val="3"/>
        <charset val="128"/>
      </rPr>
      <t>き</t>
    </r>
    <r>
      <rPr>
        <sz val="11"/>
        <color theme="1"/>
        <rFont val="ＭＳ Ｐゴシック"/>
        <family val="3"/>
        <charset val="128"/>
        <scheme val="minor"/>
      </rPr>
      <t>場（トイレットペーパー予備置き場</t>
    </r>
    <r>
      <rPr>
        <sz val="11"/>
        <color theme="1"/>
        <rFont val="ＭＳ Ｐゴシック"/>
        <family val="3"/>
        <charset val="128"/>
      </rPr>
      <t>等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コモノ</t>
    </rPh>
    <rPh sb="2" eb="3">
      <t>オ</t>
    </rPh>
    <rPh sb="4" eb="5">
      <t>バ</t>
    </rPh>
    <rPh sb="15" eb="17">
      <t>ヨビ</t>
    </rPh>
    <rPh sb="17" eb="18">
      <t>オ</t>
    </rPh>
    <rPh sb="19" eb="20">
      <t>バ</t>
    </rPh>
    <rPh sb="20" eb="2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</si>
</sst>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.0;[Red]\-#,##0.0"/>
    <numFmt numFmtId="178" formatCode="#,##0_ ;[Red]\-#,##0\ "/>
    <numFmt numFmtId="179" formatCode="#,##0_ 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2" fillId="0" borderId="0"/>
  </cellStyleXfs>
  <cellXfs count="95">
    <xf numFmtId="0" fontId="0" fillId="0" borderId="0" xfId="0">
      <alignment vertical="center"/>
    </xf>
    <xf numFmtId="0" fontId="12" fillId="0" borderId="0" xfId="0" applyFont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 shrinkToFit="1"/>
    </xf>
    <xf numFmtId="38" fontId="13" fillId="0" borderId="0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 shrinkToFit="1"/>
    </xf>
    <xf numFmtId="178" fontId="10" fillId="0" borderId="0" xfId="2" applyNumberFormat="1" applyFont="1" applyFill="1" applyBorder="1" applyAlignment="1">
      <alignment horizontal="center" vertical="center"/>
    </xf>
    <xf numFmtId="178" fontId="10" fillId="0" borderId="3" xfId="2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ont="1" applyAlignment="1">
      <alignment horizontal="right" vertical="center"/>
    </xf>
    <xf numFmtId="0" fontId="13" fillId="0" borderId="0" xfId="0" quotePrefix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left" vertical="center" shrinkToFit="1"/>
    </xf>
    <xf numFmtId="0" fontId="16" fillId="0" borderId="0" xfId="0" applyFont="1" applyAlignment="1">
      <alignment horizontal="right"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177" fontId="10" fillId="0" borderId="2" xfId="2" applyNumberFormat="1" applyFont="1" applyFill="1" applyBorder="1" applyAlignment="1">
      <alignment horizontal="center" vertical="center"/>
    </xf>
    <xf numFmtId="177" fontId="10" fillId="0" borderId="5" xfId="2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right" vertical="center" shrinkToFit="1"/>
    </xf>
    <xf numFmtId="0" fontId="0" fillId="3" borderId="5" xfId="0" applyFill="1" applyBorder="1" applyAlignment="1">
      <alignment horizontal="right" vertical="center" shrinkToFit="1"/>
    </xf>
    <xf numFmtId="179" fontId="0" fillId="3" borderId="2" xfId="0" applyNumberFormat="1" applyFill="1" applyBorder="1" applyAlignment="1">
      <alignment horizontal="right" vertical="center" shrinkToFit="1"/>
    </xf>
    <xf numFmtId="179" fontId="0" fillId="3" borderId="5" xfId="0" applyNumberFormat="1" applyFill="1" applyBorder="1" applyAlignment="1">
      <alignment horizontal="right" vertical="center" shrinkToFit="1"/>
    </xf>
    <xf numFmtId="179" fontId="0" fillId="0" borderId="2" xfId="0" applyNumberFormat="1" applyFill="1" applyBorder="1" applyAlignment="1">
      <alignment horizontal="right" vertical="center" shrinkToFit="1"/>
    </xf>
    <xf numFmtId="179" fontId="0" fillId="0" borderId="5" xfId="0" applyNumberFormat="1" applyFill="1" applyBorder="1" applyAlignment="1">
      <alignment horizontal="right" vertical="center" shrinkToFit="1"/>
    </xf>
    <xf numFmtId="0" fontId="2" fillId="0" borderId="1" xfId="5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255" wrapText="1" shrinkToFi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5" applyFont="1" applyFill="1" applyBorder="1" applyAlignment="1">
      <alignment vertical="center"/>
    </xf>
    <xf numFmtId="0" fontId="0" fillId="0" borderId="1" xfId="0" applyFill="1" applyBorder="1" applyAlignment="1">
      <alignment vertical="center" shrinkToFit="1"/>
    </xf>
    <xf numFmtId="0" fontId="0" fillId="4" borderId="1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right" vertical="center" shrinkToFit="1"/>
    </xf>
    <xf numFmtId="0" fontId="0" fillId="0" borderId="5" xfId="0" applyFill="1" applyBorder="1" applyAlignment="1">
      <alignment horizontal="right" vertical="center" shrinkToFit="1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0" borderId="0" xfId="1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176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Book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5190-04@pref.sait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P37"/>
  <sheetViews>
    <sheetView showZeros="0" tabSelected="1" view="pageBreakPreview" zoomScaleNormal="70" zoomScaleSheetLayoutView="100" workbookViewId="0">
      <selection activeCell="F3" sqref="F3:I3"/>
    </sheetView>
  </sheetViews>
  <sheetFormatPr defaultRowHeight="13.5"/>
  <cols>
    <col min="1" max="1" width="1.375" customWidth="1"/>
    <col min="2" max="2" width="6.75" customWidth="1"/>
    <col min="3" max="3" width="5.5" customWidth="1"/>
    <col min="4" max="4" width="20.75" customWidth="1"/>
    <col min="5" max="5" width="5.375" customWidth="1"/>
    <col min="6" max="6" width="20.75" customWidth="1"/>
    <col min="7" max="7" width="8.875" customWidth="1"/>
    <col min="8" max="9" width="12.75" customWidth="1"/>
    <col min="10" max="10" width="1.375" customWidth="1"/>
    <col min="11" max="68" width="10.125" customWidth="1"/>
  </cols>
  <sheetData>
    <row r="1" spans="1:68">
      <c r="I1" s="18" t="s">
        <v>43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</row>
    <row r="2" spans="1:68" s="1" customFormat="1" ht="24">
      <c r="A2" s="7"/>
      <c r="B2" s="7"/>
      <c r="C2" s="37" t="s">
        <v>46</v>
      </c>
      <c r="D2" s="37"/>
      <c r="E2" s="37"/>
      <c r="F2" s="38"/>
      <c r="G2" s="38"/>
      <c r="H2" s="38"/>
      <c r="I2" s="38"/>
      <c r="J2" s="6"/>
      <c r="K2" s="6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</row>
    <row r="3" spans="1:68" ht="20.25" customHeight="1">
      <c r="A3" s="10"/>
      <c r="B3" s="64" t="s">
        <v>12</v>
      </c>
      <c r="C3" s="64"/>
      <c r="D3" s="64"/>
      <c r="E3" s="64"/>
      <c r="F3" s="43"/>
      <c r="G3" s="44"/>
      <c r="H3" s="44"/>
      <c r="I3" s="4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19" t="s">
        <v>17</v>
      </c>
    </row>
    <row r="4" spans="1:68" ht="20.25" customHeight="1">
      <c r="A4" s="10"/>
      <c r="B4" s="64" t="s">
        <v>1</v>
      </c>
      <c r="C4" s="64"/>
      <c r="D4" s="64"/>
      <c r="E4" s="64"/>
      <c r="F4" s="43"/>
      <c r="G4" s="44"/>
      <c r="H4" s="44"/>
      <c r="I4" s="4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19"/>
    </row>
    <row r="5" spans="1:68" ht="20.25" customHeight="1">
      <c r="A5" s="10"/>
      <c r="B5" s="64" t="s">
        <v>6</v>
      </c>
      <c r="C5" s="64"/>
      <c r="D5" s="64"/>
      <c r="E5" s="64"/>
      <c r="F5" s="43"/>
      <c r="G5" s="44"/>
      <c r="H5" s="44"/>
      <c r="I5" s="4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19"/>
    </row>
    <row r="6" spans="1:68" ht="20.25" customHeight="1">
      <c r="A6" s="10"/>
      <c r="B6" s="64" t="s">
        <v>7</v>
      </c>
      <c r="C6" s="64"/>
      <c r="D6" s="64"/>
      <c r="E6" s="64"/>
      <c r="F6" s="9" t="s">
        <v>3</v>
      </c>
      <c r="G6" s="39"/>
      <c r="H6" s="40"/>
      <c r="I6" s="4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ht="20.25" customHeight="1">
      <c r="A7" s="10"/>
      <c r="B7" s="64"/>
      <c r="C7" s="64"/>
      <c r="D7" s="64"/>
      <c r="E7" s="64"/>
      <c r="F7" s="9" t="s">
        <v>4</v>
      </c>
      <c r="G7" s="39"/>
      <c r="H7" s="40"/>
      <c r="I7" s="4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</row>
    <row r="8" spans="1:68" ht="20.25" customHeight="1">
      <c r="A8" s="10"/>
      <c r="B8" s="65" t="s">
        <v>11</v>
      </c>
      <c r="C8" s="65"/>
      <c r="D8" s="65"/>
      <c r="E8" s="65"/>
      <c r="F8" s="9" t="s">
        <v>3</v>
      </c>
      <c r="G8" s="39"/>
      <c r="H8" s="40"/>
      <c r="I8" s="4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ht="20.25" customHeight="1">
      <c r="A9" s="10"/>
      <c r="B9" s="65"/>
      <c r="C9" s="65"/>
      <c r="D9" s="65"/>
      <c r="E9" s="65"/>
      <c r="F9" s="9" t="s">
        <v>4</v>
      </c>
      <c r="G9" s="39"/>
      <c r="H9" s="40"/>
      <c r="I9" s="4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</row>
    <row r="10" spans="1:68" ht="20.25" customHeight="1">
      <c r="A10" s="10"/>
      <c r="B10" s="65"/>
      <c r="C10" s="65"/>
      <c r="D10" s="65"/>
      <c r="E10" s="65"/>
      <c r="F10" s="9" t="s">
        <v>56</v>
      </c>
      <c r="G10" s="41" t="str">
        <f>IF(G9&gt;0,ROUND(((G9-G8+1)/30),1),"")</f>
        <v/>
      </c>
      <c r="H10" s="42"/>
      <c r="I10" s="15" t="s">
        <v>18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</row>
    <row r="11" spans="1:68" ht="20.25" customHeight="1">
      <c r="A11" s="10"/>
      <c r="B11" s="52" t="s">
        <v>5</v>
      </c>
      <c r="C11" s="52"/>
      <c r="D11" s="52"/>
      <c r="E11" s="52"/>
      <c r="F11" s="43"/>
      <c r="G11" s="44"/>
      <c r="H11" s="44"/>
      <c r="I11" s="4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</row>
    <row r="12" spans="1:68" ht="20.25" customHeight="1">
      <c r="A12" s="10"/>
      <c r="B12" s="52" t="s">
        <v>20</v>
      </c>
      <c r="C12" s="52"/>
      <c r="D12" s="52"/>
      <c r="E12" s="52"/>
      <c r="F12" s="43"/>
      <c r="G12" s="44"/>
      <c r="H12" s="44"/>
      <c r="I12" s="4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</row>
    <row r="13" spans="1:68" ht="20.25" customHeight="1">
      <c r="A13" s="10"/>
      <c r="B13" s="52" t="s">
        <v>21</v>
      </c>
      <c r="C13" s="52"/>
      <c r="D13" s="52"/>
      <c r="E13" s="52"/>
      <c r="F13" s="43"/>
      <c r="G13" s="44"/>
      <c r="H13" s="44"/>
      <c r="I13" s="4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</row>
    <row r="14" spans="1:68" ht="20.25" customHeight="1">
      <c r="A14" s="10"/>
      <c r="B14" s="53" t="s">
        <v>62</v>
      </c>
      <c r="C14" s="53"/>
      <c r="D14" s="53"/>
      <c r="E14" s="53"/>
      <c r="F14" s="16" t="s">
        <v>55</v>
      </c>
      <c r="G14" s="46"/>
      <c r="H14" s="47"/>
      <c r="I14" s="27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</row>
    <row r="15" spans="1:68" ht="20.25" customHeight="1">
      <c r="A15" s="10"/>
      <c r="B15" s="53"/>
      <c r="C15" s="53"/>
      <c r="D15" s="53"/>
      <c r="E15" s="53"/>
      <c r="F15" s="16" t="s">
        <v>67</v>
      </c>
      <c r="G15" s="48"/>
      <c r="H15" s="49"/>
      <c r="I15" s="27" t="s">
        <v>47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25"/>
    </row>
    <row r="16" spans="1:68" ht="20.25" customHeight="1">
      <c r="A16" s="10"/>
      <c r="B16" s="53"/>
      <c r="C16" s="53"/>
      <c r="D16" s="53"/>
      <c r="E16" s="53"/>
      <c r="F16" s="26" t="s">
        <v>57</v>
      </c>
      <c r="G16" s="50" t="str">
        <f>IF(AND(G14&gt;0,G15&gt;0,G9&gt;0),ROUNDDOWN(+G15/(G10*G14),0),"")</f>
        <v/>
      </c>
      <c r="H16" s="51"/>
      <c r="I16" s="27" t="s">
        <v>2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25"/>
    </row>
    <row r="17" spans="1:68" ht="15.75" customHeight="1">
      <c r="A17" s="10"/>
      <c r="B17" s="10"/>
      <c r="C17" s="23"/>
      <c r="D17" s="23"/>
      <c r="E17" s="23"/>
      <c r="F17" s="23"/>
      <c r="G17" s="12"/>
      <c r="H17" s="13"/>
      <c r="I17" s="1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4"/>
    </row>
    <row r="18" spans="1:68">
      <c r="B18" s="60" t="s">
        <v>10</v>
      </c>
      <c r="C18" s="61"/>
      <c r="D18" s="61"/>
      <c r="E18" s="61"/>
      <c r="F18" s="61"/>
      <c r="G18" s="62"/>
      <c r="H18" s="8" t="s">
        <v>8</v>
      </c>
      <c r="I18" s="8" t="s">
        <v>9</v>
      </c>
    </row>
    <row r="19" spans="1:68" ht="28.5" customHeight="1">
      <c r="B19" s="63" t="s">
        <v>69</v>
      </c>
      <c r="C19" s="33" t="s">
        <v>25</v>
      </c>
      <c r="D19" s="54" t="s">
        <v>0</v>
      </c>
      <c r="E19" s="55"/>
      <c r="F19" s="55"/>
      <c r="G19" s="56"/>
      <c r="H19" s="21"/>
      <c r="I19" s="17"/>
    </row>
    <row r="20" spans="1:68" ht="29.1" customHeight="1">
      <c r="B20" s="63"/>
      <c r="C20" s="33" t="s">
        <v>26</v>
      </c>
      <c r="D20" s="57" t="s">
        <v>77</v>
      </c>
      <c r="E20" s="58"/>
      <c r="F20" s="58"/>
      <c r="G20" s="59"/>
      <c r="H20" s="21"/>
      <c r="I20" s="17"/>
    </row>
    <row r="21" spans="1:68" ht="29.1" customHeight="1">
      <c r="B21" s="63"/>
      <c r="C21" s="33" t="s">
        <v>27</v>
      </c>
      <c r="D21" s="57" t="s">
        <v>72</v>
      </c>
      <c r="E21" s="58"/>
      <c r="F21" s="58"/>
      <c r="G21" s="59"/>
      <c r="H21" s="21"/>
      <c r="I21" s="17"/>
    </row>
    <row r="22" spans="1:68" ht="29.1" customHeight="1">
      <c r="B22" s="63"/>
      <c r="C22" s="33" t="s">
        <v>28</v>
      </c>
      <c r="D22" s="57" t="s">
        <v>73</v>
      </c>
      <c r="E22" s="58"/>
      <c r="F22" s="58"/>
      <c r="G22" s="59"/>
      <c r="H22" s="21"/>
      <c r="I22" s="17"/>
    </row>
    <row r="23" spans="1:68" ht="29.1" customHeight="1">
      <c r="B23" s="63"/>
      <c r="C23" s="33" t="s">
        <v>29</v>
      </c>
      <c r="D23" s="57" t="s">
        <v>74</v>
      </c>
      <c r="E23" s="58"/>
      <c r="F23" s="58"/>
      <c r="G23" s="59"/>
      <c r="H23" s="21"/>
      <c r="I23" s="17"/>
    </row>
    <row r="24" spans="1:68" ht="28.5" customHeight="1">
      <c r="B24" s="63"/>
      <c r="C24" s="33" t="s">
        <v>30</v>
      </c>
      <c r="D24" s="57" t="s">
        <v>78</v>
      </c>
      <c r="E24" s="58"/>
      <c r="F24" s="58"/>
      <c r="G24" s="59"/>
      <c r="H24" s="21"/>
      <c r="I24" s="17"/>
    </row>
    <row r="25" spans="1:68" ht="30.95" customHeight="1">
      <c r="B25" s="63" t="s">
        <v>70</v>
      </c>
      <c r="C25" s="33" t="s">
        <v>31</v>
      </c>
      <c r="D25" s="57" t="s">
        <v>79</v>
      </c>
      <c r="E25" s="58"/>
      <c r="F25" s="58"/>
      <c r="G25" s="59"/>
      <c r="H25" s="21"/>
      <c r="I25" s="17"/>
    </row>
    <row r="26" spans="1:68" ht="30.95" customHeight="1">
      <c r="B26" s="63"/>
      <c r="C26" s="33" t="s">
        <v>32</v>
      </c>
      <c r="D26" s="57" t="s">
        <v>24</v>
      </c>
      <c r="E26" s="58"/>
      <c r="F26" s="58"/>
      <c r="G26" s="59"/>
      <c r="H26" s="21"/>
      <c r="I26" s="17"/>
    </row>
    <row r="27" spans="1:68" ht="30.95" customHeight="1">
      <c r="B27" s="63"/>
      <c r="C27" s="33" t="s">
        <v>33</v>
      </c>
      <c r="D27" s="57" t="s">
        <v>80</v>
      </c>
      <c r="E27" s="58"/>
      <c r="F27" s="58"/>
      <c r="G27" s="59"/>
      <c r="H27" s="21"/>
      <c r="I27" s="17"/>
    </row>
    <row r="28" spans="1:68" ht="30.95" customHeight="1">
      <c r="B28" s="63"/>
      <c r="C28" s="33" t="s">
        <v>34</v>
      </c>
      <c r="D28" s="57" t="s">
        <v>81</v>
      </c>
      <c r="E28" s="58"/>
      <c r="F28" s="58"/>
      <c r="G28" s="59"/>
      <c r="H28" s="21"/>
      <c r="I28" s="17"/>
    </row>
    <row r="29" spans="1:68" ht="30.75" customHeight="1">
      <c r="B29" s="63"/>
      <c r="C29" s="33" t="s">
        <v>35</v>
      </c>
      <c r="D29" s="57" t="s">
        <v>82</v>
      </c>
      <c r="E29" s="58"/>
      <c r="F29" s="58"/>
      <c r="G29" s="59"/>
      <c r="H29" s="21"/>
      <c r="I29" s="17"/>
    </row>
    <row r="30" spans="1:68" ht="27.6" customHeight="1">
      <c r="B30" s="63" t="s">
        <v>71</v>
      </c>
      <c r="C30" s="30" t="s">
        <v>36</v>
      </c>
      <c r="D30" s="57" t="s">
        <v>83</v>
      </c>
      <c r="E30" s="58"/>
      <c r="F30" s="58"/>
      <c r="G30" s="59"/>
      <c r="H30" s="21"/>
      <c r="I30" s="17"/>
    </row>
    <row r="31" spans="1:68" ht="27.6" customHeight="1">
      <c r="B31" s="63"/>
      <c r="C31" s="30" t="s">
        <v>37</v>
      </c>
      <c r="D31" s="57" t="s">
        <v>41</v>
      </c>
      <c r="E31" s="58"/>
      <c r="F31" s="58"/>
      <c r="G31" s="59"/>
      <c r="H31" s="21"/>
      <c r="I31" s="17"/>
    </row>
    <row r="32" spans="1:68" ht="27.6" customHeight="1">
      <c r="B32" s="63"/>
      <c r="C32" s="30" t="s">
        <v>38</v>
      </c>
      <c r="D32" s="57" t="s">
        <v>75</v>
      </c>
      <c r="E32" s="58"/>
      <c r="F32" s="58"/>
      <c r="G32" s="59"/>
      <c r="H32" s="21"/>
      <c r="I32" s="17"/>
    </row>
    <row r="33" spans="2:9" ht="27.6" customHeight="1">
      <c r="B33" s="63"/>
      <c r="C33" s="30" t="s">
        <v>39</v>
      </c>
      <c r="D33" s="57" t="s">
        <v>84</v>
      </c>
      <c r="E33" s="58"/>
      <c r="F33" s="58"/>
      <c r="G33" s="59"/>
      <c r="H33" s="21"/>
      <c r="I33" s="17"/>
    </row>
    <row r="34" spans="2:9" ht="27.6" customHeight="1">
      <c r="B34" s="63"/>
      <c r="C34" s="30" t="s">
        <v>40</v>
      </c>
      <c r="D34" s="57" t="s">
        <v>85</v>
      </c>
      <c r="E34" s="58"/>
      <c r="F34" s="58"/>
      <c r="G34" s="59"/>
      <c r="H34" s="21"/>
      <c r="I34" s="17"/>
    </row>
    <row r="35" spans="2:9" ht="27.6" customHeight="1">
      <c r="B35" s="63"/>
      <c r="C35" s="30" t="s">
        <v>42</v>
      </c>
      <c r="D35" s="57" t="s">
        <v>96</v>
      </c>
      <c r="E35" s="58"/>
      <c r="F35" s="58"/>
      <c r="G35" s="59"/>
      <c r="H35" s="21"/>
      <c r="I35" s="17"/>
    </row>
    <row r="36" spans="2:9" ht="18" customHeight="1">
      <c r="C36" s="35" t="s">
        <v>64</v>
      </c>
      <c r="D36" s="35"/>
      <c r="E36" s="35"/>
      <c r="F36" s="35"/>
      <c r="G36" s="35"/>
      <c r="H36" s="35"/>
      <c r="I36" s="35"/>
    </row>
    <row r="37" spans="2:9" ht="18" customHeight="1">
      <c r="C37" s="36"/>
      <c r="D37" s="36"/>
      <c r="E37" s="36"/>
      <c r="F37" s="36"/>
      <c r="G37" s="36"/>
      <c r="H37" s="36"/>
      <c r="I37" s="36"/>
    </row>
  </sheetData>
  <protectedRanges>
    <protectedRange sqref="H19:I35" name="範囲2"/>
    <protectedRange sqref="F3:I9 F11:I15" name="範囲1"/>
  </protectedRanges>
  <mergeCells count="46">
    <mergeCell ref="B3:E3"/>
    <mergeCell ref="B4:E4"/>
    <mergeCell ref="B5:E5"/>
    <mergeCell ref="B6:E7"/>
    <mergeCell ref="B8:E10"/>
    <mergeCell ref="B25:B29"/>
    <mergeCell ref="B30:B35"/>
    <mergeCell ref="D29:G29"/>
    <mergeCell ref="D30:G30"/>
    <mergeCell ref="D35:G35"/>
    <mergeCell ref="D32:G32"/>
    <mergeCell ref="D33:G33"/>
    <mergeCell ref="D34:G34"/>
    <mergeCell ref="D31:G31"/>
    <mergeCell ref="D25:G25"/>
    <mergeCell ref="D27:G27"/>
    <mergeCell ref="D26:G26"/>
    <mergeCell ref="D28:G28"/>
    <mergeCell ref="D20:G20"/>
    <mergeCell ref="D21:G21"/>
    <mergeCell ref="D22:G22"/>
    <mergeCell ref="D23:G23"/>
    <mergeCell ref="B18:G18"/>
    <mergeCell ref="B19:B24"/>
    <mergeCell ref="D24:G24"/>
    <mergeCell ref="G8:I8"/>
    <mergeCell ref="G9:I9"/>
    <mergeCell ref="F11:I11"/>
    <mergeCell ref="F13:I13"/>
    <mergeCell ref="D19:G19"/>
    <mergeCell ref="C36:I37"/>
    <mergeCell ref="C2:I2"/>
    <mergeCell ref="G6:I6"/>
    <mergeCell ref="G7:I7"/>
    <mergeCell ref="G10:H10"/>
    <mergeCell ref="F3:I3"/>
    <mergeCell ref="F4:I4"/>
    <mergeCell ref="F5:I5"/>
    <mergeCell ref="G14:H14"/>
    <mergeCell ref="G15:H15"/>
    <mergeCell ref="G16:H16"/>
    <mergeCell ref="B11:E11"/>
    <mergeCell ref="B12:E12"/>
    <mergeCell ref="B13:E13"/>
    <mergeCell ref="B14:E16"/>
    <mergeCell ref="F12:I12"/>
  </mergeCells>
  <phoneticPr fontId="7"/>
  <dataValidations count="1">
    <dataValidation type="list" allowBlank="1" showInputMessage="1" showErrorMessage="1" sqref="H19:I35" xr:uid="{00000000-0002-0000-0000-000000000000}">
      <formula1>$BP$3</formula1>
    </dataValidation>
  </dataValidations>
  <printOptions horizontalCentered="1" verticalCentered="1"/>
  <pageMargins left="0.39370078740157483" right="0.39370078740157483" top="0.78740157480314965" bottom="0.39370078740157483" header="0" footer="0"/>
  <pageSetup paperSize="9" scale="95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CJ37"/>
  <sheetViews>
    <sheetView showZeros="0" view="pageBreakPreview" zoomScaleNormal="70" zoomScaleSheetLayoutView="100" workbookViewId="0">
      <selection activeCell="F3" sqref="F3:I3"/>
    </sheetView>
  </sheetViews>
  <sheetFormatPr defaultRowHeight="13.5"/>
  <cols>
    <col min="1" max="1" width="1.375" customWidth="1"/>
    <col min="2" max="2" width="6.75" customWidth="1"/>
    <col min="3" max="3" width="5.5" customWidth="1"/>
    <col min="4" max="4" width="20.75" customWidth="1"/>
    <col min="5" max="5" width="5.375" customWidth="1"/>
    <col min="6" max="6" width="20.75" customWidth="1"/>
    <col min="7" max="7" width="8.875" customWidth="1"/>
    <col min="8" max="9" width="12.75" customWidth="1"/>
    <col min="10" max="10" width="1.375" customWidth="1"/>
    <col min="11" max="88" width="10.125" customWidth="1"/>
  </cols>
  <sheetData>
    <row r="1" spans="1:88">
      <c r="I1" s="18" t="s">
        <v>44</v>
      </c>
    </row>
    <row r="2" spans="1:88" s="1" customFormat="1" ht="24">
      <c r="A2" s="7"/>
      <c r="B2" s="7"/>
      <c r="C2" s="37" t="s">
        <v>45</v>
      </c>
      <c r="D2" s="37"/>
      <c r="E2" s="37"/>
      <c r="F2" s="38"/>
      <c r="G2" s="38"/>
      <c r="H2" s="38"/>
      <c r="I2" s="3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</row>
    <row r="3" spans="1:88" ht="20.25" customHeight="1">
      <c r="A3" s="10"/>
      <c r="B3" s="64" t="s">
        <v>12</v>
      </c>
      <c r="C3" s="64"/>
      <c r="D3" s="64"/>
      <c r="E3" s="64"/>
      <c r="F3" s="40">
        <f>'様式１ (快適トイレ)チェックシート（協議）'!F3:I3</f>
        <v>0</v>
      </c>
      <c r="G3" s="40"/>
      <c r="H3" s="40"/>
      <c r="I3" s="4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19" t="s">
        <v>17</v>
      </c>
    </row>
    <row r="4" spans="1:88" ht="20.25" customHeight="1">
      <c r="A4" s="10"/>
      <c r="B4" s="64" t="s">
        <v>1</v>
      </c>
      <c r="C4" s="64"/>
      <c r="D4" s="64"/>
      <c r="E4" s="64"/>
      <c r="F4" s="43">
        <f>'様式１ (快適トイレ)チェックシート（協議）'!F4:I4</f>
        <v>0</v>
      </c>
      <c r="G4" s="44"/>
      <c r="H4" s="44"/>
      <c r="I4" s="4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19"/>
    </row>
    <row r="5" spans="1:88" ht="20.25" customHeight="1">
      <c r="A5" s="10"/>
      <c r="B5" s="64" t="s">
        <v>6</v>
      </c>
      <c r="C5" s="64"/>
      <c r="D5" s="64"/>
      <c r="E5" s="64"/>
      <c r="F5" s="40">
        <f>'様式１ (快適トイレ)チェックシート（協議）'!F5:I5</f>
        <v>0</v>
      </c>
      <c r="G5" s="40"/>
      <c r="H5" s="40"/>
      <c r="I5" s="40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19"/>
    </row>
    <row r="6" spans="1:88" ht="20.25" customHeight="1">
      <c r="A6" s="10"/>
      <c r="B6" s="64" t="s">
        <v>7</v>
      </c>
      <c r="C6" s="64"/>
      <c r="D6" s="64"/>
      <c r="E6" s="64"/>
      <c r="F6" s="9" t="s">
        <v>3</v>
      </c>
      <c r="G6" s="39">
        <f>'様式１ (快適トイレ)チェックシート（協議）'!G6:I6</f>
        <v>0</v>
      </c>
      <c r="H6" s="40"/>
      <c r="I6" s="4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</row>
    <row r="7" spans="1:88" ht="20.25" customHeight="1">
      <c r="A7" s="10"/>
      <c r="B7" s="64"/>
      <c r="C7" s="64"/>
      <c r="D7" s="64"/>
      <c r="E7" s="64"/>
      <c r="F7" s="9" t="s">
        <v>4</v>
      </c>
      <c r="G7" s="39">
        <f>'様式１ (快適トイレ)チェックシート（協議）'!G7:I7</f>
        <v>0</v>
      </c>
      <c r="H7" s="40"/>
      <c r="I7" s="4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4"/>
    </row>
    <row r="8" spans="1:88" ht="20.25" customHeight="1">
      <c r="A8" s="10"/>
      <c r="B8" s="65" t="s">
        <v>11</v>
      </c>
      <c r="C8" s="65"/>
      <c r="D8" s="65"/>
      <c r="E8" s="65"/>
      <c r="F8" s="9" t="s">
        <v>3</v>
      </c>
      <c r="G8" s="39">
        <f>'様式１ (快適トイレ)チェックシート（協議）'!G8:I8</f>
        <v>0</v>
      </c>
      <c r="H8" s="40"/>
      <c r="I8" s="4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ht="20.25" customHeight="1">
      <c r="A9" s="10"/>
      <c r="B9" s="65"/>
      <c r="C9" s="65"/>
      <c r="D9" s="65"/>
      <c r="E9" s="65"/>
      <c r="F9" s="9" t="s">
        <v>4</v>
      </c>
      <c r="G9" s="39">
        <f>'様式１ (快適トイレ)チェックシート（協議）'!G9:I9</f>
        <v>0</v>
      </c>
      <c r="H9" s="40"/>
      <c r="I9" s="4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4"/>
    </row>
    <row r="10" spans="1:88" ht="20.25" customHeight="1">
      <c r="A10" s="10"/>
      <c r="B10" s="65"/>
      <c r="C10" s="65"/>
      <c r="D10" s="65"/>
      <c r="E10" s="65"/>
      <c r="F10" s="9" t="s">
        <v>56</v>
      </c>
      <c r="G10" s="41" t="str">
        <f>IF(G9&gt;0,ROUND(((G9-G8+1)/30),1),"")</f>
        <v/>
      </c>
      <c r="H10" s="42"/>
      <c r="I10" s="15" t="s">
        <v>18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4"/>
    </row>
    <row r="11" spans="1:88" ht="20.25" customHeight="1">
      <c r="A11" s="10"/>
      <c r="B11" s="52" t="s">
        <v>5</v>
      </c>
      <c r="C11" s="52"/>
      <c r="D11" s="52"/>
      <c r="E11" s="52"/>
      <c r="F11" s="40">
        <f>'様式１ (快適トイレ)チェックシート（協議）'!F11:I11</f>
        <v>0</v>
      </c>
      <c r="G11" s="40"/>
      <c r="H11" s="40"/>
      <c r="I11" s="40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4"/>
    </row>
    <row r="12" spans="1:88" ht="20.25" customHeight="1">
      <c r="A12" s="10"/>
      <c r="B12" s="52" t="s">
        <v>20</v>
      </c>
      <c r="C12" s="52"/>
      <c r="D12" s="52"/>
      <c r="E12" s="52"/>
      <c r="F12" s="40">
        <f>'様式１ (快適トイレ)チェックシート（協議）'!F12:I12</f>
        <v>0</v>
      </c>
      <c r="G12" s="40"/>
      <c r="H12" s="40"/>
      <c r="I12" s="4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4"/>
    </row>
    <row r="13" spans="1:88" ht="20.25" customHeight="1">
      <c r="A13" s="10"/>
      <c r="B13" s="52" t="s">
        <v>21</v>
      </c>
      <c r="C13" s="52"/>
      <c r="D13" s="52"/>
      <c r="E13" s="52"/>
      <c r="F13" s="43">
        <f>'様式１ (快適トイレ)チェックシート（協議）'!F13:I13</f>
        <v>0</v>
      </c>
      <c r="G13" s="44"/>
      <c r="H13" s="44"/>
      <c r="I13" s="4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4"/>
    </row>
    <row r="14" spans="1:88" ht="20.25" customHeight="1">
      <c r="A14" s="10"/>
      <c r="B14" s="53" t="s">
        <v>62</v>
      </c>
      <c r="C14" s="53"/>
      <c r="D14" s="53"/>
      <c r="E14" s="53"/>
      <c r="F14" s="16" t="s">
        <v>55</v>
      </c>
      <c r="G14" s="46">
        <f>'様式１ (快適トイレ)チェックシート（協議）'!G14:H14</f>
        <v>0</v>
      </c>
      <c r="H14" s="47"/>
      <c r="I14" s="27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4"/>
    </row>
    <row r="15" spans="1:88" ht="20.25" customHeight="1">
      <c r="A15" s="10"/>
      <c r="B15" s="53"/>
      <c r="C15" s="53"/>
      <c r="D15" s="53"/>
      <c r="E15" s="53"/>
      <c r="F15" s="16" t="s">
        <v>68</v>
      </c>
      <c r="G15" s="48">
        <f>'様式１ (快適トイレ)チェックシート（協議）'!G15:H15</f>
        <v>0</v>
      </c>
      <c r="H15" s="49"/>
      <c r="I15" s="27" t="s">
        <v>47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25"/>
    </row>
    <row r="16" spans="1:88" ht="20.25" customHeight="1">
      <c r="A16" s="10"/>
      <c r="B16" s="53"/>
      <c r="C16" s="53"/>
      <c r="D16" s="53"/>
      <c r="E16" s="53"/>
      <c r="F16" s="26" t="s">
        <v>57</v>
      </c>
      <c r="G16" s="50" t="str">
        <f>IF(AND(G14&gt;0,G15&gt;0,G9&gt;0),ROUNDDOWN(+G15/(G10*G14),0),"")</f>
        <v/>
      </c>
      <c r="H16" s="51"/>
      <c r="I16" s="27" t="s">
        <v>2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25"/>
    </row>
    <row r="17" spans="1:88" ht="15.75" customHeight="1">
      <c r="A17" s="10"/>
      <c r="B17" s="10"/>
      <c r="C17" s="29"/>
      <c r="D17" s="29"/>
      <c r="E17" s="29"/>
      <c r="F17" s="29"/>
      <c r="G17" s="12"/>
      <c r="H17" s="13"/>
      <c r="I17" s="1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4"/>
    </row>
    <row r="18" spans="1:88">
      <c r="B18" s="60" t="s">
        <v>10</v>
      </c>
      <c r="C18" s="61"/>
      <c r="D18" s="61"/>
      <c r="E18" s="61"/>
      <c r="F18" s="61"/>
      <c r="G18" s="62"/>
      <c r="H18" s="8" t="s">
        <v>8</v>
      </c>
      <c r="I18" s="8" t="s">
        <v>9</v>
      </c>
    </row>
    <row r="19" spans="1:88" ht="29.1" customHeight="1">
      <c r="B19" s="63" t="s">
        <v>69</v>
      </c>
      <c r="C19" s="33" t="s">
        <v>25</v>
      </c>
      <c r="D19" s="54" t="s">
        <v>0</v>
      </c>
      <c r="E19" s="55"/>
      <c r="F19" s="55"/>
      <c r="G19" s="56"/>
      <c r="H19" s="21"/>
      <c r="I19" s="17"/>
    </row>
    <row r="20" spans="1:88" ht="29.1" customHeight="1">
      <c r="B20" s="63"/>
      <c r="C20" s="33" t="s">
        <v>26</v>
      </c>
      <c r="D20" s="57" t="s">
        <v>86</v>
      </c>
      <c r="E20" s="58"/>
      <c r="F20" s="58"/>
      <c r="G20" s="59"/>
      <c r="H20" s="21"/>
      <c r="I20" s="17"/>
    </row>
    <row r="21" spans="1:88" ht="29.1" customHeight="1">
      <c r="B21" s="63"/>
      <c r="C21" s="33" t="s">
        <v>27</v>
      </c>
      <c r="D21" s="57" t="s">
        <v>72</v>
      </c>
      <c r="E21" s="58"/>
      <c r="F21" s="58"/>
      <c r="G21" s="59"/>
      <c r="H21" s="21"/>
      <c r="I21" s="17"/>
    </row>
    <row r="22" spans="1:88" ht="29.1" customHeight="1">
      <c r="B22" s="63"/>
      <c r="C22" s="33" t="s">
        <v>28</v>
      </c>
      <c r="D22" s="57" t="s">
        <v>73</v>
      </c>
      <c r="E22" s="58"/>
      <c r="F22" s="58"/>
      <c r="G22" s="59"/>
      <c r="H22" s="21"/>
      <c r="I22" s="17"/>
    </row>
    <row r="23" spans="1:88" ht="29.1" customHeight="1">
      <c r="B23" s="63"/>
      <c r="C23" s="33" t="s">
        <v>29</v>
      </c>
      <c r="D23" s="57" t="s">
        <v>74</v>
      </c>
      <c r="E23" s="58"/>
      <c r="F23" s="58"/>
      <c r="G23" s="59"/>
      <c r="H23" s="21"/>
      <c r="I23" s="17"/>
    </row>
    <row r="24" spans="1:88" ht="29.1" customHeight="1">
      <c r="B24" s="63"/>
      <c r="C24" s="33" t="s">
        <v>30</v>
      </c>
      <c r="D24" s="57" t="s">
        <v>87</v>
      </c>
      <c r="E24" s="58"/>
      <c r="F24" s="58"/>
      <c r="G24" s="59"/>
      <c r="H24" s="21"/>
      <c r="I24" s="17"/>
    </row>
    <row r="25" spans="1:88" ht="30.95" customHeight="1">
      <c r="B25" s="63" t="s">
        <v>70</v>
      </c>
      <c r="C25" s="33" t="s">
        <v>31</v>
      </c>
      <c r="D25" s="57" t="s">
        <v>88</v>
      </c>
      <c r="E25" s="58"/>
      <c r="F25" s="58"/>
      <c r="G25" s="59"/>
      <c r="H25" s="21"/>
      <c r="I25" s="17"/>
    </row>
    <row r="26" spans="1:88" ht="30.95" customHeight="1">
      <c r="B26" s="63"/>
      <c r="C26" s="33" t="s">
        <v>32</v>
      </c>
      <c r="D26" s="57" t="s">
        <v>24</v>
      </c>
      <c r="E26" s="58"/>
      <c r="F26" s="58"/>
      <c r="G26" s="59"/>
      <c r="H26" s="21"/>
      <c r="I26" s="17"/>
    </row>
    <row r="27" spans="1:88" ht="30.95" customHeight="1">
      <c r="B27" s="63"/>
      <c r="C27" s="33" t="s">
        <v>33</v>
      </c>
      <c r="D27" s="57" t="s">
        <v>80</v>
      </c>
      <c r="E27" s="58"/>
      <c r="F27" s="58"/>
      <c r="G27" s="59"/>
      <c r="H27" s="21"/>
      <c r="I27" s="17"/>
    </row>
    <row r="28" spans="1:88" ht="30.95" customHeight="1">
      <c r="B28" s="63"/>
      <c r="C28" s="33" t="s">
        <v>34</v>
      </c>
      <c r="D28" s="57" t="s">
        <v>81</v>
      </c>
      <c r="E28" s="58"/>
      <c r="F28" s="58"/>
      <c r="G28" s="59"/>
      <c r="H28" s="21"/>
      <c r="I28" s="17"/>
    </row>
    <row r="29" spans="1:88" ht="30.95" customHeight="1">
      <c r="B29" s="63"/>
      <c r="C29" s="33" t="s">
        <v>35</v>
      </c>
      <c r="D29" s="57" t="s">
        <v>89</v>
      </c>
      <c r="E29" s="58"/>
      <c r="F29" s="58"/>
      <c r="G29" s="59"/>
      <c r="H29" s="21"/>
      <c r="I29" s="17"/>
    </row>
    <row r="30" spans="1:88" ht="27.6" customHeight="1">
      <c r="B30" s="63" t="s">
        <v>71</v>
      </c>
      <c r="C30" s="30" t="s">
        <v>36</v>
      </c>
      <c r="D30" s="66" t="s">
        <v>90</v>
      </c>
      <c r="E30" s="66"/>
      <c r="F30" s="66"/>
      <c r="G30" s="66"/>
      <c r="H30" s="21"/>
      <c r="I30" s="17"/>
    </row>
    <row r="31" spans="1:88" ht="27.6" customHeight="1">
      <c r="B31" s="63"/>
      <c r="C31" s="30" t="s">
        <v>37</v>
      </c>
      <c r="D31" s="66" t="s">
        <v>41</v>
      </c>
      <c r="E31" s="66"/>
      <c r="F31" s="66"/>
      <c r="G31" s="66"/>
      <c r="H31" s="21"/>
      <c r="I31" s="17"/>
    </row>
    <row r="32" spans="1:88" ht="27.6" customHeight="1">
      <c r="B32" s="63"/>
      <c r="C32" s="30" t="s">
        <v>38</v>
      </c>
      <c r="D32" s="66" t="s">
        <v>75</v>
      </c>
      <c r="E32" s="66"/>
      <c r="F32" s="66"/>
      <c r="G32" s="66"/>
      <c r="H32" s="21"/>
      <c r="I32" s="17"/>
    </row>
    <row r="33" spans="2:9" ht="27.6" customHeight="1">
      <c r="B33" s="63"/>
      <c r="C33" s="30" t="s">
        <v>39</v>
      </c>
      <c r="D33" s="66" t="s">
        <v>91</v>
      </c>
      <c r="E33" s="66"/>
      <c r="F33" s="66"/>
      <c r="G33" s="66"/>
      <c r="H33" s="21"/>
      <c r="I33" s="17"/>
    </row>
    <row r="34" spans="2:9" ht="27.6" customHeight="1">
      <c r="B34" s="63"/>
      <c r="C34" s="30" t="s">
        <v>40</v>
      </c>
      <c r="D34" s="68" t="s">
        <v>76</v>
      </c>
      <c r="E34" s="66"/>
      <c r="F34" s="66"/>
      <c r="G34" s="66"/>
      <c r="H34" s="21"/>
      <c r="I34" s="17"/>
    </row>
    <row r="35" spans="2:9" ht="27.6" customHeight="1">
      <c r="B35" s="63"/>
      <c r="C35" s="30" t="s">
        <v>42</v>
      </c>
      <c r="D35" s="66" t="s">
        <v>97</v>
      </c>
      <c r="E35" s="66"/>
      <c r="F35" s="66"/>
      <c r="G35" s="66"/>
      <c r="H35" s="21"/>
      <c r="I35" s="17"/>
    </row>
    <row r="36" spans="2:9" ht="18" customHeight="1">
      <c r="C36" s="67"/>
      <c r="D36" s="35"/>
      <c r="E36" s="35"/>
      <c r="F36" s="35"/>
      <c r="G36" s="35"/>
      <c r="H36" s="35"/>
      <c r="I36" s="35"/>
    </row>
    <row r="37" spans="2:9" ht="18" customHeight="1">
      <c r="C37" s="36"/>
      <c r="D37" s="36"/>
      <c r="E37" s="36"/>
      <c r="F37" s="36"/>
      <c r="G37" s="36"/>
      <c r="H37" s="36"/>
      <c r="I37" s="36"/>
    </row>
  </sheetData>
  <protectedRanges>
    <protectedRange sqref="H19:I35" name="編集可能領域"/>
  </protectedRanges>
  <mergeCells count="46">
    <mergeCell ref="B19:B24"/>
    <mergeCell ref="B25:B29"/>
    <mergeCell ref="B30:B35"/>
    <mergeCell ref="F3:I3"/>
    <mergeCell ref="F4:I4"/>
    <mergeCell ref="F5:I5"/>
    <mergeCell ref="B3:E3"/>
    <mergeCell ref="B4:E4"/>
    <mergeCell ref="B5:E5"/>
    <mergeCell ref="G6:I6"/>
    <mergeCell ref="G7:I7"/>
    <mergeCell ref="G8:I8"/>
    <mergeCell ref="G9:I9"/>
    <mergeCell ref="G10:H10"/>
    <mergeCell ref="B6:E7"/>
    <mergeCell ref="B8:E10"/>
    <mergeCell ref="C36:I37"/>
    <mergeCell ref="D34:G34"/>
    <mergeCell ref="D35:G35"/>
    <mergeCell ref="D19:G19"/>
    <mergeCell ref="D20:G20"/>
    <mergeCell ref="D21:G21"/>
    <mergeCell ref="D22:G22"/>
    <mergeCell ref="D23:G23"/>
    <mergeCell ref="D24:G24"/>
    <mergeCell ref="D33:G33"/>
    <mergeCell ref="D25:G25"/>
    <mergeCell ref="D26:G26"/>
    <mergeCell ref="D27:G27"/>
    <mergeCell ref="D28:G28"/>
    <mergeCell ref="C2:I2"/>
    <mergeCell ref="D29:G29"/>
    <mergeCell ref="D30:G30"/>
    <mergeCell ref="D31:G31"/>
    <mergeCell ref="D32:G32"/>
    <mergeCell ref="F11:I11"/>
    <mergeCell ref="F12:I12"/>
    <mergeCell ref="G14:H14"/>
    <mergeCell ref="G15:H15"/>
    <mergeCell ref="G16:H16"/>
    <mergeCell ref="F13:I13"/>
    <mergeCell ref="B11:E11"/>
    <mergeCell ref="B12:E12"/>
    <mergeCell ref="B13:E13"/>
    <mergeCell ref="B14:E16"/>
    <mergeCell ref="B18:G18"/>
  </mergeCells>
  <phoneticPr fontId="8"/>
  <dataValidations count="1">
    <dataValidation type="list" allowBlank="1" showInputMessage="1" showErrorMessage="1" sqref="H19:I35" xr:uid="{00000000-0002-0000-0100-000000000000}">
      <formula1>$CJ$3</formula1>
    </dataValidation>
  </dataValidations>
  <printOptions horizontalCentered="1" verticalCentered="1"/>
  <pageMargins left="0.39370078740157483" right="0.39370078740157483" top="0.78740157480314965" bottom="0.39370078740157483" header="0" footer="0"/>
  <pageSetup paperSize="9" scale="95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M37"/>
  <sheetViews>
    <sheetView view="pageBreakPreview" zoomScaleNormal="70" zoomScaleSheetLayoutView="100" workbookViewId="0">
      <selection activeCell="F3" sqref="F3:I3"/>
    </sheetView>
  </sheetViews>
  <sheetFormatPr defaultRowHeight="13.5"/>
  <cols>
    <col min="1" max="1" width="1.375" customWidth="1"/>
    <col min="2" max="2" width="6.75" customWidth="1"/>
    <col min="3" max="3" width="5.5" customWidth="1"/>
    <col min="4" max="4" width="20.75" customWidth="1"/>
    <col min="5" max="5" width="5.375" customWidth="1"/>
    <col min="6" max="6" width="20.75" customWidth="1"/>
    <col min="7" max="7" width="8.875" customWidth="1"/>
    <col min="8" max="9" width="12.75" customWidth="1"/>
    <col min="10" max="10" width="1.375" customWidth="1"/>
    <col min="11" max="13" width="10.125" customWidth="1"/>
  </cols>
  <sheetData>
    <row r="1" spans="1:13" ht="33" customHeight="1">
      <c r="I1" s="28" t="s">
        <v>66</v>
      </c>
    </row>
    <row r="2" spans="1:13" s="1" customFormat="1" ht="24">
      <c r="A2" s="7"/>
      <c r="B2" s="7"/>
      <c r="C2" s="37" t="s">
        <v>46</v>
      </c>
      <c r="D2" s="37"/>
      <c r="E2" s="37"/>
      <c r="F2" s="38"/>
      <c r="G2" s="38"/>
      <c r="H2" s="38"/>
      <c r="I2" s="38"/>
      <c r="J2" s="6"/>
      <c r="K2" s="6"/>
      <c r="L2" s="6"/>
      <c r="M2" s="6"/>
    </row>
    <row r="3" spans="1:13" ht="20.25" customHeight="1">
      <c r="A3" s="10"/>
      <c r="B3" s="64" t="s">
        <v>12</v>
      </c>
      <c r="C3" s="64"/>
      <c r="D3" s="64"/>
      <c r="E3" s="64"/>
      <c r="F3" s="40" t="s">
        <v>13</v>
      </c>
      <c r="G3" s="40"/>
      <c r="H3" s="40"/>
      <c r="I3" s="40"/>
      <c r="L3" s="3"/>
      <c r="M3" s="3"/>
    </row>
    <row r="4" spans="1:13" ht="20.25" customHeight="1">
      <c r="A4" s="10"/>
      <c r="B4" s="64" t="s">
        <v>1</v>
      </c>
      <c r="C4" s="64"/>
      <c r="D4" s="64"/>
      <c r="E4" s="64"/>
      <c r="F4" s="43" t="s">
        <v>15</v>
      </c>
      <c r="G4" s="44"/>
      <c r="H4" s="44"/>
      <c r="I4" s="45"/>
      <c r="L4" s="3"/>
      <c r="M4" s="3"/>
    </row>
    <row r="5" spans="1:13" ht="20.25" customHeight="1">
      <c r="A5" s="10"/>
      <c r="B5" s="64" t="s">
        <v>6</v>
      </c>
      <c r="C5" s="64"/>
      <c r="D5" s="64"/>
      <c r="E5" s="64"/>
      <c r="F5" s="40" t="s">
        <v>14</v>
      </c>
      <c r="G5" s="40"/>
      <c r="H5" s="40"/>
      <c r="I5" s="40"/>
      <c r="L5" s="3"/>
      <c r="M5" s="3"/>
    </row>
    <row r="6" spans="1:13" ht="20.25" customHeight="1">
      <c r="A6" s="10"/>
      <c r="B6" s="64" t="s">
        <v>7</v>
      </c>
      <c r="C6" s="64"/>
      <c r="D6" s="64"/>
      <c r="E6" s="64"/>
      <c r="F6" s="9" t="s">
        <v>3</v>
      </c>
      <c r="G6" s="39">
        <v>44662</v>
      </c>
      <c r="H6" s="40"/>
      <c r="I6" s="40"/>
      <c r="L6" s="2"/>
      <c r="M6" s="2"/>
    </row>
    <row r="7" spans="1:13" ht="20.25" customHeight="1">
      <c r="A7" s="10"/>
      <c r="B7" s="64"/>
      <c r="C7" s="64"/>
      <c r="D7" s="64"/>
      <c r="E7" s="64"/>
      <c r="F7" s="9" t="s">
        <v>4</v>
      </c>
      <c r="G7" s="39">
        <v>44906</v>
      </c>
      <c r="H7" s="40"/>
      <c r="I7" s="40"/>
      <c r="L7" s="5"/>
      <c r="M7" s="4"/>
    </row>
    <row r="8" spans="1:13" ht="20.25" customHeight="1">
      <c r="A8" s="10"/>
      <c r="B8" s="65" t="s">
        <v>11</v>
      </c>
      <c r="C8" s="65"/>
      <c r="D8" s="65"/>
      <c r="E8" s="65"/>
      <c r="F8" s="9" t="s">
        <v>3</v>
      </c>
      <c r="G8" s="39">
        <v>44671</v>
      </c>
      <c r="H8" s="40"/>
      <c r="I8" s="40"/>
      <c r="L8" s="2"/>
      <c r="M8" s="2"/>
    </row>
    <row r="9" spans="1:13" ht="20.25" customHeight="1">
      <c r="A9" s="10"/>
      <c r="B9" s="65"/>
      <c r="C9" s="65"/>
      <c r="D9" s="65"/>
      <c r="E9" s="65"/>
      <c r="F9" s="9" t="s">
        <v>4</v>
      </c>
      <c r="G9" s="39">
        <v>44895</v>
      </c>
      <c r="H9" s="40"/>
      <c r="I9" s="40"/>
      <c r="L9" s="5"/>
      <c r="M9" s="4"/>
    </row>
    <row r="10" spans="1:13" ht="20.25" customHeight="1">
      <c r="A10" s="10"/>
      <c r="B10" s="65"/>
      <c r="C10" s="65"/>
      <c r="D10" s="65"/>
      <c r="E10" s="65"/>
      <c r="F10" s="9" t="s">
        <v>56</v>
      </c>
      <c r="G10" s="41">
        <f>IF(G9&gt;0,ROUND(((G9-G8+1)/30),1),"")</f>
        <v>7.5</v>
      </c>
      <c r="H10" s="42"/>
      <c r="I10" s="15" t="s">
        <v>18</v>
      </c>
      <c r="L10" s="5"/>
      <c r="M10" s="4"/>
    </row>
    <row r="11" spans="1:13" ht="20.25" customHeight="1">
      <c r="A11" s="10"/>
      <c r="B11" s="52" t="s">
        <v>5</v>
      </c>
      <c r="C11" s="52"/>
      <c r="D11" s="52"/>
      <c r="E11" s="52"/>
      <c r="F11" s="40" t="s">
        <v>16</v>
      </c>
      <c r="G11" s="40"/>
      <c r="H11" s="40"/>
      <c r="I11" s="40"/>
      <c r="L11" s="5"/>
      <c r="M11" s="4"/>
    </row>
    <row r="12" spans="1:13" ht="20.25" customHeight="1">
      <c r="A12" s="10"/>
      <c r="B12" s="52" t="s">
        <v>20</v>
      </c>
      <c r="C12" s="52"/>
      <c r="D12" s="52"/>
      <c r="E12" s="52"/>
      <c r="F12" s="40" t="s">
        <v>22</v>
      </c>
      <c r="G12" s="40"/>
      <c r="H12" s="40"/>
      <c r="I12" s="40"/>
      <c r="L12" s="5"/>
      <c r="M12" s="4"/>
    </row>
    <row r="13" spans="1:13" ht="20.25" customHeight="1">
      <c r="A13" s="10"/>
      <c r="B13" s="52" t="s">
        <v>21</v>
      </c>
      <c r="C13" s="52"/>
      <c r="D13" s="52"/>
      <c r="E13" s="52"/>
      <c r="F13" s="43" t="s">
        <v>23</v>
      </c>
      <c r="G13" s="44"/>
      <c r="H13" s="44"/>
      <c r="I13" s="45"/>
      <c r="L13" s="5"/>
      <c r="M13" s="4"/>
    </row>
    <row r="14" spans="1:13" ht="20.25" customHeight="1">
      <c r="A14" s="10"/>
      <c r="B14" s="53" t="s">
        <v>62</v>
      </c>
      <c r="C14" s="53"/>
      <c r="D14" s="53"/>
      <c r="E14" s="53"/>
      <c r="F14" s="16" t="s">
        <v>55</v>
      </c>
      <c r="G14" s="46">
        <v>2</v>
      </c>
      <c r="H14" s="47"/>
      <c r="I14" s="27" t="s">
        <v>19</v>
      </c>
      <c r="L14" s="5"/>
      <c r="M14" s="4"/>
    </row>
    <row r="15" spans="1:13" ht="20.25" customHeight="1">
      <c r="A15" s="10"/>
      <c r="B15" s="53"/>
      <c r="C15" s="53"/>
      <c r="D15" s="53"/>
      <c r="E15" s="53"/>
      <c r="F15" s="16" t="s">
        <v>68</v>
      </c>
      <c r="G15" s="48">
        <v>300000</v>
      </c>
      <c r="H15" s="49"/>
      <c r="I15" s="27" t="s">
        <v>47</v>
      </c>
      <c r="L15" s="5"/>
      <c r="M15" s="25"/>
    </row>
    <row r="16" spans="1:13" ht="20.25" customHeight="1">
      <c r="A16" s="10"/>
      <c r="B16" s="53"/>
      <c r="C16" s="53"/>
      <c r="D16" s="53"/>
      <c r="E16" s="53"/>
      <c r="F16" s="26" t="s">
        <v>57</v>
      </c>
      <c r="G16" s="50">
        <f>IF(AND(G14&gt;0,G15&gt;0,G9&gt;0),ROUNDDOWN(+G15/(G10*G14),0),"")</f>
        <v>20000</v>
      </c>
      <c r="H16" s="51"/>
      <c r="I16" s="27" t="s">
        <v>2</v>
      </c>
      <c r="L16" s="5"/>
      <c r="M16" s="25"/>
    </row>
    <row r="17" spans="1:13" ht="15.75" customHeight="1">
      <c r="A17" s="10"/>
      <c r="B17" s="10"/>
      <c r="C17" s="11"/>
      <c r="D17" s="11"/>
      <c r="E17" s="11"/>
      <c r="F17" s="11"/>
      <c r="G17" s="12"/>
      <c r="H17" s="13"/>
      <c r="I17" s="14"/>
      <c r="L17" s="5"/>
      <c r="M17" s="4"/>
    </row>
    <row r="18" spans="1:13">
      <c r="B18" s="60" t="s">
        <v>10</v>
      </c>
      <c r="C18" s="61"/>
      <c r="D18" s="61"/>
      <c r="E18" s="61"/>
      <c r="F18" s="61"/>
      <c r="G18" s="62"/>
      <c r="H18" s="8" t="s">
        <v>8</v>
      </c>
      <c r="I18" s="8" t="s">
        <v>9</v>
      </c>
    </row>
    <row r="19" spans="1:13" ht="29.1" customHeight="1">
      <c r="B19" s="63" t="s">
        <v>69</v>
      </c>
      <c r="C19" s="33" t="s">
        <v>25</v>
      </c>
      <c r="D19" s="54" t="s">
        <v>0</v>
      </c>
      <c r="E19" s="55"/>
      <c r="F19" s="55"/>
      <c r="G19" s="56"/>
      <c r="H19" s="21" t="s">
        <v>17</v>
      </c>
      <c r="I19" s="17" t="s">
        <v>65</v>
      </c>
    </row>
    <row r="20" spans="1:13" ht="29.1" customHeight="1">
      <c r="B20" s="63"/>
      <c r="C20" s="33" t="s">
        <v>26</v>
      </c>
      <c r="D20" s="57" t="s">
        <v>86</v>
      </c>
      <c r="E20" s="58"/>
      <c r="F20" s="58"/>
      <c r="G20" s="59"/>
      <c r="H20" s="21" t="s">
        <v>17</v>
      </c>
      <c r="I20" s="17" t="s">
        <v>65</v>
      </c>
    </row>
    <row r="21" spans="1:13" ht="29.1" customHeight="1">
      <c r="B21" s="63"/>
      <c r="C21" s="33" t="s">
        <v>27</v>
      </c>
      <c r="D21" s="57" t="s">
        <v>72</v>
      </c>
      <c r="E21" s="58"/>
      <c r="F21" s="58"/>
      <c r="G21" s="59"/>
      <c r="H21" s="21" t="s">
        <v>17</v>
      </c>
      <c r="I21" s="17" t="s">
        <v>65</v>
      </c>
    </row>
    <row r="22" spans="1:13" ht="29.1" customHeight="1">
      <c r="B22" s="63"/>
      <c r="C22" s="33" t="s">
        <v>28</v>
      </c>
      <c r="D22" s="57" t="s">
        <v>73</v>
      </c>
      <c r="E22" s="58"/>
      <c r="F22" s="58"/>
      <c r="G22" s="59"/>
      <c r="H22" s="21" t="s">
        <v>17</v>
      </c>
      <c r="I22" s="17" t="s">
        <v>65</v>
      </c>
    </row>
    <row r="23" spans="1:13" ht="29.1" customHeight="1">
      <c r="B23" s="63"/>
      <c r="C23" s="33" t="s">
        <v>29</v>
      </c>
      <c r="D23" s="57" t="s">
        <v>74</v>
      </c>
      <c r="E23" s="58"/>
      <c r="F23" s="58"/>
      <c r="G23" s="59"/>
      <c r="H23" s="21" t="s">
        <v>17</v>
      </c>
      <c r="I23" s="17" t="s">
        <v>65</v>
      </c>
    </row>
    <row r="24" spans="1:13" ht="29.1" customHeight="1">
      <c r="B24" s="63"/>
      <c r="C24" s="33" t="s">
        <v>30</v>
      </c>
      <c r="D24" s="57" t="s">
        <v>87</v>
      </c>
      <c r="E24" s="58"/>
      <c r="F24" s="58"/>
      <c r="G24" s="59"/>
      <c r="H24" s="21" t="s">
        <v>17</v>
      </c>
      <c r="I24" s="17" t="s">
        <v>65</v>
      </c>
    </row>
    <row r="25" spans="1:13" ht="30.95" customHeight="1">
      <c r="B25" s="63" t="s">
        <v>70</v>
      </c>
      <c r="C25" s="33" t="s">
        <v>31</v>
      </c>
      <c r="D25" s="57" t="s">
        <v>88</v>
      </c>
      <c r="E25" s="58"/>
      <c r="F25" s="58"/>
      <c r="G25" s="59"/>
      <c r="H25" s="21" t="s">
        <v>17</v>
      </c>
      <c r="I25" s="17" t="s">
        <v>65</v>
      </c>
    </row>
    <row r="26" spans="1:13" ht="30.95" customHeight="1">
      <c r="B26" s="63"/>
      <c r="C26" s="33" t="s">
        <v>32</v>
      </c>
      <c r="D26" s="57" t="s">
        <v>24</v>
      </c>
      <c r="E26" s="58"/>
      <c r="F26" s="58"/>
      <c r="G26" s="59"/>
      <c r="H26" s="21" t="s">
        <v>17</v>
      </c>
      <c r="I26" s="17" t="s">
        <v>65</v>
      </c>
    </row>
    <row r="27" spans="1:13" ht="30.95" customHeight="1">
      <c r="B27" s="63"/>
      <c r="C27" s="33" t="s">
        <v>33</v>
      </c>
      <c r="D27" s="57" t="s">
        <v>80</v>
      </c>
      <c r="E27" s="58"/>
      <c r="F27" s="58"/>
      <c r="G27" s="59"/>
      <c r="H27" s="21" t="s">
        <v>17</v>
      </c>
      <c r="I27" s="17" t="s">
        <v>65</v>
      </c>
    </row>
    <row r="28" spans="1:13" ht="30.95" customHeight="1">
      <c r="B28" s="63"/>
      <c r="C28" s="33" t="s">
        <v>34</v>
      </c>
      <c r="D28" s="57" t="s">
        <v>81</v>
      </c>
      <c r="E28" s="58"/>
      <c r="F28" s="58"/>
      <c r="G28" s="59"/>
      <c r="H28" s="21" t="s">
        <v>17</v>
      </c>
      <c r="I28" s="17" t="s">
        <v>65</v>
      </c>
    </row>
    <row r="29" spans="1:13" ht="30.95" customHeight="1">
      <c r="B29" s="63"/>
      <c r="C29" s="33" t="s">
        <v>35</v>
      </c>
      <c r="D29" s="57" t="s">
        <v>89</v>
      </c>
      <c r="E29" s="58"/>
      <c r="F29" s="58"/>
      <c r="G29" s="59"/>
      <c r="H29" s="21" t="s">
        <v>17</v>
      </c>
      <c r="I29" s="17" t="s">
        <v>65</v>
      </c>
    </row>
    <row r="30" spans="1:13" ht="27.6" customHeight="1">
      <c r="B30" s="63" t="s">
        <v>71</v>
      </c>
      <c r="C30" s="30" t="s">
        <v>36</v>
      </c>
      <c r="D30" s="66" t="s">
        <v>90</v>
      </c>
      <c r="E30" s="66"/>
      <c r="F30" s="66"/>
      <c r="G30" s="66"/>
      <c r="H30" s="21" t="s">
        <v>17</v>
      </c>
      <c r="I30" s="17" t="s">
        <v>65</v>
      </c>
    </row>
    <row r="31" spans="1:13" ht="27.6" customHeight="1">
      <c r="B31" s="63"/>
      <c r="C31" s="30" t="s">
        <v>37</v>
      </c>
      <c r="D31" s="66" t="s">
        <v>41</v>
      </c>
      <c r="E31" s="66"/>
      <c r="F31" s="66"/>
      <c r="G31" s="66"/>
      <c r="H31" s="21"/>
      <c r="I31" s="17"/>
    </row>
    <row r="32" spans="1:13" ht="27.6" customHeight="1">
      <c r="B32" s="63"/>
      <c r="C32" s="30" t="s">
        <v>38</v>
      </c>
      <c r="D32" s="66" t="s">
        <v>75</v>
      </c>
      <c r="E32" s="66"/>
      <c r="F32" s="66"/>
      <c r="G32" s="66"/>
      <c r="H32" s="21" t="s">
        <v>17</v>
      </c>
      <c r="I32" s="17" t="s">
        <v>65</v>
      </c>
    </row>
    <row r="33" spans="2:9" ht="27.6" customHeight="1">
      <c r="B33" s="63"/>
      <c r="C33" s="30" t="s">
        <v>39</v>
      </c>
      <c r="D33" s="66" t="s">
        <v>91</v>
      </c>
      <c r="E33" s="66"/>
      <c r="F33" s="66"/>
      <c r="G33" s="66"/>
      <c r="H33" s="21"/>
      <c r="I33" s="17"/>
    </row>
    <row r="34" spans="2:9" ht="27.6" customHeight="1">
      <c r="B34" s="63"/>
      <c r="C34" s="30" t="s">
        <v>40</v>
      </c>
      <c r="D34" s="68" t="s">
        <v>76</v>
      </c>
      <c r="E34" s="66"/>
      <c r="F34" s="66"/>
      <c r="G34" s="66"/>
      <c r="H34" s="21" t="s">
        <v>17</v>
      </c>
      <c r="I34" s="17" t="s">
        <v>65</v>
      </c>
    </row>
    <row r="35" spans="2:9" ht="27.6" customHeight="1">
      <c r="B35" s="63"/>
      <c r="C35" s="30" t="s">
        <v>42</v>
      </c>
      <c r="D35" s="66" t="s">
        <v>97</v>
      </c>
      <c r="E35" s="66"/>
      <c r="F35" s="66"/>
      <c r="G35" s="66"/>
      <c r="H35" s="21" t="s">
        <v>17</v>
      </c>
      <c r="I35" s="17" t="s">
        <v>65</v>
      </c>
    </row>
    <row r="36" spans="2:9" ht="18" customHeight="1">
      <c r="C36" s="35" t="s">
        <v>64</v>
      </c>
      <c r="D36" s="35"/>
      <c r="E36" s="35"/>
      <c r="F36" s="35"/>
      <c r="G36" s="35"/>
      <c r="H36" s="35"/>
      <c r="I36" s="35"/>
    </row>
    <row r="37" spans="2:9" ht="18" customHeight="1">
      <c r="C37" s="36"/>
      <c r="D37" s="36"/>
      <c r="E37" s="36"/>
      <c r="F37" s="36"/>
      <c r="G37" s="36"/>
      <c r="H37" s="36"/>
      <c r="I37" s="36"/>
    </row>
  </sheetData>
  <mergeCells count="46">
    <mergeCell ref="B19:B24"/>
    <mergeCell ref="B25:B29"/>
    <mergeCell ref="B30:B35"/>
    <mergeCell ref="F5:I5"/>
    <mergeCell ref="C2:I2"/>
    <mergeCell ref="F3:I3"/>
    <mergeCell ref="F4:I4"/>
    <mergeCell ref="B3:E3"/>
    <mergeCell ref="B4:E4"/>
    <mergeCell ref="B5:E5"/>
    <mergeCell ref="G6:I6"/>
    <mergeCell ref="G7:I7"/>
    <mergeCell ref="G8:I8"/>
    <mergeCell ref="G9:I9"/>
    <mergeCell ref="G10:H10"/>
    <mergeCell ref="B6:E7"/>
    <mergeCell ref="B8:E10"/>
    <mergeCell ref="F11:I11"/>
    <mergeCell ref="F12:I12"/>
    <mergeCell ref="F13:I13"/>
    <mergeCell ref="B11:E11"/>
    <mergeCell ref="B12:E12"/>
    <mergeCell ref="B13:E13"/>
    <mergeCell ref="D28:G28"/>
    <mergeCell ref="D31:G31"/>
    <mergeCell ref="G14:H14"/>
    <mergeCell ref="G15:H15"/>
    <mergeCell ref="G16:H16"/>
    <mergeCell ref="B18:G18"/>
    <mergeCell ref="B14:E16"/>
    <mergeCell ref="D24:G24"/>
    <mergeCell ref="D25:G25"/>
    <mergeCell ref="D26:G26"/>
    <mergeCell ref="D27:G27"/>
    <mergeCell ref="D19:G19"/>
    <mergeCell ref="D20:G20"/>
    <mergeCell ref="D21:G21"/>
    <mergeCell ref="D22:G22"/>
    <mergeCell ref="D23:G23"/>
    <mergeCell ref="D32:G32"/>
    <mergeCell ref="D33:G33"/>
    <mergeCell ref="D34:G34"/>
    <mergeCell ref="C36:I37"/>
    <mergeCell ref="D29:G29"/>
    <mergeCell ref="D35:G35"/>
    <mergeCell ref="D30:G30"/>
  </mergeCells>
  <phoneticPr fontId="9"/>
  <printOptions horizontalCentered="1" verticalCentered="1"/>
  <pageMargins left="0.39370078740157483" right="0.39370078740157483" top="0.78740157480314965" bottom="0.39370078740157483" header="0" footer="0"/>
  <pageSetup paperSize="9" scale="93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M41"/>
  <sheetViews>
    <sheetView showZeros="0" view="pageBreakPreview" zoomScaleNormal="70" zoomScaleSheetLayoutView="100" workbookViewId="0">
      <selection activeCell="F5" sqref="F5:I5"/>
    </sheetView>
  </sheetViews>
  <sheetFormatPr defaultRowHeight="13.5"/>
  <cols>
    <col min="1" max="1" width="1.375" customWidth="1"/>
    <col min="2" max="2" width="6.75" customWidth="1"/>
    <col min="3" max="3" width="5.5" customWidth="1"/>
    <col min="4" max="4" width="20.75" customWidth="1"/>
    <col min="5" max="5" width="8.875" customWidth="1"/>
    <col min="6" max="6" width="16.625" customWidth="1"/>
    <col min="7" max="7" width="17.5" customWidth="1"/>
    <col min="8" max="8" width="4.75" customWidth="1"/>
    <col min="9" max="9" width="9.625" customWidth="1"/>
    <col min="10" max="10" width="1.375" customWidth="1"/>
    <col min="11" max="13" width="10.125" customWidth="1"/>
  </cols>
  <sheetData>
    <row r="1" spans="1:13" ht="26.25" customHeight="1">
      <c r="C1" s="88" t="s">
        <v>53</v>
      </c>
      <c r="D1" s="88"/>
      <c r="E1" s="88"/>
      <c r="F1" s="24" t="s">
        <v>51</v>
      </c>
      <c r="G1" s="87" t="s">
        <v>50</v>
      </c>
      <c r="H1" s="87"/>
      <c r="I1" s="87"/>
    </row>
    <row r="2" spans="1:13">
      <c r="I2" s="18" t="s">
        <v>49</v>
      </c>
    </row>
    <row r="3" spans="1:13" s="1" customFormat="1" ht="24">
      <c r="A3" s="7"/>
      <c r="B3" s="7"/>
      <c r="C3" s="37" t="s">
        <v>52</v>
      </c>
      <c r="D3" s="37"/>
      <c r="E3" s="37"/>
      <c r="F3" s="37"/>
      <c r="G3" s="37"/>
      <c r="H3" s="37"/>
      <c r="I3" s="37"/>
      <c r="J3" s="6"/>
      <c r="K3" s="6"/>
      <c r="L3" s="6"/>
      <c r="M3" s="6"/>
    </row>
    <row r="4" spans="1:13" s="1" customFormat="1" ht="47.25" customHeight="1">
      <c r="A4" s="7"/>
      <c r="B4" s="7"/>
      <c r="C4" s="93" t="s">
        <v>63</v>
      </c>
      <c r="D4" s="93"/>
      <c r="E4" s="93"/>
      <c r="F4" s="94"/>
      <c r="G4" s="94"/>
      <c r="H4" s="94"/>
      <c r="I4" s="94"/>
      <c r="J4" s="6"/>
      <c r="K4" s="6"/>
      <c r="L4" s="6"/>
      <c r="M4" s="6"/>
    </row>
    <row r="5" spans="1:13" ht="20.25" customHeight="1">
      <c r="A5" s="10"/>
      <c r="B5" s="69" t="s">
        <v>12</v>
      </c>
      <c r="C5" s="69"/>
      <c r="D5" s="69"/>
      <c r="E5" s="69"/>
      <c r="F5" s="56">
        <f>'様式２(快適トイレ)チェックシート（現場）'!F3:I3</f>
        <v>0</v>
      </c>
      <c r="G5" s="89"/>
      <c r="H5" s="89"/>
      <c r="I5" s="89"/>
      <c r="L5" s="3"/>
      <c r="M5" s="19"/>
    </row>
    <row r="6" spans="1:13" ht="20.25" customHeight="1">
      <c r="A6" s="10"/>
      <c r="B6" s="69" t="s">
        <v>1</v>
      </c>
      <c r="C6" s="69"/>
      <c r="D6" s="69"/>
      <c r="E6" s="69"/>
      <c r="F6" s="55">
        <f>'様式２(快適トイレ)チェックシート（現場）'!F4:I4</f>
        <v>0</v>
      </c>
      <c r="G6" s="55"/>
      <c r="H6" s="55"/>
      <c r="I6" s="56"/>
      <c r="L6" s="3"/>
      <c r="M6" s="19"/>
    </row>
    <row r="7" spans="1:13" ht="20.25" customHeight="1">
      <c r="A7" s="10"/>
      <c r="B7" s="74" t="s">
        <v>6</v>
      </c>
      <c r="C7" s="75"/>
      <c r="D7" s="75"/>
      <c r="E7" s="76"/>
      <c r="F7" s="56">
        <f>'様式２(快適トイレ)チェックシート（現場）'!F5:I5</f>
        <v>0</v>
      </c>
      <c r="G7" s="89"/>
      <c r="H7" s="89"/>
      <c r="I7" s="89"/>
      <c r="L7" s="3"/>
      <c r="M7" s="19"/>
    </row>
    <row r="8" spans="1:13" ht="20.25" customHeight="1">
      <c r="A8" s="10"/>
      <c r="B8" s="69" t="s">
        <v>7</v>
      </c>
      <c r="C8" s="69"/>
      <c r="D8" s="69"/>
      <c r="E8" s="69"/>
      <c r="F8" s="30" t="s">
        <v>3</v>
      </c>
      <c r="G8" s="92">
        <f>'様式２(快適トイレ)チェックシート（現場）'!G6:I6</f>
        <v>0</v>
      </c>
      <c r="H8" s="89"/>
      <c r="I8" s="89"/>
      <c r="L8" s="2"/>
      <c r="M8" s="2"/>
    </row>
    <row r="9" spans="1:13" ht="20.25" customHeight="1">
      <c r="A9" s="10"/>
      <c r="B9" s="69"/>
      <c r="C9" s="69"/>
      <c r="D9" s="69"/>
      <c r="E9" s="69"/>
      <c r="F9" s="30" t="s">
        <v>4</v>
      </c>
      <c r="G9" s="92">
        <f>'様式２(快適トイレ)チェックシート（現場）'!G7:I7</f>
        <v>0</v>
      </c>
      <c r="H9" s="89"/>
      <c r="I9" s="89"/>
      <c r="L9" s="5"/>
      <c r="M9" s="4"/>
    </row>
    <row r="10" spans="1:13" ht="20.25" customHeight="1">
      <c r="A10" s="10"/>
      <c r="B10" s="70" t="s">
        <v>54</v>
      </c>
      <c r="C10" s="70"/>
      <c r="D10" s="70"/>
      <c r="E10" s="70"/>
      <c r="F10" s="30" t="s">
        <v>3</v>
      </c>
      <c r="G10" s="92">
        <f>'様式２(快適トイレ)チェックシート（現場）'!G8:I8</f>
        <v>0</v>
      </c>
      <c r="H10" s="89"/>
      <c r="I10" s="89"/>
      <c r="L10" s="2"/>
      <c r="M10" s="2"/>
    </row>
    <row r="11" spans="1:13" ht="20.25" customHeight="1">
      <c r="A11" s="10"/>
      <c r="B11" s="70"/>
      <c r="C11" s="70"/>
      <c r="D11" s="70"/>
      <c r="E11" s="70"/>
      <c r="F11" s="30" t="s">
        <v>4</v>
      </c>
      <c r="G11" s="92">
        <f>'様式２(快適トイレ)チェックシート（現場）'!G9:I9</f>
        <v>0</v>
      </c>
      <c r="H11" s="89"/>
      <c r="I11" s="89"/>
      <c r="L11" s="5"/>
      <c r="M11" s="4"/>
    </row>
    <row r="12" spans="1:13" ht="20.25" customHeight="1">
      <c r="A12" s="10"/>
      <c r="B12" s="70"/>
      <c r="C12" s="70"/>
      <c r="D12" s="70"/>
      <c r="E12" s="70"/>
      <c r="F12" s="30" t="s">
        <v>56</v>
      </c>
      <c r="G12" s="41" t="str">
        <f>IF(G11&gt;0,ROUND(((G11-G10+1)/30),1),"")</f>
        <v/>
      </c>
      <c r="H12" s="42"/>
      <c r="I12" s="22" t="s">
        <v>18</v>
      </c>
      <c r="L12" s="5"/>
      <c r="M12" s="4"/>
    </row>
    <row r="13" spans="1:13" ht="20.25" customHeight="1">
      <c r="A13" s="10"/>
      <c r="B13" s="71" t="s">
        <v>5</v>
      </c>
      <c r="C13" s="71"/>
      <c r="D13" s="71"/>
      <c r="E13" s="71"/>
      <c r="F13" s="56">
        <f>'様式２(快適トイレ)チェックシート（現場）'!F11:I11</f>
        <v>0</v>
      </c>
      <c r="G13" s="89"/>
      <c r="H13" s="89"/>
      <c r="I13" s="89"/>
      <c r="L13" s="5"/>
      <c r="M13" s="4"/>
    </row>
    <row r="14" spans="1:13" ht="20.25" customHeight="1">
      <c r="A14" s="10"/>
      <c r="B14" s="71" t="s">
        <v>20</v>
      </c>
      <c r="C14" s="71"/>
      <c r="D14" s="71"/>
      <c r="E14" s="71"/>
      <c r="F14" s="56">
        <f>'様式２(快適トイレ)チェックシート（現場）'!F12:I12</f>
        <v>0</v>
      </c>
      <c r="G14" s="89"/>
      <c r="H14" s="89"/>
      <c r="I14" s="89"/>
      <c r="L14" s="5"/>
      <c r="M14" s="4"/>
    </row>
    <row r="15" spans="1:13" ht="20.25" customHeight="1">
      <c r="A15" s="10"/>
      <c r="B15" s="71" t="s">
        <v>21</v>
      </c>
      <c r="C15" s="71"/>
      <c r="D15" s="71"/>
      <c r="E15" s="71"/>
      <c r="F15" s="90">
        <f>'様式２(快適トイレ)チェックシート（現場）'!F13:I13</f>
        <v>0</v>
      </c>
      <c r="G15" s="90"/>
      <c r="H15" s="90"/>
      <c r="I15" s="91"/>
      <c r="L15" s="5"/>
      <c r="M15" s="4"/>
    </row>
    <row r="16" spans="1:13" ht="20.25" customHeight="1">
      <c r="A16" s="10"/>
      <c r="B16" s="72" t="s">
        <v>61</v>
      </c>
      <c r="C16" s="72"/>
      <c r="D16" s="72"/>
      <c r="E16" s="72"/>
      <c r="F16" s="31" t="s">
        <v>55</v>
      </c>
      <c r="G16" s="80">
        <f>'様式２(快適トイレ)チェックシート（現場）'!G14:H14</f>
        <v>0</v>
      </c>
      <c r="H16" s="81"/>
      <c r="I16" s="27" t="s">
        <v>19</v>
      </c>
      <c r="L16" s="5"/>
      <c r="M16" s="4"/>
    </row>
    <row r="17" spans="1:13" ht="20.25" customHeight="1">
      <c r="A17" s="10"/>
      <c r="B17" s="72"/>
      <c r="C17" s="72"/>
      <c r="D17" s="72"/>
      <c r="E17" s="72"/>
      <c r="F17" s="31" t="s">
        <v>68</v>
      </c>
      <c r="G17" s="50">
        <f>'様式２(快適トイレ)チェックシート（現場）'!G15:H15</f>
        <v>0</v>
      </c>
      <c r="H17" s="51"/>
      <c r="I17" s="27" t="s">
        <v>47</v>
      </c>
      <c r="L17" s="5"/>
      <c r="M17" s="25"/>
    </row>
    <row r="18" spans="1:13" ht="20.25" customHeight="1">
      <c r="A18" s="10"/>
      <c r="B18" s="72"/>
      <c r="C18" s="72"/>
      <c r="D18" s="72"/>
      <c r="E18" s="72"/>
      <c r="F18" s="32" t="s">
        <v>57</v>
      </c>
      <c r="G18" s="50" t="str">
        <f>IF(AND(G16&gt;0,G17&gt;0,G11&gt;0),ROUNDDOWN(+G17/(G12*G16),0),"")</f>
        <v/>
      </c>
      <c r="H18" s="51"/>
      <c r="I18" s="27" t="s">
        <v>2</v>
      </c>
      <c r="L18" s="5"/>
      <c r="M18" s="25"/>
    </row>
    <row r="19" spans="1:13" ht="20.25" customHeight="1">
      <c r="A19" s="10"/>
      <c r="B19" s="72"/>
      <c r="C19" s="72"/>
      <c r="D19" s="72"/>
      <c r="E19" s="72"/>
      <c r="F19" s="32" t="s">
        <v>58</v>
      </c>
      <c r="G19" s="50">
        <f>IF(G18="",0,+G18-10000)</f>
        <v>0</v>
      </c>
      <c r="H19" s="51"/>
      <c r="I19" s="27" t="s">
        <v>2</v>
      </c>
      <c r="L19" s="5"/>
      <c r="M19" s="25"/>
    </row>
    <row r="20" spans="1:13" ht="20.25" customHeight="1">
      <c r="A20" s="10"/>
      <c r="B20" s="72"/>
      <c r="C20" s="72"/>
      <c r="D20" s="72"/>
      <c r="E20" s="72"/>
      <c r="F20" s="32" t="s">
        <v>59</v>
      </c>
      <c r="G20" s="50">
        <f>IF(G19&lt;51000,G19,51000)</f>
        <v>0</v>
      </c>
      <c r="H20" s="51"/>
      <c r="I20" s="27" t="s">
        <v>2</v>
      </c>
      <c r="L20" s="5"/>
      <c r="M20" s="25"/>
    </row>
    <row r="21" spans="1:13" ht="20.25" customHeight="1">
      <c r="A21" s="10"/>
      <c r="B21" s="72"/>
      <c r="C21" s="72"/>
      <c r="D21" s="72"/>
      <c r="E21" s="72"/>
      <c r="F21" s="31" t="s">
        <v>60</v>
      </c>
      <c r="G21" s="50">
        <f>+G16*G20</f>
        <v>0</v>
      </c>
      <c r="H21" s="51"/>
      <c r="I21" s="27" t="s">
        <v>47</v>
      </c>
      <c r="L21" s="5"/>
      <c r="M21" s="4"/>
    </row>
    <row r="22" spans="1:13" ht="19.5" customHeight="1">
      <c r="B22" s="73" t="s">
        <v>10</v>
      </c>
      <c r="C22" s="73"/>
      <c r="D22" s="73"/>
      <c r="E22" s="73"/>
      <c r="F22" s="73"/>
      <c r="G22" s="73"/>
      <c r="H22" s="84" t="s">
        <v>48</v>
      </c>
      <c r="I22" s="85"/>
    </row>
    <row r="23" spans="1:13" ht="24.95" customHeight="1">
      <c r="B23" s="63" t="s">
        <v>69</v>
      </c>
      <c r="C23" s="34" t="s">
        <v>25</v>
      </c>
      <c r="D23" s="54" t="s">
        <v>0</v>
      </c>
      <c r="E23" s="55"/>
      <c r="F23" s="55"/>
      <c r="G23" s="56"/>
      <c r="H23" s="82">
        <f>'様式２(快適トイレ)チェックシート（現場）'!I19</f>
        <v>0</v>
      </c>
      <c r="I23" s="83"/>
    </row>
    <row r="24" spans="1:13" ht="24.95" customHeight="1">
      <c r="B24" s="63"/>
      <c r="C24" s="34" t="s">
        <v>26</v>
      </c>
      <c r="D24" s="57" t="s">
        <v>77</v>
      </c>
      <c r="E24" s="58"/>
      <c r="F24" s="58"/>
      <c r="G24" s="59"/>
      <c r="H24" s="82">
        <f>'様式２(快適トイレ)チェックシート（現場）'!I20</f>
        <v>0</v>
      </c>
      <c r="I24" s="83"/>
    </row>
    <row r="25" spans="1:13" ht="24.95" customHeight="1">
      <c r="B25" s="63"/>
      <c r="C25" s="34" t="s">
        <v>27</v>
      </c>
      <c r="D25" s="57" t="s">
        <v>72</v>
      </c>
      <c r="E25" s="58"/>
      <c r="F25" s="58"/>
      <c r="G25" s="59"/>
      <c r="H25" s="82">
        <f>'様式２(快適トイレ)チェックシート（現場）'!I21</f>
        <v>0</v>
      </c>
      <c r="I25" s="83"/>
    </row>
    <row r="26" spans="1:13" ht="24.95" customHeight="1">
      <c r="B26" s="63"/>
      <c r="C26" s="34" t="s">
        <v>28</v>
      </c>
      <c r="D26" s="57" t="s">
        <v>73</v>
      </c>
      <c r="E26" s="58"/>
      <c r="F26" s="58"/>
      <c r="G26" s="59"/>
      <c r="H26" s="82">
        <f>'様式２(快適トイレ)チェックシート（現場）'!I22</f>
        <v>0</v>
      </c>
      <c r="I26" s="83"/>
    </row>
    <row r="27" spans="1:13" ht="24.95" customHeight="1">
      <c r="B27" s="63"/>
      <c r="C27" s="34" t="s">
        <v>29</v>
      </c>
      <c r="D27" s="57" t="s">
        <v>74</v>
      </c>
      <c r="E27" s="58"/>
      <c r="F27" s="58"/>
      <c r="G27" s="59"/>
      <c r="H27" s="82">
        <f>'様式２(快適トイレ)チェックシート（現場）'!I23</f>
        <v>0</v>
      </c>
      <c r="I27" s="83"/>
    </row>
    <row r="28" spans="1:13" ht="24.95" customHeight="1">
      <c r="B28" s="63"/>
      <c r="C28" s="34" t="s">
        <v>30</v>
      </c>
      <c r="D28" s="77" t="s">
        <v>92</v>
      </c>
      <c r="E28" s="78"/>
      <c r="F28" s="78"/>
      <c r="G28" s="79"/>
      <c r="H28" s="82">
        <f>'様式２(快適トイレ)チェックシート（現場）'!I24</f>
        <v>0</v>
      </c>
      <c r="I28" s="83"/>
    </row>
    <row r="29" spans="1:13" ht="24.95" customHeight="1">
      <c r="B29" s="63" t="s">
        <v>70</v>
      </c>
      <c r="C29" s="34" t="s">
        <v>31</v>
      </c>
      <c r="D29" s="86" t="s">
        <v>93</v>
      </c>
      <c r="E29" s="58"/>
      <c r="F29" s="58"/>
      <c r="G29" s="59"/>
      <c r="H29" s="82">
        <f>'様式２(快適トイレ)チェックシート（現場）'!I25</f>
        <v>0</v>
      </c>
      <c r="I29" s="83"/>
    </row>
    <row r="30" spans="1:13" ht="24.95" customHeight="1">
      <c r="B30" s="63"/>
      <c r="C30" s="34" t="s">
        <v>32</v>
      </c>
      <c r="D30" s="77" t="s">
        <v>94</v>
      </c>
      <c r="E30" s="78"/>
      <c r="F30" s="78"/>
      <c r="G30" s="79"/>
      <c r="H30" s="82">
        <f>'様式２(快適トイレ)チェックシート（現場）'!I26</f>
        <v>0</v>
      </c>
      <c r="I30" s="83"/>
    </row>
    <row r="31" spans="1:13" ht="24.95" customHeight="1">
      <c r="B31" s="63"/>
      <c r="C31" s="34" t="s">
        <v>33</v>
      </c>
      <c r="D31" s="57" t="s">
        <v>95</v>
      </c>
      <c r="E31" s="58"/>
      <c r="F31" s="58"/>
      <c r="G31" s="59"/>
      <c r="H31" s="82">
        <f>'様式２(快適トイレ)チェックシート（現場）'!I27</f>
        <v>0</v>
      </c>
      <c r="I31" s="83"/>
    </row>
    <row r="32" spans="1:13" ht="24.95" customHeight="1">
      <c r="B32" s="63"/>
      <c r="C32" s="34" t="s">
        <v>34</v>
      </c>
      <c r="D32" s="57" t="s">
        <v>81</v>
      </c>
      <c r="E32" s="58"/>
      <c r="F32" s="58"/>
      <c r="G32" s="59"/>
      <c r="H32" s="82">
        <f>'様式２(快適トイレ)チェックシート（現場）'!I28</f>
        <v>0</v>
      </c>
      <c r="I32" s="83"/>
    </row>
    <row r="33" spans="2:9" ht="24.95" customHeight="1">
      <c r="B33" s="63"/>
      <c r="C33" s="34" t="s">
        <v>35</v>
      </c>
      <c r="D33" s="57" t="s">
        <v>82</v>
      </c>
      <c r="E33" s="58"/>
      <c r="F33" s="58"/>
      <c r="G33" s="59"/>
      <c r="H33" s="82">
        <f>'様式２(快適トイレ)チェックシート（現場）'!I29</f>
        <v>0</v>
      </c>
      <c r="I33" s="83"/>
    </row>
    <row r="34" spans="2:9" ht="24.95" customHeight="1">
      <c r="B34" s="63" t="s">
        <v>71</v>
      </c>
      <c r="C34" s="9" t="s">
        <v>36</v>
      </c>
      <c r="D34" s="66" t="s">
        <v>83</v>
      </c>
      <c r="E34" s="66"/>
      <c r="F34" s="66"/>
      <c r="G34" s="66"/>
      <c r="H34" s="82">
        <f>'様式２(快適トイレ)チェックシート（現場）'!I30</f>
        <v>0</v>
      </c>
      <c r="I34" s="83"/>
    </row>
    <row r="35" spans="2:9" ht="24.95" customHeight="1">
      <c r="B35" s="63"/>
      <c r="C35" s="9" t="s">
        <v>37</v>
      </c>
      <c r="D35" s="66" t="s">
        <v>41</v>
      </c>
      <c r="E35" s="66"/>
      <c r="F35" s="66"/>
      <c r="G35" s="66"/>
      <c r="H35" s="82">
        <f>'様式２(快適トイレ)チェックシート（現場）'!I31</f>
        <v>0</v>
      </c>
      <c r="I35" s="83"/>
    </row>
    <row r="36" spans="2:9" ht="24.95" customHeight="1">
      <c r="B36" s="63"/>
      <c r="C36" s="9" t="s">
        <v>38</v>
      </c>
      <c r="D36" s="66" t="s">
        <v>75</v>
      </c>
      <c r="E36" s="66"/>
      <c r="F36" s="66"/>
      <c r="G36" s="66"/>
      <c r="H36" s="82">
        <f>'様式２(快適トイレ)チェックシート（現場）'!I32</f>
        <v>0</v>
      </c>
      <c r="I36" s="83"/>
    </row>
    <row r="37" spans="2:9" ht="24.95" customHeight="1">
      <c r="B37" s="63"/>
      <c r="C37" s="9" t="s">
        <v>39</v>
      </c>
      <c r="D37" s="66" t="s">
        <v>84</v>
      </c>
      <c r="E37" s="66"/>
      <c r="F37" s="66"/>
      <c r="G37" s="66"/>
      <c r="H37" s="82">
        <f>'様式２(快適トイレ)チェックシート（現場）'!I33</f>
        <v>0</v>
      </c>
      <c r="I37" s="83"/>
    </row>
    <row r="38" spans="2:9" ht="24.95" customHeight="1">
      <c r="B38" s="63"/>
      <c r="C38" s="9" t="s">
        <v>40</v>
      </c>
      <c r="D38" s="66" t="s">
        <v>76</v>
      </c>
      <c r="E38" s="66"/>
      <c r="F38" s="66"/>
      <c r="G38" s="66"/>
      <c r="H38" s="82">
        <f>'様式２(快適トイレ)チェックシート（現場）'!I34</f>
        <v>0</v>
      </c>
      <c r="I38" s="83"/>
    </row>
    <row r="39" spans="2:9" ht="24.95" customHeight="1">
      <c r="B39" s="63"/>
      <c r="C39" s="9" t="s">
        <v>42</v>
      </c>
      <c r="D39" s="66" t="s">
        <v>98</v>
      </c>
      <c r="E39" s="66"/>
      <c r="F39" s="66"/>
      <c r="G39" s="66"/>
      <c r="H39" s="82">
        <f>'様式２(快適トイレ)チェックシート（現場）'!I35</f>
        <v>0</v>
      </c>
      <c r="I39" s="83"/>
    </row>
    <row r="40" spans="2:9" ht="18" customHeight="1">
      <c r="C40" s="35"/>
      <c r="D40" s="35"/>
      <c r="E40" s="35"/>
      <c r="F40" s="35"/>
      <c r="G40" s="35"/>
      <c r="H40" s="35"/>
      <c r="I40" s="35"/>
    </row>
    <row r="41" spans="2:9" ht="18" customHeight="1">
      <c r="C41" s="36"/>
      <c r="D41" s="36"/>
      <c r="E41" s="36"/>
      <c r="F41" s="36"/>
      <c r="G41" s="36"/>
      <c r="H41" s="36"/>
      <c r="I41" s="36"/>
    </row>
  </sheetData>
  <mergeCells count="70">
    <mergeCell ref="G12:H12"/>
    <mergeCell ref="F7:I7"/>
    <mergeCell ref="C4:I4"/>
    <mergeCell ref="C3:I3"/>
    <mergeCell ref="F5:I5"/>
    <mergeCell ref="F6:I6"/>
    <mergeCell ref="D29:G29"/>
    <mergeCell ref="H30:I30"/>
    <mergeCell ref="G1:I1"/>
    <mergeCell ref="C1:E1"/>
    <mergeCell ref="D24:G24"/>
    <mergeCell ref="D25:G25"/>
    <mergeCell ref="D26:G26"/>
    <mergeCell ref="H28:I28"/>
    <mergeCell ref="F13:I13"/>
    <mergeCell ref="F14:I14"/>
    <mergeCell ref="F15:I15"/>
    <mergeCell ref="H27:I27"/>
    <mergeCell ref="G8:I8"/>
    <mergeCell ref="G9:I9"/>
    <mergeCell ref="G10:I10"/>
    <mergeCell ref="G11:I11"/>
    <mergeCell ref="D39:G39"/>
    <mergeCell ref="H22:I22"/>
    <mergeCell ref="H23:I23"/>
    <mergeCell ref="H24:I24"/>
    <mergeCell ref="H25:I25"/>
    <mergeCell ref="H26:I26"/>
    <mergeCell ref="D30:G30"/>
    <mergeCell ref="H39:I39"/>
    <mergeCell ref="H36:I36"/>
    <mergeCell ref="H37:I37"/>
    <mergeCell ref="D36:G36"/>
    <mergeCell ref="D37:G37"/>
    <mergeCell ref="H29:I29"/>
    <mergeCell ref="H31:I31"/>
    <mergeCell ref="H35:I35"/>
    <mergeCell ref="H33:I33"/>
    <mergeCell ref="C40:I41"/>
    <mergeCell ref="G16:H16"/>
    <mergeCell ref="G17:H17"/>
    <mergeCell ref="G18:H18"/>
    <mergeCell ref="G19:H19"/>
    <mergeCell ref="G20:H20"/>
    <mergeCell ref="G21:H21"/>
    <mergeCell ref="D38:G38"/>
    <mergeCell ref="H34:I34"/>
    <mergeCell ref="D31:G31"/>
    <mergeCell ref="D32:G32"/>
    <mergeCell ref="D33:G33"/>
    <mergeCell ref="D35:G35"/>
    <mergeCell ref="H32:I32"/>
    <mergeCell ref="H38:I38"/>
    <mergeCell ref="D34:G34"/>
    <mergeCell ref="B23:B28"/>
    <mergeCell ref="B29:B33"/>
    <mergeCell ref="B34:B39"/>
    <mergeCell ref="B5:E5"/>
    <mergeCell ref="B6:E6"/>
    <mergeCell ref="B8:E9"/>
    <mergeCell ref="B10:E12"/>
    <mergeCell ref="B13:E13"/>
    <mergeCell ref="B14:E14"/>
    <mergeCell ref="B15:E15"/>
    <mergeCell ref="B16:E21"/>
    <mergeCell ref="B22:G22"/>
    <mergeCell ref="B7:E7"/>
    <mergeCell ref="D27:G27"/>
    <mergeCell ref="D28:G28"/>
    <mergeCell ref="D23:G23"/>
  </mergeCells>
  <phoneticPr fontId="9"/>
  <hyperlinks>
    <hyperlink ref="G1" r:id="rId1" xr:uid="{00000000-0004-0000-0300-000000000000}"/>
  </hyperlinks>
  <printOptions horizontalCentered="1" verticalCentered="1"/>
  <pageMargins left="0.39370078740157483" right="0.39370078740157483" top="0.78740157480314965" bottom="0.39370078740157483" header="0" footer="0"/>
  <pageSetup paperSize="9" scale="91" orientation="portrait" cellComments="asDisplaye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 (快適トイレ)チェックシート（協議）</vt:lpstr>
      <vt:lpstr>様式２(快適トイレ)チェックシート（現場）</vt:lpstr>
      <vt:lpstr> (快適トイレ)チェックシート（記入例）</vt:lpstr>
      <vt:lpstr>※発注者使用(快適トイレ実績調査報告書）</vt:lpstr>
      <vt:lpstr>' (快適トイレ)チェックシート（記入例）'!Print_Area</vt:lpstr>
      <vt:lpstr>'※発注者使用(快適トイレ実績調査報告書）'!Print_Area</vt:lpstr>
      <vt:lpstr>'様式１ (快適トイレ)チェックシート（協議）'!Print_Area</vt:lpstr>
      <vt:lpstr>'様式２(快適トイレ)チェックシート（現場）'!Print_Area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藤井駿</dc:creator>
  <cp:lastModifiedBy>埼玉県</cp:lastModifiedBy>
  <cp:lastPrinted>2022-01-17T06:46:09Z</cp:lastPrinted>
  <dcterms:created xsi:type="dcterms:W3CDTF">2016-08-15T01:25:49Z</dcterms:created>
  <dcterms:modified xsi:type="dcterms:W3CDTF">2022-01-20T08:08:12Z</dcterms:modified>
</cp:coreProperties>
</file>