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440"/>
  </bookViews>
  <sheets>
    <sheet name="法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ML78" i="4" s="1"/>
  <c r="ED7" i="5"/>
  <c r="EC7" i="5"/>
  <c r="LJ78" i="4" s="1"/>
  <c r="EB7" i="5"/>
  <c r="EA7" i="5"/>
  <c r="KH78" i="4" s="1"/>
  <c r="DZ7" i="5"/>
  <c r="DY7" i="5"/>
  <c r="DX7" i="5"/>
  <c r="DW7" i="5"/>
  <c r="DV7" i="5"/>
  <c r="DT7" i="5"/>
  <c r="DS7" i="5"/>
  <c r="IJ78" i="4" s="1"/>
  <c r="DR7" i="5"/>
  <c r="HV78" i="4" s="1"/>
  <c r="DQ7" i="5"/>
  <c r="DP7" i="5"/>
  <c r="GT78" i="4" s="1"/>
  <c r="DO7" i="5"/>
  <c r="IX77" i="4" s="1"/>
  <c r="DN7" i="5"/>
  <c r="DM7" i="5"/>
  <c r="DL7" i="5"/>
  <c r="DK7" i="5"/>
  <c r="GT77" i="4" s="1"/>
  <c r="DJ7" i="5"/>
  <c r="DI7" i="5"/>
  <c r="DG7" i="5"/>
  <c r="DF7" i="5"/>
  <c r="DE7" i="5"/>
  <c r="DD7" i="5"/>
  <c r="DC7" i="5"/>
  <c r="DB7" i="5"/>
  <c r="DA7" i="5"/>
  <c r="CZ7" i="5"/>
  <c r="CY7" i="5"/>
  <c r="CX7" i="5"/>
  <c r="CV7" i="5"/>
  <c r="CU7" i="5"/>
  <c r="CT7" i="5"/>
  <c r="CS7" i="5"/>
  <c r="CR7" i="5"/>
  <c r="CQ7" i="5"/>
  <c r="CP7" i="5"/>
  <c r="LX53" i="4" s="1"/>
  <c r="CO7" i="5"/>
  <c r="LJ53" i="4" s="1"/>
  <c r="CN7" i="5"/>
  <c r="CM7" i="5"/>
  <c r="CK7" i="5"/>
  <c r="IX54" i="4" s="1"/>
  <c r="CJ7" i="5"/>
  <c r="IJ54" i="4" s="1"/>
  <c r="CI7" i="5"/>
  <c r="CH7" i="5"/>
  <c r="CG7" i="5"/>
  <c r="CF7" i="5"/>
  <c r="CE7" i="5"/>
  <c r="IJ53" i="4" s="1"/>
  <c r="CD7" i="5"/>
  <c r="CC7" i="5"/>
  <c r="HH53" i="4" s="1"/>
  <c r="CB7" i="5"/>
  <c r="BZ7" i="5"/>
  <c r="FJ54" i="4" s="1"/>
  <c r="BY7" i="5"/>
  <c r="BX7" i="5"/>
  <c r="EH54" i="4" s="1"/>
  <c r="BW7" i="5"/>
  <c r="BV7" i="5"/>
  <c r="DF54" i="4" s="1"/>
  <c r="BU7" i="5"/>
  <c r="BT7" i="5"/>
  <c r="BS7" i="5"/>
  <c r="EH53" i="4" s="1"/>
  <c r="BR7" i="5"/>
  <c r="DT53" i="4" s="1"/>
  <c r="BQ7" i="5"/>
  <c r="BO7" i="5"/>
  <c r="BN7" i="5"/>
  <c r="BH54" i="4" s="1"/>
  <c r="BM7" i="5"/>
  <c r="AT54" i="4" s="1"/>
  <c r="BL7" i="5"/>
  <c r="BK7" i="5"/>
  <c r="R54" i="4" s="1"/>
  <c r="BJ7" i="5"/>
  <c r="BI7" i="5"/>
  <c r="BH7" i="5"/>
  <c r="BG7" i="5"/>
  <c r="BF7" i="5"/>
  <c r="BD7" i="5"/>
  <c r="BC7" i="5"/>
  <c r="BB7" i="5"/>
  <c r="BA7" i="5"/>
  <c r="AZ7" i="5"/>
  <c r="AY7" i="5"/>
  <c r="AX7" i="5"/>
  <c r="IJ31" i="4" s="1"/>
  <c r="AW7" i="5"/>
  <c r="AV7" i="5"/>
  <c r="HH31" i="4" s="1"/>
  <c r="AU7" i="5"/>
  <c r="AS7" i="5"/>
  <c r="FJ32" i="4" s="1"/>
  <c r="AR7" i="5"/>
  <c r="EV32" i="4" s="1"/>
  <c r="AQ7" i="5"/>
  <c r="AP7" i="5"/>
  <c r="AO7" i="5"/>
  <c r="AN7" i="5"/>
  <c r="FJ31" i="4" s="1"/>
  <c r="AM7" i="5"/>
  <c r="EV31" i="4" s="1"/>
  <c r="AL7" i="5"/>
  <c r="AK7" i="5"/>
  <c r="DT31" i="4" s="1"/>
  <c r="AJ7" i="5"/>
  <c r="DF31" i="4" s="1"/>
  <c r="AH7" i="5"/>
  <c r="BV32" i="4" s="1"/>
  <c r="AG7" i="5"/>
  <c r="AF7" i="5"/>
  <c r="AT32" i="4" s="1"/>
  <c r="AE7" i="5"/>
  <c r="AD7" i="5"/>
  <c r="R32" i="4" s="1"/>
  <c r="AC7" i="5"/>
  <c r="AB7" i="5"/>
  <c r="BH31" i="4" s="1"/>
  <c r="AA7" i="5"/>
  <c r="Z7" i="5"/>
  <c r="AF31" i="4" s="1"/>
  <c r="Y7" i="5"/>
  <c r="X7" i="5"/>
  <c r="LO10" i="4" s="1"/>
  <c r="W7" i="5"/>
  <c r="V7" i="5"/>
  <c r="IC10" i="4" s="1"/>
  <c r="U7" i="5"/>
  <c r="T7" i="5"/>
  <c r="S7" i="5"/>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DT6" i="5"/>
  <c r="DS6" i="5"/>
  <c r="DR6" i="5"/>
  <c r="DQ6" i="5"/>
  <c r="DP6" i="5"/>
  <c r="DO6" i="5"/>
  <c r="DN6" i="5"/>
  <c r="DM6" i="5"/>
  <c r="DL6" i="5"/>
  <c r="DK6" i="5"/>
  <c r="DJ6" i="5"/>
  <c r="DI6" i="5"/>
  <c r="CU67" i="4" s="1"/>
  <c r="DH6" i="5"/>
  <c r="I88" i="4" s="1"/>
  <c r="DG6" i="5"/>
  <c r="DF6" i="5"/>
  <c r="DE6" i="5"/>
  <c r="DD6" i="5"/>
  <c r="DC6" i="5"/>
  <c r="DB6" i="5"/>
  <c r="DA6" i="5"/>
  <c r="CZ6" i="5"/>
  <c r="CY6" i="5"/>
  <c r="CX6" i="5"/>
  <c r="CW6" i="5"/>
  <c r="H88" i="4" s="1"/>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G88" i="4"/>
  <c r="D88" i="4"/>
  <c r="C88" i="4"/>
  <c r="B88" i="4"/>
  <c r="LX78" i="4"/>
  <c r="KV78" i="4"/>
  <c r="IX78" i="4"/>
  <c r="HH78" i="4"/>
  <c r="BV78" i="4"/>
  <c r="BH78" i="4"/>
  <c r="AT78" i="4"/>
  <c r="AF78" i="4"/>
  <c r="R78" i="4"/>
  <c r="ML77" i="4"/>
  <c r="LX77" i="4"/>
  <c r="LJ77" i="4"/>
  <c r="KV77" i="4"/>
  <c r="KH77" i="4"/>
  <c r="IJ77" i="4"/>
  <c r="HV77" i="4"/>
  <c r="HH77" i="4"/>
  <c r="BV77" i="4"/>
  <c r="BH77" i="4"/>
  <c r="AT77" i="4"/>
  <c r="AF77" i="4"/>
  <c r="R77" i="4"/>
  <c r="CU76" i="4"/>
  <c r="ML54" i="4"/>
  <c r="LX54" i="4"/>
  <c r="LJ54" i="4"/>
  <c r="KV54" i="4"/>
  <c r="KH54" i="4"/>
  <c r="HV54" i="4"/>
  <c r="HH54" i="4"/>
  <c r="GT54" i="4"/>
  <c r="EV54" i="4"/>
  <c r="DT54" i="4"/>
  <c r="BV54" i="4"/>
  <c r="AF54" i="4"/>
  <c r="ML53" i="4"/>
  <c r="KV53" i="4"/>
  <c r="KH53" i="4"/>
  <c r="IX53" i="4"/>
  <c r="HV53" i="4"/>
  <c r="GT53" i="4"/>
  <c r="FJ53" i="4"/>
  <c r="EV53" i="4"/>
  <c r="DF53" i="4"/>
  <c r="BV53" i="4"/>
  <c r="BH53" i="4"/>
  <c r="AT53" i="4"/>
  <c r="AF53" i="4"/>
  <c r="R53" i="4"/>
  <c r="IX32" i="4"/>
  <c r="IJ32" i="4"/>
  <c r="HV32" i="4"/>
  <c r="HH32" i="4"/>
  <c r="GT32" i="4"/>
  <c r="EH32" i="4"/>
  <c r="DT32" i="4"/>
  <c r="DF32" i="4"/>
  <c r="BH32" i="4"/>
  <c r="AF32" i="4"/>
  <c r="IX31" i="4"/>
  <c r="HV31" i="4"/>
  <c r="GT31" i="4"/>
  <c r="EH31" i="4"/>
  <c r="BV31" i="4"/>
  <c r="AT31" i="4"/>
  <c r="R31" i="4"/>
  <c r="JV10" i="4"/>
  <c r="DU10" i="4"/>
  <c r="CF10" i="4"/>
  <c r="AQ10" i="4"/>
  <c r="LO8" i="4"/>
  <c r="JV8" i="4"/>
  <c r="IC8" i="4"/>
  <c r="DU8" i="4"/>
  <c r="B8" i="4"/>
  <c r="B6" i="4" l="1"/>
  <c r="BV76" i="4"/>
  <c r="BV52" i="4"/>
  <c r="ML76" i="4"/>
  <c r="FJ30" i="4"/>
  <c r="IX76" i="4"/>
  <c r="ML52" i="4"/>
  <c r="IX52" i="4"/>
  <c r="FJ52" i="4"/>
  <c r="IX30" i="4"/>
  <c r="BV30" i="4"/>
  <c r="C11" i="5"/>
  <c r="D11" i="5"/>
  <c r="E11" i="5"/>
  <c r="B11" i="5"/>
  <c r="HV76" i="4" l="1"/>
  <c r="AT30" i="4"/>
  <c r="HV52" i="4"/>
  <c r="AT76" i="4"/>
  <c r="EH52" i="4"/>
  <c r="LJ76" i="4"/>
  <c r="AT52" i="4"/>
  <c r="EH30" i="4"/>
  <c r="LJ52" i="4"/>
  <c r="HV30" i="4"/>
  <c r="KV76" i="4"/>
  <c r="AF30" i="4"/>
  <c r="HH76" i="4"/>
  <c r="KV52" i="4"/>
  <c r="HH52" i="4"/>
  <c r="AF76" i="4"/>
  <c r="DT52" i="4"/>
  <c r="HH30" i="4"/>
  <c r="AF52" i="4"/>
  <c r="DT30" i="4"/>
  <c r="R76" i="4"/>
  <c r="DF52" i="4"/>
  <c r="GT30" i="4"/>
  <c r="R30" i="4"/>
  <c r="KH76" i="4"/>
  <c r="R52" i="4"/>
  <c r="GT76" i="4"/>
  <c r="KH52" i="4"/>
  <c r="GT52" i="4"/>
  <c r="DF30" i="4"/>
  <c r="IJ52" i="4"/>
  <c r="IJ30" i="4"/>
  <c r="BH76" i="4"/>
  <c r="EV52" i="4"/>
  <c r="LX76" i="4"/>
  <c r="BH52" i="4"/>
  <c r="EV30" i="4"/>
  <c r="IJ76" i="4"/>
  <c r="LX52" i="4"/>
  <c r="BH30" i="4"/>
</calcChain>
</file>

<file path=xl/sharedStrings.xml><?xml version="1.0" encoding="utf-8"?>
<sst xmlns="http://schemas.openxmlformats.org/spreadsheetml/2006/main" count="266" uniqueCount="143">
  <si>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</si>
  <si>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</si>
  <si>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</si>
  <si>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</si>
  <si>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</si>
  <si>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</si>
  <si>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</si>
  <si>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</si>
  <si>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</si>
  <si>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</si>
  <si>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</si>
  <si>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</si>
  <si>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</si>
  <si>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</si>
  <si>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</si>
  <si>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</si>
  <si>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</si>
  <si>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</si>
  <si>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</si>
  <si>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</si>
  <si>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</si>
  <si>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</si>
  <si>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</si>
  <si>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</si>
  <si>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</si>
  <si>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</si>
  <si>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</si>
  <si>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</si>
  <si>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</si>
  <si>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</si>
  <si>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</si>
  <si>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</si>
  <si>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</si>
  <si>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</si>
  <si>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</si>
  <si>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</si>
  <si>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</si>
  <si>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</si>
  <si>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</si>
  <si>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</si>
  <si>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</si>
  <si>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</si>
  <si>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</si>
  <si>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</si>
  <si>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</si>
  <si>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</si>
  <si>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</si>
  <si>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</si>
  <si>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</si>
  <si>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</si>
  <si>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</si>
  <si>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</si>
  <si>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</si>
  <si>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</si>
  <si>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</si>
  <si>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</si>
  <si>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</si>
  <si>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</si>
  <si>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</si>
  <si>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</si>
  <si>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</si>
  <si>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</si>
  <si>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</si>
  <si>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</si>
  <si>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</si>
  <si>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</si>
  <si>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</si>
  <si>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</si>
  <si>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</si>
  <si>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</si>
  <si>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</si>
  <si>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</si>
  <si>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</si>
  <si>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</si>
  <si>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</si>
  <si>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</si>
  <si>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</si>
  <si>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</si>
  <si>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</si>
  <si>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</si>
  <si>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</si>
  <si>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</si>
  <si>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</si>
  <si>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</si>
  <si>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</si>
  <si>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</si>
  <si>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</si>
  <si>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</si>
  <si>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</si>
  <si>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</si>
  <si>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</si>
  <si>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</si>
  <si>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</si>
  <si>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</si>
  <si>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</si>
  <si>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</si>
  <si>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</si>
  <si>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</si>
  <si>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</si>
  <si>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</si>
  <si>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</si>
  <si>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</si>
  <si>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</si>
  <si>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</si>
  <si>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</si>
  <si>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</si>
  <si>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</si>
  <si>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</si>
  <si>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</si>
  <si>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</si>
  <si>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</si>
  <si>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</si>
  <si>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</si>
  <si>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</si>
  <si>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</si>
  <si>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</si>
  <si>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</si>
  <si>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</si>
  <si>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</si>
  <si>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</si>
  <si>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</si>
  <si>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</si>
  <si>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</si>
  <si>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</si>
  <si>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埼玉県　小鹿野町</t>
  </si>
  <si>
    <t>国民宿舎　両神荘</t>
  </si>
  <si>
    <t>法適用</t>
  </si>
  <si>
    <t>観光施設事業</t>
  </si>
  <si>
    <t>休養宿泊施設</t>
  </si>
  <si>
    <t>Ａ２Ｂ２</t>
  </si>
  <si>
    <t>導入なし</t>
  </si>
  <si>
    <t>無</t>
  </si>
  <si>
    <t>有</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</si>
  <si>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</si>
  <si>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</si>
  <si>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</si>
  <si>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</si>
  <si>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</si>
  <si>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⑬施設と周辺地域の宿泊者数動向は、周辺地域の宿泊者数の伸びに比べ、当施設の宿泊者数の伸びが下回っているため、宿泊者確保に向けた経営改善が必要と考えられます。</t>
    <rPh sb="1" eb="3">
      <t>シセツ</t>
    </rPh>
    <rPh sb="4" eb="6">
      <t>シュウヘン</t>
    </rPh>
    <rPh sb="6" eb="8">
      <t>チイキ</t>
    </rPh>
    <rPh sb="9" eb="12">
      <t>シュクハクシャ</t>
    </rPh>
    <rPh sb="12" eb="13">
      <t>スウ</t>
    </rPh>
    <rPh sb="13" eb="15">
      <t>ドウコウ</t>
    </rPh>
    <phoneticPr fontId="6"/>
  </si>
  <si>
    <t>当施設については、平成25年度以降経常収支比率が100％を下回っており、収益性の改善が求められています。　　　　　　　　　　　　　　　　　　　　当施設は、周辺に観光名所が点在しているものの、高速道路や主要駅から遠い点が宿泊者数の伸び悩みにつながっていると考えられます。　　　　　　　また、施設の老朽化による商品力の低下や修繕費の増加による経費率の上昇などが見込まれるため、一層の経営改善が求められています。　　　　　　　　今後は、必要な設備投資を計画的に実施できるように、サービスの向上や広報活動の実施により、宿泊人員を伸ばすなど、収益性の改善に努めてまいります。</t>
    <rPh sb="127" eb="128">
      <t>カンガ</t>
    </rPh>
    <rPh sb="144" eb="146">
      <t>シセツ</t>
    </rPh>
    <rPh sb="147" eb="150">
      <t>ロウキュウカ</t>
    </rPh>
    <rPh sb="153" eb="155">
      <t>ショウヒン</t>
    </rPh>
    <rPh sb="155" eb="156">
      <t>リョク</t>
    </rPh>
    <rPh sb="157" eb="159">
      <t>テイカ</t>
    </rPh>
    <rPh sb="160" eb="163">
      <t>シュウゼンヒ</t>
    </rPh>
    <rPh sb="164" eb="166">
      <t>ゾウカ</t>
    </rPh>
    <rPh sb="169" eb="171">
      <t>ケイヒ</t>
    </rPh>
    <rPh sb="171" eb="172">
      <t>リツ</t>
    </rPh>
    <rPh sb="173" eb="175">
      <t>ジョウショウ</t>
    </rPh>
    <rPh sb="178" eb="180">
      <t>ミコ</t>
    </rPh>
    <rPh sb="186" eb="188">
      <t>イッソウ</t>
    </rPh>
    <rPh sb="189" eb="191">
      <t>ケイエイ</t>
    </rPh>
    <rPh sb="191" eb="193">
      <t>カイゼン</t>
    </rPh>
    <rPh sb="194" eb="195">
      <t>モト</t>
    </rPh>
    <rPh sb="211" eb="213">
      <t>コンゴ</t>
    </rPh>
    <rPh sb="215" eb="217">
      <t>ヒツヨウ</t>
    </rPh>
    <rPh sb="218" eb="220">
      <t>セツビ</t>
    </rPh>
    <rPh sb="220" eb="222">
      <t>トウシ</t>
    </rPh>
    <rPh sb="223" eb="226">
      <t>ケイカクテキ</t>
    </rPh>
    <rPh sb="227" eb="229">
      <t>ジッシ</t>
    </rPh>
    <rPh sb="241" eb="243">
      <t>コウジョウ</t>
    </rPh>
    <rPh sb="244" eb="246">
      <t>コウホウ</t>
    </rPh>
    <rPh sb="246" eb="248">
      <t>カツドウ</t>
    </rPh>
    <rPh sb="249" eb="251">
      <t>ジッシ</t>
    </rPh>
    <rPh sb="255" eb="257">
      <t>シュクハク</t>
    </rPh>
    <rPh sb="257" eb="259">
      <t>ジンイン</t>
    </rPh>
    <rPh sb="260" eb="261">
      <t>ノ</t>
    </rPh>
    <rPh sb="266" eb="269">
      <t>シュウエキセイ</t>
    </rPh>
    <rPh sb="270" eb="272">
      <t>カイゼン</t>
    </rPh>
    <rPh sb="273" eb="274">
      <t>ツト</t>
    </rPh>
    <phoneticPr fontId="6"/>
  </si>
  <si>
    <t>非設置</t>
    <rPh sb="0" eb="1">
      <t>ヒ</t>
    </rPh>
    <rPh sb="1" eb="3">
      <t>セッチ</t>
    </rPh>
    <phoneticPr fontId="6"/>
  </si>
  <si>
    <r>
      <t>①経常収支比率は、宿泊人員休憩人員の減少及び償却資産の増加などから平成25年度以降100％を割っています。</t>
    </r>
    <r>
      <rPr>
        <sz val="10"/>
        <rFont val="ＭＳ ゴシック"/>
        <family val="3"/>
        <charset val="128"/>
      </rPr>
      <t>主な要因としては、施設老朽化に対応するため、休館日が増加したことや、費用面で修繕費用が増加したことなどによるものです</t>
    </r>
    <r>
      <rPr>
        <sz val="10"/>
        <color rgb="FFFF0000"/>
        <rFont val="ＭＳ ゴシック"/>
        <family val="3"/>
        <charset val="128"/>
      </rPr>
      <t>。</t>
    </r>
    <r>
      <rPr>
        <sz val="10"/>
        <color theme="1"/>
        <rFont val="ＭＳ ゴシック"/>
        <family val="3"/>
        <charset val="128"/>
      </rPr>
      <t>この為</t>
    </r>
    <r>
      <rPr>
        <sz val="10"/>
        <color rgb="FFFF0000"/>
        <rFont val="ＭＳ ゴシック"/>
        <family val="3"/>
        <charset val="128"/>
      </rPr>
      <t>、</t>
    </r>
    <r>
      <rPr>
        <sz val="10"/>
        <color theme="1"/>
        <rFont val="ＭＳ ゴシック"/>
        <family val="3"/>
        <charset val="128"/>
      </rPr>
      <t>より効率的な運営が求められます。　　　　　　　　　　　　　　　　　　　　　②他会計補助金比率、③宿泊者一人当たりの他会計補助金額は、増減はあるものの類似施設平均値を下回っています。 　　　　　　　　　　　　　　　　　　　　　　④定員稼働率は、類似施設平均値を上回っています。経年比較では減少傾向の為</t>
    </r>
    <r>
      <rPr>
        <sz val="10"/>
        <color rgb="FFFF0000"/>
        <rFont val="ＭＳ ゴシック"/>
        <family val="3"/>
        <charset val="128"/>
      </rPr>
      <t>、</t>
    </r>
    <r>
      <rPr>
        <sz val="10"/>
        <color theme="1"/>
        <rFont val="ＭＳ ゴシック"/>
        <family val="3"/>
        <charset val="128"/>
      </rPr>
      <t>宿泊者確保に向けた経営改善が必要と考えます。　　　　　　　　　　　　　　　　　　　　　　　　　　⑤売上高人件費率は、類似施設平均値を上回っています。宿泊者の減少から増加傾向にあるため、より効率的な運営が求められます。　　　　　　　　　　　　　　　　　　　　　　　　⑥売上高GOP比率は、類似施設平均値並ですが、今後も経営改善を進めてまいります。　　　　　　　　　　　　　　　　　　⑦EBITDAは、平均値を下回っているため、今後の経営改善が求められます。</t>
    </r>
    <rPh sb="1" eb="3">
      <t>ケイジョウ</t>
    </rPh>
    <rPh sb="3" eb="5">
      <t>シュウシ</t>
    </rPh>
    <rPh sb="5" eb="7">
      <t>ヒリツ</t>
    </rPh>
    <rPh sb="9" eb="11">
      <t>シュクハク</t>
    </rPh>
    <rPh sb="11" eb="13">
      <t>ジンイン</t>
    </rPh>
    <rPh sb="13" eb="15">
      <t>キュウケイ</t>
    </rPh>
    <rPh sb="15" eb="17">
      <t>ジンイン</t>
    </rPh>
    <rPh sb="18" eb="20">
      <t>ゲンショウ</t>
    </rPh>
    <rPh sb="20" eb="21">
      <t>オヨ</t>
    </rPh>
    <rPh sb="22" eb="24">
      <t>ショウキャク</t>
    </rPh>
    <rPh sb="24" eb="26">
      <t>シサン</t>
    </rPh>
    <rPh sb="27" eb="29">
      <t>ゾウカ</t>
    </rPh>
    <rPh sb="33" eb="35">
      <t>ヘイセイ</t>
    </rPh>
    <rPh sb="37" eb="38">
      <t>ネン</t>
    </rPh>
    <rPh sb="38" eb="39">
      <t>ド</t>
    </rPh>
    <rPh sb="39" eb="41">
      <t>イコウ</t>
    </rPh>
    <rPh sb="46" eb="47">
      <t>ワ</t>
    </rPh>
    <rPh sb="53" eb="54">
      <t>オモ</t>
    </rPh>
    <rPh sb="55" eb="57">
      <t>ヨウイン</t>
    </rPh>
    <rPh sb="62" eb="64">
      <t>シセツ</t>
    </rPh>
    <rPh sb="64" eb="67">
      <t>ロウキュウカ</t>
    </rPh>
    <rPh sb="68" eb="70">
      <t>タイオウ</t>
    </rPh>
    <rPh sb="79" eb="81">
      <t>ゾウカ</t>
    </rPh>
    <rPh sb="87" eb="90">
      <t>ヒヨウメン</t>
    </rPh>
    <rPh sb="91" eb="93">
      <t>シュウゼン</t>
    </rPh>
    <rPh sb="93" eb="95">
      <t>ヒヨウ</t>
    </rPh>
    <rPh sb="96" eb="98">
      <t>ゾウカ</t>
    </rPh>
    <rPh sb="114" eb="115">
      <t>タメ</t>
    </rPh>
    <rPh sb="118" eb="121">
      <t>コウリツテキ</t>
    </rPh>
    <rPh sb="122" eb="124">
      <t>ウンエイ</t>
    </rPh>
    <rPh sb="125" eb="126">
      <t>モト</t>
    </rPh>
    <rPh sb="154" eb="155">
      <t>タ</t>
    </rPh>
    <rPh sb="155" eb="157">
      <t>カイケイ</t>
    </rPh>
    <rPh sb="157" eb="160">
      <t>ホジョキン</t>
    </rPh>
    <rPh sb="160" eb="162">
      <t>ヒリツ</t>
    </rPh>
    <rPh sb="164" eb="167">
      <t>シュクハクシャ</t>
    </rPh>
    <rPh sb="167" eb="169">
      <t>１ニン</t>
    </rPh>
    <rPh sb="169" eb="170">
      <t>ア</t>
    </rPh>
    <rPh sb="173" eb="174">
      <t>タ</t>
    </rPh>
    <rPh sb="174" eb="176">
      <t>カイケイ</t>
    </rPh>
    <rPh sb="182" eb="184">
      <t>ゾウゲン</t>
    </rPh>
    <rPh sb="190" eb="192">
      <t>ルイジ</t>
    </rPh>
    <rPh sb="192" eb="194">
      <t>シセツ</t>
    </rPh>
    <rPh sb="194" eb="196">
      <t>ヘイキン</t>
    </rPh>
    <rPh sb="196" eb="197">
      <t>チ</t>
    </rPh>
    <rPh sb="198" eb="200">
      <t>シタマワ</t>
    </rPh>
    <rPh sb="230" eb="232">
      <t>テイイン</t>
    </rPh>
    <rPh sb="232" eb="234">
      <t>カドウ</t>
    </rPh>
    <rPh sb="234" eb="235">
      <t>リツ</t>
    </rPh>
    <rPh sb="237" eb="239">
      <t>ルイジ</t>
    </rPh>
    <rPh sb="239" eb="241">
      <t>シセツ</t>
    </rPh>
    <rPh sb="241" eb="243">
      <t>ヘイキン</t>
    </rPh>
    <rPh sb="243" eb="244">
      <t>チ</t>
    </rPh>
    <rPh sb="245" eb="247">
      <t>ウワマワ</t>
    </rPh>
    <rPh sb="253" eb="255">
      <t>ケイネン</t>
    </rPh>
    <rPh sb="255" eb="257">
      <t>ヒカク</t>
    </rPh>
    <rPh sb="259" eb="261">
      <t>ゲンショウ</t>
    </rPh>
    <rPh sb="261" eb="263">
      <t>ケイコウ</t>
    </rPh>
    <rPh sb="264" eb="265">
      <t>タメ</t>
    </rPh>
    <rPh sb="266" eb="269">
      <t>シュクハクシャ</t>
    </rPh>
    <rPh sb="269" eb="271">
      <t>カクホ</t>
    </rPh>
    <rPh sb="272" eb="273">
      <t>ム</t>
    </rPh>
    <rPh sb="275" eb="277">
      <t>ケイエイ</t>
    </rPh>
    <rPh sb="277" eb="279">
      <t>カイゼン</t>
    </rPh>
    <rPh sb="280" eb="282">
      <t>ヒツヨウ</t>
    </rPh>
    <rPh sb="283" eb="284">
      <t>カンガ</t>
    </rPh>
    <rPh sb="315" eb="317">
      <t>ウリアゲ</t>
    </rPh>
    <rPh sb="317" eb="318">
      <t>ダカ</t>
    </rPh>
    <rPh sb="318" eb="320">
      <t>ジンケン</t>
    </rPh>
    <rPh sb="324" eb="326">
      <t>ルイジ</t>
    </rPh>
    <rPh sb="326" eb="328">
      <t>シセツ</t>
    </rPh>
    <rPh sb="328" eb="330">
      <t>ヘイキン</t>
    </rPh>
    <rPh sb="330" eb="331">
      <t>チ</t>
    </rPh>
    <rPh sb="332" eb="334">
      <t>ウワマワ</t>
    </rPh>
    <rPh sb="340" eb="343">
      <t>シュクハクシャ</t>
    </rPh>
    <rPh sb="344" eb="346">
      <t>ゲンショウ</t>
    </rPh>
    <rPh sb="348" eb="350">
      <t>ゾウカ</t>
    </rPh>
    <rPh sb="350" eb="352">
      <t>ケイコウ</t>
    </rPh>
    <rPh sb="360" eb="363">
      <t>コウリツテキ</t>
    </rPh>
    <rPh sb="364" eb="366">
      <t>ウンエイ</t>
    </rPh>
    <rPh sb="367" eb="368">
      <t>モト</t>
    </rPh>
    <rPh sb="399" eb="401">
      <t>ウリアゲ</t>
    </rPh>
    <rPh sb="401" eb="402">
      <t>ダカ</t>
    </rPh>
    <rPh sb="405" eb="407">
      <t>ヒリツ</t>
    </rPh>
    <rPh sb="409" eb="411">
      <t>ルイジ</t>
    </rPh>
    <rPh sb="411" eb="416">
      <t>シセツヘイキンチ</t>
    </rPh>
    <rPh sb="416" eb="417">
      <t>ナミ</t>
    </rPh>
    <rPh sb="421" eb="423">
      <t>コンゴ</t>
    </rPh>
    <rPh sb="424" eb="426">
      <t>ケイエイ</t>
    </rPh>
    <rPh sb="426" eb="428">
      <t>カイゼン</t>
    </rPh>
    <rPh sb="429" eb="430">
      <t>スス</t>
    </rPh>
    <rPh sb="465" eb="468">
      <t>ヘイキンチ</t>
    </rPh>
    <rPh sb="469" eb="471">
      <t>シタマワ</t>
    </rPh>
    <rPh sb="478" eb="480">
      <t>コンゴ</t>
    </rPh>
    <rPh sb="481" eb="483">
      <t>ケイエイ</t>
    </rPh>
    <rPh sb="483" eb="485">
      <t>カイゼン</t>
    </rPh>
    <rPh sb="486" eb="487">
      <t>モト</t>
    </rPh>
    <phoneticPr fontId="9"/>
  </si>
  <si>
    <r>
      <t>⑧有形固定資産減価償却率は、平成26年度以降類似施設平均値を上回っており、施設の老朽化が進行していると考えられます。　　　　　　　　　　　　　　　　　　　　　　　　　　⑨施設の資産価値は、固定資産台帳</t>
    </r>
    <r>
      <rPr>
        <sz val="10"/>
        <rFont val="ＭＳ ゴシック"/>
        <family val="3"/>
        <charset val="128"/>
      </rPr>
      <t>等から算出しています。</t>
    </r>
    <r>
      <rPr>
        <sz val="10"/>
        <color theme="1"/>
        <rFont val="ＭＳ ゴシック"/>
        <family val="3"/>
        <charset val="128"/>
      </rPr>
      <t>当施設の立地条件等を勘案し、より一層の高度利用が可能かどうか検討することが求められています。　　　　　　　　　　　　　　　　　　　　　　　　　⑩施設投資見込額は、</t>
    </r>
    <r>
      <rPr>
        <sz val="10"/>
        <rFont val="ＭＳ ゴシック"/>
        <family val="3"/>
        <charset val="128"/>
      </rPr>
      <t>今後５年を見込んで作成しております。</t>
    </r>
    <r>
      <rPr>
        <sz val="10"/>
        <color theme="1"/>
        <rFont val="ＭＳ ゴシック"/>
        <family val="3"/>
        <charset val="128"/>
      </rPr>
      <t>今年度</t>
    </r>
    <r>
      <rPr>
        <sz val="10"/>
        <rFont val="ＭＳ ゴシック"/>
        <family val="3"/>
        <charset val="128"/>
      </rPr>
      <t>はエ</t>
    </r>
    <r>
      <rPr>
        <sz val="10"/>
        <color theme="1"/>
        <rFont val="ＭＳ ゴシック"/>
        <family val="3"/>
        <charset val="128"/>
      </rPr>
      <t>レベーター改修や温水設備設改修を行いましたが、施設の老朽化が進行していることもあり、トイレ改修や屋根改修等、今後も計画的な設備投資が必要と考えられます。　 　　　　　　　　　　　　　　　　　　　      ⑪累積欠損金比率は、類似施設平均を大きく下回っており、経営の健全化が図られています。　　　　　　　　　　　　　　⑫企業債残高対料金収入比率は、平成28年度に実施した施設改修工事の財源として借り入れた企業債の影響により増加したため、計画的な返済が求められます。　　　　　　　　　　　</t>
    </r>
    <rPh sb="1" eb="3">
      <t>ユウケイ</t>
    </rPh>
    <rPh sb="3" eb="5">
      <t>コテイ</t>
    </rPh>
    <rPh sb="5" eb="7">
      <t>シサン</t>
    </rPh>
    <rPh sb="7" eb="9">
      <t>ゲンカ</t>
    </rPh>
    <rPh sb="9" eb="11">
      <t>ショウキャク</t>
    </rPh>
    <rPh sb="11" eb="12">
      <t>リツ</t>
    </rPh>
    <rPh sb="14" eb="16">
      <t>ヘイセイ</t>
    </rPh>
    <rPh sb="18" eb="19">
      <t>ネン</t>
    </rPh>
    <rPh sb="19" eb="20">
      <t>ド</t>
    </rPh>
    <rPh sb="20" eb="22">
      <t>イコウ</t>
    </rPh>
    <rPh sb="22" eb="29">
      <t>ルイジシセツヘイキンチ</t>
    </rPh>
    <rPh sb="30" eb="32">
      <t>ウワマワ</t>
    </rPh>
    <rPh sb="37" eb="39">
      <t>シセツ</t>
    </rPh>
    <rPh sb="40" eb="43">
      <t>ロウキュウカ</t>
    </rPh>
    <rPh sb="44" eb="46">
      <t>シンコウ</t>
    </rPh>
    <rPh sb="51" eb="52">
      <t>カンガ</t>
    </rPh>
    <rPh sb="85" eb="87">
      <t>シセツ</t>
    </rPh>
    <rPh sb="88" eb="90">
      <t>シサン</t>
    </rPh>
    <rPh sb="90" eb="92">
      <t>カチ</t>
    </rPh>
    <rPh sb="94" eb="96">
      <t>コテイ</t>
    </rPh>
    <rPh sb="96" eb="98">
      <t>シサン</t>
    </rPh>
    <rPh sb="98" eb="100">
      <t>ダイチョウ</t>
    </rPh>
    <rPh sb="100" eb="101">
      <t>トウ</t>
    </rPh>
    <rPh sb="103" eb="105">
      <t>サンシュツ</t>
    </rPh>
    <rPh sb="111" eb="114">
      <t>トウシセツ</t>
    </rPh>
    <rPh sb="115" eb="117">
      <t>リッチ</t>
    </rPh>
    <rPh sb="117" eb="119">
      <t>ジョウケン</t>
    </rPh>
    <rPh sb="119" eb="120">
      <t>トウ</t>
    </rPh>
    <rPh sb="121" eb="123">
      <t>カンアン</t>
    </rPh>
    <rPh sb="127" eb="129">
      <t>イッソウ</t>
    </rPh>
    <rPh sb="130" eb="132">
      <t>コウド</t>
    </rPh>
    <rPh sb="132" eb="134">
      <t>リヨウ</t>
    </rPh>
    <rPh sb="135" eb="137">
      <t>カノウ</t>
    </rPh>
    <rPh sb="141" eb="143">
      <t>ケントウ</t>
    </rPh>
    <rPh sb="148" eb="149">
      <t>モト</t>
    </rPh>
    <rPh sb="183" eb="185">
      <t>シセツ</t>
    </rPh>
    <rPh sb="185" eb="187">
      <t>トウシ</t>
    </rPh>
    <rPh sb="187" eb="189">
      <t>ミコ</t>
    </rPh>
    <rPh sb="189" eb="190">
      <t>ガク</t>
    </rPh>
    <rPh sb="192" eb="194">
      <t>コンゴ</t>
    </rPh>
    <rPh sb="195" eb="196">
      <t>ネン</t>
    </rPh>
    <rPh sb="197" eb="199">
      <t>ミコ</t>
    </rPh>
    <rPh sb="201" eb="203">
      <t>サクセイ</t>
    </rPh>
    <rPh sb="210" eb="213">
      <t>コンネンド</t>
    </rPh>
    <rPh sb="220" eb="222">
      <t>カイシュウ</t>
    </rPh>
    <rPh sb="245" eb="247">
      <t>シンコウ</t>
    </rPh>
    <rPh sb="260" eb="262">
      <t>カイシュウ</t>
    </rPh>
    <rPh sb="263" eb="265">
      <t>ヤネ</t>
    </rPh>
    <rPh sb="265" eb="267">
      <t>カイシュウ</t>
    </rPh>
    <rPh sb="267" eb="268">
      <t>トウ</t>
    </rPh>
    <rPh sb="269" eb="271">
      <t>コンゴ</t>
    </rPh>
    <rPh sb="272" eb="275">
      <t>ケイカクテキ</t>
    </rPh>
    <rPh sb="276" eb="280">
      <t>セツビトウシ</t>
    </rPh>
    <rPh sb="281" eb="283">
      <t>ヒツヨウ</t>
    </rPh>
    <rPh sb="284" eb="285">
      <t>カンガ</t>
    </rPh>
    <rPh sb="319" eb="321">
      <t>ルイセキ</t>
    </rPh>
    <rPh sb="321" eb="323">
      <t>ケッソン</t>
    </rPh>
    <rPh sb="323" eb="324">
      <t>キン</t>
    </rPh>
    <rPh sb="324" eb="326">
      <t>ヒリツ</t>
    </rPh>
    <rPh sb="328" eb="334">
      <t>ルイジシセツヘイキン</t>
    </rPh>
    <rPh sb="335" eb="336">
      <t>オオ</t>
    </rPh>
    <rPh sb="338" eb="340">
      <t>シタマワ</t>
    </rPh>
    <rPh sb="345" eb="347">
      <t>ケイエイ</t>
    </rPh>
    <rPh sb="348" eb="351">
      <t>ケンゼンカ</t>
    </rPh>
    <rPh sb="352" eb="353">
      <t>ハカ</t>
    </rPh>
    <rPh sb="375" eb="377">
      <t>キギョウ</t>
    </rPh>
    <rPh sb="377" eb="378">
      <t>サイ</t>
    </rPh>
    <rPh sb="378" eb="380">
      <t>ザンダカ</t>
    </rPh>
    <rPh sb="380" eb="381">
      <t>タイ</t>
    </rPh>
    <rPh sb="381" eb="383">
      <t>リョウキン</t>
    </rPh>
    <rPh sb="383" eb="385">
      <t>シュウニュウ</t>
    </rPh>
    <rPh sb="385" eb="387">
      <t>ヒリツ</t>
    </rPh>
    <rPh sb="389" eb="391">
      <t>ヘイセイ</t>
    </rPh>
    <rPh sb="393" eb="394">
      <t>ネン</t>
    </rPh>
    <rPh sb="394" eb="395">
      <t>ド</t>
    </rPh>
    <rPh sb="396" eb="398">
      <t>ジッシ</t>
    </rPh>
    <rPh sb="400" eb="402">
      <t>シセツ</t>
    </rPh>
    <rPh sb="402" eb="404">
      <t>カイシュウ</t>
    </rPh>
    <rPh sb="404" eb="406">
      <t>コウジ</t>
    </rPh>
    <rPh sb="407" eb="409">
      <t>ザイゲン</t>
    </rPh>
    <rPh sb="412" eb="413">
      <t>カ</t>
    </rPh>
    <rPh sb="414" eb="415">
      <t>イ</t>
    </rPh>
    <rPh sb="417" eb="419">
      <t>キギョウ</t>
    </rPh>
    <rPh sb="419" eb="420">
      <t>サイ</t>
    </rPh>
    <rPh sb="421" eb="423">
      <t>エイキョウ</t>
    </rPh>
    <rPh sb="426" eb="428">
      <t>ゾウカ</t>
    </rPh>
    <rPh sb="433" eb="436">
      <t>ケイカクテキ</t>
    </rPh>
    <rPh sb="437" eb="439">
      <t>ヘンサイ</t>
    </rPh>
    <rPh sb="440" eb="441">
      <t>モト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</si>
</sst>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3">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219</c:v>
                </c:pt>
                <c:pt idx="3">
                  <c:v>554</c:v>
                </c:pt>
                <c:pt idx="4">
                  <c:v>305</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89270144"/>
        <c:axId val="892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672</c:v>
                </c:pt>
                <c:pt idx="2">
                  <c:v>825</c:v>
                </c:pt>
                <c:pt idx="3">
                  <c:v>934</c:v>
                </c:pt>
                <c:pt idx="4">
                  <c:v>900</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89270144"/>
        <c:axId val="89292800"/>
      </c:lineChart>
      <c:dateAx>
        <c:axId val="89270144"/>
        <c:scaling>
          <c:orientation val="minMax"/>
        </c:scaling>
        <c:delete val="1"/>
        <c:axPos val="b"/>
        <c:numFmt formatCode="ge" sourceLinked="1"/>
        <c:majorTickMark val="none"/>
        <c:minorTickMark val="none"/>
        <c:tickLblPos val="none"/>
        <c:crossAx val="89292800"/>
        <c:crosses val="autoZero"/>
        <c:auto val="1"/>
        <c:lblOffset val="100"/>
        <c:baseTimeUnit val="years"/>
      </c:dateAx>
      <c:valAx>
        <c:axId val="89292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27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2.1</c:v>
                </c:pt>
                <c:pt idx="3">
                  <c:v>4.8</c:v>
                </c:pt>
                <c:pt idx="4">
                  <c:v>2.7</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98838400"/>
        <c:axId val="988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0.9</c:v>
                </c:pt>
                <c:pt idx="1">
                  <c:v>3.7</c:v>
                </c:pt>
                <c:pt idx="2">
                  <c:v>4.7</c:v>
                </c:pt>
                <c:pt idx="3">
                  <c:v>5</c:v>
                </c:pt>
                <c:pt idx="4">
                  <c:v>5.6</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98838400"/>
        <c:axId val="98844672"/>
      </c:lineChart>
      <c:dateAx>
        <c:axId val="98838400"/>
        <c:scaling>
          <c:orientation val="minMax"/>
        </c:scaling>
        <c:delete val="1"/>
        <c:axPos val="b"/>
        <c:numFmt formatCode="ge" sourceLinked="1"/>
        <c:majorTickMark val="none"/>
        <c:minorTickMark val="none"/>
        <c:tickLblPos val="none"/>
        <c:crossAx val="98844672"/>
        <c:crosses val="autoZero"/>
        <c:auto val="1"/>
        <c:lblOffset val="100"/>
        <c:baseTimeUnit val="years"/>
      </c:dateAx>
      <c:valAx>
        <c:axId val="9884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3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100.3</c:v>
                </c:pt>
                <c:pt idx="1">
                  <c:v>96.1</c:v>
                </c:pt>
                <c:pt idx="2">
                  <c:v>98.3</c:v>
                </c:pt>
                <c:pt idx="3">
                  <c:v>91.5</c:v>
                </c:pt>
                <c:pt idx="4">
                  <c:v>93.9</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98883072"/>
        <c:axId val="988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97.3</c:v>
                </c:pt>
                <c:pt idx="1">
                  <c:v>104</c:v>
                </c:pt>
                <c:pt idx="2">
                  <c:v>104.8</c:v>
                </c:pt>
                <c:pt idx="3">
                  <c:v>90.5</c:v>
                </c:pt>
                <c:pt idx="4">
                  <c:v>107.8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98883072"/>
        <c:axId val="98884992"/>
      </c:lineChart>
      <c:dateAx>
        <c:axId val="98883072"/>
        <c:scaling>
          <c:orientation val="minMax"/>
        </c:scaling>
        <c:delete val="1"/>
        <c:axPos val="b"/>
        <c:numFmt formatCode="ge" sourceLinked="1"/>
        <c:majorTickMark val="none"/>
        <c:minorTickMark val="none"/>
        <c:tickLblPos val="none"/>
        <c:crossAx val="98884992"/>
        <c:crosses val="autoZero"/>
        <c:auto val="1"/>
        <c:lblOffset val="100"/>
        <c:baseTimeUnit val="years"/>
      </c:dateAx>
      <c:valAx>
        <c:axId val="9888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10902</c:v>
                </c:pt>
                <c:pt idx="1">
                  <c:v>2198</c:v>
                </c:pt>
                <c:pt idx="2">
                  <c:v>6729</c:v>
                </c:pt>
                <c:pt idx="3">
                  <c:v>-7164</c:v>
                </c:pt>
                <c:pt idx="4">
                  <c:v>-1022</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93353088"/>
        <c:axId val="933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21153</c:v>
                </c:pt>
                <c:pt idx="1">
                  <c:v>26722</c:v>
                </c:pt>
                <c:pt idx="2">
                  <c:v>20854</c:v>
                </c:pt>
                <c:pt idx="3">
                  <c:v>26933</c:v>
                </c:pt>
                <c:pt idx="4">
                  <c:v>38041</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93353088"/>
        <c:axId val="93355008"/>
      </c:lineChart>
      <c:dateAx>
        <c:axId val="93353088"/>
        <c:scaling>
          <c:orientation val="minMax"/>
        </c:scaling>
        <c:delete val="1"/>
        <c:axPos val="b"/>
        <c:numFmt formatCode="ge" sourceLinked="1"/>
        <c:majorTickMark val="none"/>
        <c:minorTickMark val="none"/>
        <c:tickLblPos val="none"/>
        <c:crossAx val="93355008"/>
        <c:crosses val="autoZero"/>
        <c:auto val="1"/>
        <c:lblOffset val="100"/>
        <c:baseTimeUnit val="years"/>
      </c:dateAx>
      <c:valAx>
        <c:axId val="9335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35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4.5999999999999996</c:v>
                </c:pt>
                <c:pt idx="1">
                  <c:v>9.3000000000000007</c:v>
                </c:pt>
                <c:pt idx="2">
                  <c:v>18.5</c:v>
                </c:pt>
                <c:pt idx="3">
                  <c:v>32.9</c:v>
                </c:pt>
                <c:pt idx="4">
                  <c:v>27.5</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93461120"/>
        <c:axId val="934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6.4</c:v>
                </c:pt>
                <c:pt idx="2">
                  <c:v>7.7</c:v>
                </c:pt>
                <c:pt idx="3">
                  <c:v>-253.7</c:v>
                </c:pt>
                <c:pt idx="4">
                  <c:v>11.5</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93461120"/>
        <c:axId val="93475584"/>
      </c:lineChart>
      <c:dateAx>
        <c:axId val="93461120"/>
        <c:scaling>
          <c:orientation val="minMax"/>
        </c:scaling>
        <c:delete val="1"/>
        <c:axPos val="b"/>
        <c:numFmt formatCode="ge" sourceLinked="1"/>
        <c:majorTickMark val="none"/>
        <c:minorTickMark val="none"/>
        <c:tickLblPos val="none"/>
        <c:crossAx val="93475584"/>
        <c:crosses val="autoZero"/>
        <c:auto val="1"/>
        <c:lblOffset val="100"/>
        <c:baseTimeUnit val="years"/>
      </c:dateAx>
      <c:valAx>
        <c:axId val="9347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6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40</c:v>
                </c:pt>
                <c:pt idx="1">
                  <c:v>41.4</c:v>
                </c:pt>
                <c:pt idx="2">
                  <c:v>38.200000000000003</c:v>
                </c:pt>
                <c:pt idx="3">
                  <c:v>42.6</c:v>
                </c:pt>
                <c:pt idx="4">
                  <c:v>44.4</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93518848"/>
        <c:axId val="933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28.4</c:v>
                </c:pt>
                <c:pt idx="1">
                  <c:v>29.5</c:v>
                </c:pt>
                <c:pt idx="2">
                  <c:v>28.6</c:v>
                </c:pt>
                <c:pt idx="3">
                  <c:v>29.2</c:v>
                </c:pt>
                <c:pt idx="4">
                  <c:v>28.9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93518848"/>
        <c:axId val="93393664"/>
      </c:lineChart>
      <c:dateAx>
        <c:axId val="93518848"/>
        <c:scaling>
          <c:orientation val="minMax"/>
        </c:scaling>
        <c:delete val="1"/>
        <c:axPos val="b"/>
        <c:numFmt formatCode="ge" sourceLinked="1"/>
        <c:majorTickMark val="none"/>
        <c:minorTickMark val="none"/>
        <c:tickLblPos val="none"/>
        <c:crossAx val="93393664"/>
        <c:crosses val="autoZero"/>
        <c:auto val="1"/>
        <c:lblOffset val="100"/>
        <c:baseTimeUnit val="years"/>
      </c:dateAx>
      <c:valAx>
        <c:axId val="9339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1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31.9</c:v>
                </c:pt>
                <c:pt idx="1">
                  <c:v>32.299999999999997</c:v>
                </c:pt>
                <c:pt idx="2">
                  <c:v>33.5</c:v>
                </c:pt>
                <c:pt idx="3">
                  <c:v>29.4</c:v>
                </c:pt>
                <c:pt idx="4">
                  <c:v>26.7</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93443584"/>
        <c:axId val="934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24.6</c:v>
                </c:pt>
                <c:pt idx="1">
                  <c:v>24.7</c:v>
                </c:pt>
                <c:pt idx="2">
                  <c:v>25.3</c:v>
                </c:pt>
                <c:pt idx="3">
                  <c:v>23.9</c:v>
                </c:pt>
                <c:pt idx="4">
                  <c:v>25.3</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93443584"/>
        <c:axId val="93445504"/>
      </c:lineChart>
      <c:dateAx>
        <c:axId val="93443584"/>
        <c:scaling>
          <c:orientation val="minMax"/>
        </c:scaling>
        <c:delete val="1"/>
        <c:axPos val="b"/>
        <c:numFmt formatCode="ge" sourceLinked="1"/>
        <c:majorTickMark val="none"/>
        <c:minorTickMark val="none"/>
        <c:tickLblPos val="none"/>
        <c:crossAx val="93445504"/>
        <c:crosses val="autoZero"/>
        <c:auto val="1"/>
        <c:lblOffset val="100"/>
        <c:baseTimeUnit val="years"/>
      </c:dateAx>
      <c:valAx>
        <c:axId val="9344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4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30.3</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98921856"/>
        <c:axId val="989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64.400000000000006</c:v>
                </c:pt>
                <c:pt idx="1">
                  <c:v>56.2</c:v>
                </c:pt>
                <c:pt idx="2">
                  <c:v>51.4</c:v>
                </c:pt>
                <c:pt idx="3">
                  <c:v>58.6</c:v>
                </c:pt>
                <c:pt idx="4">
                  <c:v>59.7</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98921856"/>
        <c:axId val="98932224"/>
      </c:lineChart>
      <c:dateAx>
        <c:axId val="98921856"/>
        <c:scaling>
          <c:orientation val="minMax"/>
        </c:scaling>
        <c:delete val="1"/>
        <c:axPos val="b"/>
        <c:numFmt formatCode="ge" sourceLinked="1"/>
        <c:majorTickMark val="none"/>
        <c:minorTickMark val="none"/>
        <c:tickLblPos val="none"/>
        <c:crossAx val="98932224"/>
        <c:crosses val="autoZero"/>
        <c:auto val="1"/>
        <c:lblOffset val="100"/>
        <c:baseTimeUnit val="years"/>
      </c:dateAx>
      <c:valAx>
        <c:axId val="9893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2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99027584"/>
        <c:axId val="990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86.5</c:v>
                </c:pt>
                <c:pt idx="1">
                  <c:v>92.1</c:v>
                </c:pt>
                <c:pt idx="2">
                  <c:v>92.6</c:v>
                </c:pt>
                <c:pt idx="3">
                  <c:v>96.9</c:v>
                </c:pt>
                <c:pt idx="4">
                  <c:v>92.5</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99027584"/>
        <c:axId val="99029760"/>
      </c:lineChart>
      <c:dateAx>
        <c:axId val="99027584"/>
        <c:scaling>
          <c:orientation val="minMax"/>
        </c:scaling>
        <c:delete val="1"/>
        <c:axPos val="b"/>
        <c:numFmt formatCode="ge" sourceLinked="1"/>
        <c:majorTickMark val="none"/>
        <c:minorTickMark val="none"/>
        <c:tickLblPos val="none"/>
        <c:crossAx val="99029760"/>
        <c:crosses val="autoZero"/>
        <c:auto val="1"/>
        <c:lblOffset val="100"/>
        <c:baseTimeUnit val="years"/>
      </c:dateAx>
      <c:valAx>
        <c:axId val="9902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44.4</c:v>
                </c:pt>
                <c:pt idx="1">
                  <c:v>45.1</c:v>
                </c:pt>
                <c:pt idx="2">
                  <c:v>64.599999999999994</c:v>
                </c:pt>
                <c:pt idx="3">
                  <c:v>66</c:v>
                </c:pt>
                <c:pt idx="4">
                  <c:v>67.3</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99068160"/>
        <c:axId val="99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47.8</c:v>
                </c:pt>
                <c:pt idx="1">
                  <c:v>49.4</c:v>
                </c:pt>
                <c:pt idx="2">
                  <c:v>53.8</c:v>
                </c:pt>
                <c:pt idx="3">
                  <c:v>54.8</c:v>
                </c:pt>
                <c:pt idx="4">
                  <c:v>56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99068160"/>
        <c:axId val="99078528"/>
      </c:lineChart>
      <c:dateAx>
        <c:axId val="99068160"/>
        <c:scaling>
          <c:orientation val="minMax"/>
        </c:scaling>
        <c:delete val="1"/>
        <c:axPos val="b"/>
        <c:numFmt formatCode="ge" sourceLinked="1"/>
        <c:majorTickMark val="none"/>
        <c:minorTickMark val="none"/>
        <c:tickLblPos val="none"/>
        <c:crossAx val="99078528"/>
        <c:crosses val="autoZero"/>
        <c:auto val="1"/>
        <c:lblOffset val="100"/>
        <c:baseTimeUnit val="years"/>
      </c:dateAx>
      <c:valAx>
        <c:axId val="9907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1.0800000000000001E-2</c:v>
                </c:pt>
                <c:pt idx="1">
                  <c:v>1.37E-2</c:v>
                </c:pt>
                <c:pt idx="2">
                  <c:v>1.7100000000000001E-2</c:v>
                </c:pt>
                <c:pt idx="3">
                  <c:v>1.6E-2</c:v>
                </c:pt>
                <c:pt idx="4">
                  <c:v>1.17E-2</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99134464"/>
        <c:axId val="9913625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5.1999999999999998E-3</c:v>
                </c:pt>
                <c:pt idx="1">
                  <c:v>5.0000000000000001E-3</c:v>
                </c:pt>
                <c:pt idx="2">
                  <c:v>5.0000000000000001E-3</c:v>
                </c:pt>
                <c:pt idx="3">
                  <c:v>4.1999999999999997E-3</c:v>
                </c:pt>
                <c:pt idx="4">
                  <c:v>3.7000000000000002E-3</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99155968"/>
        <c:axId val="99137792"/>
      </c:lineChart>
      <c:dateAx>
        <c:axId val="99134464"/>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9136256"/>
        <c:crosses val="autoZero"/>
        <c:auto val="1"/>
        <c:lblOffset val="100"/>
        <c:baseTimeUnit val="years"/>
      </c:dateAx>
      <c:valAx>
        <c:axId val="99136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9134464"/>
        <c:crosses val="autoZero"/>
        <c:crossBetween val="between"/>
      </c:valAx>
      <c:valAx>
        <c:axId val="991377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9155968"/>
        <c:crosses val="max"/>
        <c:crossBetween val="between"/>
      </c:valAx>
      <c:dateAx>
        <c:axId val="99155968"/>
        <c:scaling>
          <c:orientation val="minMax"/>
        </c:scaling>
        <c:delete val="1"/>
        <c:axPos val="b"/>
        <c:numFmt formatCode="ge" sourceLinked="1"/>
        <c:majorTickMark val="out"/>
        <c:minorTickMark val="none"/>
        <c:tickLblPos val="nextTo"/>
        <c:crossAx val="9913779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EU7" zoomScale="75" zoomScaleNormal="75" zoomScaleSheetLayoutView="70" workbookViewId="0">
      <selection activeCell="OA29" sqref="OA29"/>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2" t="str">
        <f>データ!H6&amp;"　"&amp;データ!I6</f>
        <v>埼玉県小鹿野町　国民宿舎　両神荘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t="s">
        <v>140</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10610</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導入なし</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35.799999999999997</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88.8</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4302</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168</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85.7</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c r="A15" s="20"/>
      <c r="B15" s="21"/>
      <c r="C15" s="22"/>
      <c r="D15" s="22"/>
      <c r="E15" s="22"/>
      <c r="F15" s="22"/>
      <c r="G15" s="22"/>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2"/>
      <c r="JO15" s="22"/>
      <c r="JP15" s="22"/>
      <c r="JQ15" s="22"/>
      <c r="JR15" s="22"/>
      <c r="JS15" s="22"/>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141</v>
      </c>
      <c r="NJ15" s="118"/>
      <c r="NK15" s="118"/>
      <c r="NL15" s="118"/>
      <c r="NM15" s="118"/>
      <c r="NN15" s="118"/>
      <c r="NO15" s="118"/>
      <c r="NP15" s="118"/>
      <c r="NQ15" s="118"/>
      <c r="NR15" s="118"/>
      <c r="NS15" s="118"/>
      <c r="NT15" s="118"/>
      <c r="NU15" s="118"/>
      <c r="NV15" s="118"/>
      <c r="NW15" s="119"/>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7"/>
      <c r="NJ16" s="118"/>
      <c r="NK16" s="118"/>
      <c r="NL16" s="118"/>
      <c r="NM16" s="118"/>
      <c r="NN16" s="118"/>
      <c r="NO16" s="118"/>
      <c r="NP16" s="118"/>
      <c r="NQ16" s="118"/>
      <c r="NR16" s="118"/>
      <c r="NS16" s="118"/>
      <c r="NT16" s="118"/>
      <c r="NU16" s="118"/>
      <c r="NV16" s="118"/>
      <c r="NW16" s="119"/>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7"/>
      <c r="NJ17" s="118"/>
      <c r="NK17" s="118"/>
      <c r="NL17" s="118"/>
      <c r="NM17" s="118"/>
      <c r="NN17" s="118"/>
      <c r="NO17" s="118"/>
      <c r="NP17" s="118"/>
      <c r="NQ17" s="118"/>
      <c r="NR17" s="118"/>
      <c r="NS17" s="118"/>
      <c r="NT17" s="118"/>
      <c r="NU17" s="118"/>
      <c r="NV17" s="118"/>
      <c r="NW17" s="119"/>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7"/>
      <c r="NJ18" s="118"/>
      <c r="NK18" s="118"/>
      <c r="NL18" s="118"/>
      <c r="NM18" s="118"/>
      <c r="NN18" s="118"/>
      <c r="NO18" s="118"/>
      <c r="NP18" s="118"/>
      <c r="NQ18" s="118"/>
      <c r="NR18" s="118"/>
      <c r="NS18" s="118"/>
      <c r="NT18" s="118"/>
      <c r="NU18" s="118"/>
      <c r="NV18" s="118"/>
      <c r="NW18" s="119"/>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7"/>
      <c r="NJ19" s="118"/>
      <c r="NK19" s="118"/>
      <c r="NL19" s="118"/>
      <c r="NM19" s="118"/>
      <c r="NN19" s="118"/>
      <c r="NO19" s="118"/>
      <c r="NP19" s="118"/>
      <c r="NQ19" s="118"/>
      <c r="NR19" s="118"/>
      <c r="NS19" s="118"/>
      <c r="NT19" s="118"/>
      <c r="NU19" s="118"/>
      <c r="NV19" s="118"/>
      <c r="NW19" s="119"/>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7"/>
      <c r="NJ20" s="118"/>
      <c r="NK20" s="118"/>
      <c r="NL20" s="118"/>
      <c r="NM20" s="118"/>
      <c r="NN20" s="118"/>
      <c r="NO20" s="118"/>
      <c r="NP20" s="118"/>
      <c r="NQ20" s="118"/>
      <c r="NR20" s="118"/>
      <c r="NS20" s="118"/>
      <c r="NT20" s="118"/>
      <c r="NU20" s="118"/>
      <c r="NV20" s="118"/>
      <c r="NW20" s="119"/>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7"/>
      <c r="NJ21" s="118"/>
      <c r="NK21" s="118"/>
      <c r="NL21" s="118"/>
      <c r="NM21" s="118"/>
      <c r="NN21" s="118"/>
      <c r="NO21" s="118"/>
      <c r="NP21" s="118"/>
      <c r="NQ21" s="118"/>
      <c r="NR21" s="118"/>
      <c r="NS21" s="118"/>
      <c r="NT21" s="118"/>
      <c r="NU21" s="118"/>
      <c r="NV21" s="118"/>
      <c r="NW21" s="119"/>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7"/>
      <c r="NJ22" s="118"/>
      <c r="NK22" s="118"/>
      <c r="NL22" s="118"/>
      <c r="NM22" s="118"/>
      <c r="NN22" s="118"/>
      <c r="NO22" s="118"/>
      <c r="NP22" s="118"/>
      <c r="NQ22" s="118"/>
      <c r="NR22" s="118"/>
      <c r="NS22" s="118"/>
      <c r="NT22" s="118"/>
      <c r="NU22" s="118"/>
      <c r="NV22" s="118"/>
      <c r="NW22" s="119"/>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7"/>
      <c r="NJ23" s="118"/>
      <c r="NK23" s="118"/>
      <c r="NL23" s="118"/>
      <c r="NM23" s="118"/>
      <c r="NN23" s="118"/>
      <c r="NO23" s="118"/>
      <c r="NP23" s="118"/>
      <c r="NQ23" s="118"/>
      <c r="NR23" s="118"/>
      <c r="NS23" s="118"/>
      <c r="NT23" s="118"/>
      <c r="NU23" s="118"/>
      <c r="NV23" s="118"/>
      <c r="NW23" s="119"/>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7"/>
      <c r="NJ24" s="118"/>
      <c r="NK24" s="118"/>
      <c r="NL24" s="118"/>
      <c r="NM24" s="118"/>
      <c r="NN24" s="118"/>
      <c r="NO24" s="118"/>
      <c r="NP24" s="118"/>
      <c r="NQ24" s="118"/>
      <c r="NR24" s="118"/>
      <c r="NS24" s="118"/>
      <c r="NT24" s="118"/>
      <c r="NU24" s="118"/>
      <c r="NV24" s="118"/>
      <c r="NW24" s="119"/>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7"/>
      <c r="NJ25" s="118"/>
      <c r="NK25" s="118"/>
      <c r="NL25" s="118"/>
      <c r="NM25" s="118"/>
      <c r="NN25" s="118"/>
      <c r="NO25" s="118"/>
      <c r="NP25" s="118"/>
      <c r="NQ25" s="118"/>
      <c r="NR25" s="118"/>
      <c r="NS25" s="118"/>
      <c r="NT25" s="118"/>
      <c r="NU25" s="118"/>
      <c r="NV25" s="118"/>
      <c r="NW25" s="119"/>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7"/>
      <c r="NJ26" s="118"/>
      <c r="NK26" s="118"/>
      <c r="NL26" s="118"/>
      <c r="NM26" s="118"/>
      <c r="NN26" s="118"/>
      <c r="NO26" s="118"/>
      <c r="NP26" s="118"/>
      <c r="NQ26" s="118"/>
      <c r="NR26" s="118"/>
      <c r="NS26" s="118"/>
      <c r="NT26" s="118"/>
      <c r="NU26" s="118"/>
      <c r="NV26" s="118"/>
      <c r="NW26" s="119"/>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7"/>
      <c r="NJ27" s="118"/>
      <c r="NK27" s="118"/>
      <c r="NL27" s="118"/>
      <c r="NM27" s="118"/>
      <c r="NN27" s="118"/>
      <c r="NO27" s="118"/>
      <c r="NP27" s="118"/>
      <c r="NQ27" s="118"/>
      <c r="NR27" s="118"/>
      <c r="NS27" s="118"/>
      <c r="NT27" s="118"/>
      <c r="NU27" s="118"/>
      <c r="NV27" s="118"/>
      <c r="NW27" s="119"/>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7"/>
      <c r="NJ28" s="118"/>
      <c r="NK28" s="118"/>
      <c r="NL28" s="118"/>
      <c r="NM28" s="118"/>
      <c r="NN28" s="118"/>
      <c r="NO28" s="118"/>
      <c r="NP28" s="118"/>
      <c r="NQ28" s="118"/>
      <c r="NR28" s="118"/>
      <c r="NS28" s="118"/>
      <c r="NT28" s="118"/>
      <c r="NU28" s="118"/>
      <c r="NV28" s="118"/>
      <c r="NW28" s="119"/>
    </row>
    <row r="29" spans="1:387" ht="25.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7"/>
      <c r="NJ29" s="118"/>
      <c r="NK29" s="118"/>
      <c r="NL29" s="118"/>
      <c r="NM29" s="118"/>
      <c r="NN29" s="118"/>
      <c r="NO29" s="118"/>
      <c r="NP29" s="118"/>
      <c r="NQ29" s="118"/>
      <c r="NR29" s="118"/>
      <c r="NS29" s="118"/>
      <c r="NT29" s="118"/>
      <c r="NU29" s="118"/>
      <c r="NV29" s="118"/>
      <c r="NW29" s="119"/>
    </row>
    <row r="30" spans="1:387" ht="26.25" customHeight="1">
      <c r="A30" s="20"/>
      <c r="B30" s="23"/>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20"/>
      <c r="NJ30" s="121"/>
      <c r="NK30" s="121"/>
      <c r="NL30" s="121"/>
      <c r="NM30" s="121"/>
      <c r="NN30" s="121"/>
      <c r="NO30" s="121"/>
      <c r="NP30" s="121"/>
      <c r="NQ30" s="121"/>
      <c r="NR30" s="121"/>
      <c r="NS30" s="121"/>
      <c r="NT30" s="121"/>
      <c r="NU30" s="121"/>
      <c r="NV30" s="121"/>
      <c r="NW30" s="122"/>
    </row>
    <row r="31" spans="1:387" ht="13.5" customHeight="1">
      <c r="A31" s="20"/>
      <c r="B31" s="23"/>
      <c r="C31" s="5"/>
      <c r="D31" s="5"/>
      <c r="E31" s="5"/>
      <c r="F31" s="5"/>
      <c r="I31" s="124" t="s">
        <v>27</v>
      </c>
      <c r="J31" s="124"/>
      <c r="K31" s="124"/>
      <c r="L31" s="124"/>
      <c r="M31" s="124"/>
      <c r="N31" s="124"/>
      <c r="O31" s="124"/>
      <c r="P31" s="124"/>
      <c r="Q31" s="124"/>
      <c r="R31" s="125">
        <f>データ!Y7</f>
        <v>100.3</v>
      </c>
      <c r="S31" s="125"/>
      <c r="T31" s="125"/>
      <c r="U31" s="125"/>
      <c r="V31" s="125"/>
      <c r="W31" s="125"/>
      <c r="X31" s="125"/>
      <c r="Y31" s="125"/>
      <c r="Z31" s="125"/>
      <c r="AA31" s="125"/>
      <c r="AB31" s="125"/>
      <c r="AC31" s="125"/>
      <c r="AD31" s="125"/>
      <c r="AE31" s="125"/>
      <c r="AF31" s="125">
        <f>データ!Z7</f>
        <v>96.1</v>
      </c>
      <c r="AG31" s="125"/>
      <c r="AH31" s="125"/>
      <c r="AI31" s="125"/>
      <c r="AJ31" s="125"/>
      <c r="AK31" s="125"/>
      <c r="AL31" s="125"/>
      <c r="AM31" s="125"/>
      <c r="AN31" s="125"/>
      <c r="AO31" s="125"/>
      <c r="AP31" s="125"/>
      <c r="AQ31" s="125"/>
      <c r="AR31" s="125"/>
      <c r="AS31" s="125"/>
      <c r="AT31" s="125">
        <f>データ!AA7</f>
        <v>98.3</v>
      </c>
      <c r="AU31" s="125"/>
      <c r="AV31" s="125"/>
      <c r="AW31" s="125"/>
      <c r="AX31" s="125"/>
      <c r="AY31" s="125"/>
      <c r="AZ31" s="125"/>
      <c r="BA31" s="125"/>
      <c r="BB31" s="125"/>
      <c r="BC31" s="125"/>
      <c r="BD31" s="125"/>
      <c r="BE31" s="125"/>
      <c r="BF31" s="125"/>
      <c r="BG31" s="125"/>
      <c r="BH31" s="125">
        <f>データ!AB7</f>
        <v>91.5</v>
      </c>
      <c r="BI31" s="125"/>
      <c r="BJ31" s="125"/>
      <c r="BK31" s="125"/>
      <c r="BL31" s="125"/>
      <c r="BM31" s="125"/>
      <c r="BN31" s="125"/>
      <c r="BO31" s="125"/>
      <c r="BP31" s="125"/>
      <c r="BQ31" s="125"/>
      <c r="BR31" s="125"/>
      <c r="BS31" s="125"/>
      <c r="BT31" s="125"/>
      <c r="BU31" s="125"/>
      <c r="BV31" s="125">
        <f>データ!AC7</f>
        <v>93.9</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0</v>
      </c>
      <c r="DG31" s="125"/>
      <c r="DH31" s="125"/>
      <c r="DI31" s="125"/>
      <c r="DJ31" s="125"/>
      <c r="DK31" s="125"/>
      <c r="DL31" s="125"/>
      <c r="DM31" s="125"/>
      <c r="DN31" s="125"/>
      <c r="DO31" s="125"/>
      <c r="DP31" s="125"/>
      <c r="DQ31" s="125"/>
      <c r="DR31" s="125"/>
      <c r="DS31" s="125"/>
      <c r="DT31" s="125">
        <f>データ!AK7</f>
        <v>0</v>
      </c>
      <c r="DU31" s="125"/>
      <c r="DV31" s="125"/>
      <c r="DW31" s="125"/>
      <c r="DX31" s="125"/>
      <c r="DY31" s="125"/>
      <c r="DZ31" s="125"/>
      <c r="EA31" s="125"/>
      <c r="EB31" s="125"/>
      <c r="EC31" s="125"/>
      <c r="ED31" s="125"/>
      <c r="EE31" s="125"/>
      <c r="EF31" s="125"/>
      <c r="EG31" s="125"/>
      <c r="EH31" s="125">
        <f>データ!AL7</f>
        <v>2.1</v>
      </c>
      <c r="EI31" s="125"/>
      <c r="EJ31" s="125"/>
      <c r="EK31" s="125"/>
      <c r="EL31" s="125"/>
      <c r="EM31" s="125"/>
      <c r="EN31" s="125"/>
      <c r="EO31" s="125"/>
      <c r="EP31" s="125"/>
      <c r="EQ31" s="125"/>
      <c r="ER31" s="125"/>
      <c r="ES31" s="125"/>
      <c r="ET31" s="125"/>
      <c r="EU31" s="125"/>
      <c r="EV31" s="125">
        <f>データ!AM7</f>
        <v>4.8</v>
      </c>
      <c r="EW31" s="125"/>
      <c r="EX31" s="125"/>
      <c r="EY31" s="125"/>
      <c r="EZ31" s="125"/>
      <c r="FA31" s="125"/>
      <c r="FB31" s="125"/>
      <c r="FC31" s="125"/>
      <c r="FD31" s="125"/>
      <c r="FE31" s="125"/>
      <c r="FF31" s="125"/>
      <c r="FG31" s="125"/>
      <c r="FH31" s="125"/>
      <c r="FI31" s="125"/>
      <c r="FJ31" s="125">
        <f>データ!AN7</f>
        <v>2.7</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0</v>
      </c>
      <c r="GU31" s="126"/>
      <c r="GV31" s="126"/>
      <c r="GW31" s="126"/>
      <c r="GX31" s="126"/>
      <c r="GY31" s="126"/>
      <c r="GZ31" s="126"/>
      <c r="HA31" s="126"/>
      <c r="HB31" s="126"/>
      <c r="HC31" s="126"/>
      <c r="HD31" s="126"/>
      <c r="HE31" s="126"/>
      <c r="HF31" s="126"/>
      <c r="HG31" s="126"/>
      <c r="HH31" s="126">
        <f>データ!AV7</f>
        <v>0</v>
      </c>
      <c r="HI31" s="126"/>
      <c r="HJ31" s="126"/>
      <c r="HK31" s="126"/>
      <c r="HL31" s="126"/>
      <c r="HM31" s="126"/>
      <c r="HN31" s="126"/>
      <c r="HO31" s="126"/>
      <c r="HP31" s="126"/>
      <c r="HQ31" s="126"/>
      <c r="HR31" s="126"/>
      <c r="HS31" s="126"/>
      <c r="HT31" s="126"/>
      <c r="HU31" s="126"/>
      <c r="HV31" s="126">
        <f>データ!AW7</f>
        <v>219</v>
      </c>
      <c r="HW31" s="126"/>
      <c r="HX31" s="126"/>
      <c r="HY31" s="126"/>
      <c r="HZ31" s="126"/>
      <c r="IA31" s="126"/>
      <c r="IB31" s="126"/>
      <c r="IC31" s="126"/>
      <c r="ID31" s="126"/>
      <c r="IE31" s="126"/>
      <c r="IF31" s="126"/>
      <c r="IG31" s="126"/>
      <c r="IH31" s="126"/>
      <c r="II31" s="126"/>
      <c r="IJ31" s="126">
        <f>データ!AX7</f>
        <v>554</v>
      </c>
      <c r="IK31" s="126"/>
      <c r="IL31" s="126"/>
      <c r="IM31" s="126"/>
      <c r="IN31" s="126"/>
      <c r="IO31" s="126"/>
      <c r="IP31" s="126"/>
      <c r="IQ31" s="126"/>
      <c r="IR31" s="126"/>
      <c r="IS31" s="126"/>
      <c r="IT31" s="126"/>
      <c r="IU31" s="126"/>
      <c r="IV31" s="126"/>
      <c r="IW31" s="126"/>
      <c r="IX31" s="126">
        <f>データ!AY7</f>
        <v>305</v>
      </c>
      <c r="IY31" s="126"/>
      <c r="IZ31" s="126"/>
      <c r="JA31" s="126"/>
      <c r="JB31" s="126"/>
      <c r="JC31" s="126"/>
      <c r="JD31" s="126"/>
      <c r="JE31" s="126"/>
      <c r="JF31" s="126"/>
      <c r="JG31" s="126"/>
      <c r="JH31" s="126"/>
      <c r="JI31" s="126"/>
      <c r="JJ31" s="126"/>
      <c r="JK31" s="126"/>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114" t="s">
        <v>28</v>
      </c>
      <c r="NJ31" s="115"/>
      <c r="NK31" s="115"/>
      <c r="NL31" s="115"/>
      <c r="NM31" s="115"/>
      <c r="NN31" s="115"/>
      <c r="NO31" s="115"/>
      <c r="NP31" s="115"/>
      <c r="NQ31" s="115"/>
      <c r="NR31" s="115"/>
      <c r="NS31" s="115"/>
      <c r="NT31" s="115"/>
      <c r="NU31" s="115"/>
      <c r="NV31" s="115"/>
      <c r="NW31" s="116"/>
    </row>
    <row r="32" spans="1:387" ht="13.5" customHeight="1">
      <c r="A32" s="20"/>
      <c r="B32" s="23"/>
      <c r="C32" s="5"/>
      <c r="D32" s="5"/>
      <c r="E32" s="5"/>
      <c r="F32" s="5"/>
      <c r="G32" s="5"/>
      <c r="H32" s="5"/>
      <c r="I32" s="124" t="s">
        <v>29</v>
      </c>
      <c r="J32" s="124"/>
      <c r="K32" s="124"/>
      <c r="L32" s="124"/>
      <c r="M32" s="124"/>
      <c r="N32" s="124"/>
      <c r="O32" s="124"/>
      <c r="P32" s="124"/>
      <c r="Q32" s="124"/>
      <c r="R32" s="125">
        <f>データ!AD7</f>
        <v>97.3</v>
      </c>
      <c r="S32" s="125"/>
      <c r="T32" s="125"/>
      <c r="U32" s="125"/>
      <c r="V32" s="125"/>
      <c r="W32" s="125"/>
      <c r="X32" s="125"/>
      <c r="Y32" s="125"/>
      <c r="Z32" s="125"/>
      <c r="AA32" s="125"/>
      <c r="AB32" s="125"/>
      <c r="AC32" s="125"/>
      <c r="AD32" s="125"/>
      <c r="AE32" s="125"/>
      <c r="AF32" s="125">
        <f>データ!AE7</f>
        <v>104</v>
      </c>
      <c r="AG32" s="125"/>
      <c r="AH32" s="125"/>
      <c r="AI32" s="125"/>
      <c r="AJ32" s="125"/>
      <c r="AK32" s="125"/>
      <c r="AL32" s="125"/>
      <c r="AM32" s="125"/>
      <c r="AN32" s="125"/>
      <c r="AO32" s="125"/>
      <c r="AP32" s="125"/>
      <c r="AQ32" s="125"/>
      <c r="AR32" s="125"/>
      <c r="AS32" s="125"/>
      <c r="AT32" s="125">
        <f>データ!AF7</f>
        <v>104.8</v>
      </c>
      <c r="AU32" s="125"/>
      <c r="AV32" s="125"/>
      <c r="AW32" s="125"/>
      <c r="AX32" s="125"/>
      <c r="AY32" s="125"/>
      <c r="AZ32" s="125"/>
      <c r="BA32" s="125"/>
      <c r="BB32" s="125"/>
      <c r="BC32" s="125"/>
      <c r="BD32" s="125"/>
      <c r="BE32" s="125"/>
      <c r="BF32" s="125"/>
      <c r="BG32" s="125"/>
      <c r="BH32" s="125">
        <f>データ!AG7</f>
        <v>90.5</v>
      </c>
      <c r="BI32" s="125"/>
      <c r="BJ32" s="125"/>
      <c r="BK32" s="125"/>
      <c r="BL32" s="125"/>
      <c r="BM32" s="125"/>
      <c r="BN32" s="125"/>
      <c r="BO32" s="125"/>
      <c r="BP32" s="125"/>
      <c r="BQ32" s="125"/>
      <c r="BR32" s="125"/>
      <c r="BS32" s="125"/>
      <c r="BT32" s="125"/>
      <c r="BU32" s="125"/>
      <c r="BV32" s="125">
        <f>データ!AH7</f>
        <v>107.8</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0.9</v>
      </c>
      <c r="DG32" s="125"/>
      <c r="DH32" s="125"/>
      <c r="DI32" s="125"/>
      <c r="DJ32" s="125"/>
      <c r="DK32" s="125"/>
      <c r="DL32" s="125"/>
      <c r="DM32" s="125"/>
      <c r="DN32" s="125"/>
      <c r="DO32" s="125"/>
      <c r="DP32" s="125"/>
      <c r="DQ32" s="125"/>
      <c r="DR32" s="125"/>
      <c r="DS32" s="125"/>
      <c r="DT32" s="125">
        <f>データ!AP7</f>
        <v>3.7</v>
      </c>
      <c r="DU32" s="125"/>
      <c r="DV32" s="125"/>
      <c r="DW32" s="125"/>
      <c r="DX32" s="125"/>
      <c r="DY32" s="125"/>
      <c r="DZ32" s="125"/>
      <c r="EA32" s="125"/>
      <c r="EB32" s="125"/>
      <c r="EC32" s="125"/>
      <c r="ED32" s="125"/>
      <c r="EE32" s="125"/>
      <c r="EF32" s="125"/>
      <c r="EG32" s="125"/>
      <c r="EH32" s="125">
        <f>データ!AQ7</f>
        <v>4.7</v>
      </c>
      <c r="EI32" s="125"/>
      <c r="EJ32" s="125"/>
      <c r="EK32" s="125"/>
      <c r="EL32" s="125"/>
      <c r="EM32" s="125"/>
      <c r="EN32" s="125"/>
      <c r="EO32" s="125"/>
      <c r="EP32" s="125"/>
      <c r="EQ32" s="125"/>
      <c r="ER32" s="125"/>
      <c r="ES32" s="125"/>
      <c r="ET32" s="125"/>
      <c r="EU32" s="125"/>
      <c r="EV32" s="125">
        <f>データ!AR7</f>
        <v>5</v>
      </c>
      <c r="EW32" s="125"/>
      <c r="EX32" s="125"/>
      <c r="EY32" s="125"/>
      <c r="EZ32" s="125"/>
      <c r="FA32" s="125"/>
      <c r="FB32" s="125"/>
      <c r="FC32" s="125"/>
      <c r="FD32" s="125"/>
      <c r="FE32" s="125"/>
      <c r="FF32" s="125"/>
      <c r="FG32" s="125"/>
      <c r="FH32" s="125"/>
      <c r="FI32" s="125"/>
      <c r="FJ32" s="125">
        <f>データ!AS7</f>
        <v>5.6</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177</v>
      </c>
      <c r="GU32" s="126"/>
      <c r="GV32" s="126"/>
      <c r="GW32" s="126"/>
      <c r="GX32" s="126"/>
      <c r="GY32" s="126"/>
      <c r="GZ32" s="126"/>
      <c r="HA32" s="126"/>
      <c r="HB32" s="126"/>
      <c r="HC32" s="126"/>
      <c r="HD32" s="126"/>
      <c r="HE32" s="126"/>
      <c r="HF32" s="126"/>
      <c r="HG32" s="126"/>
      <c r="HH32" s="126">
        <f>データ!BA7</f>
        <v>672</v>
      </c>
      <c r="HI32" s="126"/>
      <c r="HJ32" s="126"/>
      <c r="HK32" s="126"/>
      <c r="HL32" s="126"/>
      <c r="HM32" s="126"/>
      <c r="HN32" s="126"/>
      <c r="HO32" s="126"/>
      <c r="HP32" s="126"/>
      <c r="HQ32" s="126"/>
      <c r="HR32" s="126"/>
      <c r="HS32" s="126"/>
      <c r="HT32" s="126"/>
      <c r="HU32" s="126"/>
      <c r="HV32" s="126">
        <f>データ!BB7</f>
        <v>825</v>
      </c>
      <c r="HW32" s="126"/>
      <c r="HX32" s="126"/>
      <c r="HY32" s="126"/>
      <c r="HZ32" s="126"/>
      <c r="IA32" s="126"/>
      <c r="IB32" s="126"/>
      <c r="IC32" s="126"/>
      <c r="ID32" s="126"/>
      <c r="IE32" s="126"/>
      <c r="IF32" s="126"/>
      <c r="IG32" s="126"/>
      <c r="IH32" s="126"/>
      <c r="II32" s="126"/>
      <c r="IJ32" s="126">
        <f>データ!BC7</f>
        <v>934</v>
      </c>
      <c r="IK32" s="126"/>
      <c r="IL32" s="126"/>
      <c r="IM32" s="126"/>
      <c r="IN32" s="126"/>
      <c r="IO32" s="126"/>
      <c r="IP32" s="126"/>
      <c r="IQ32" s="126"/>
      <c r="IR32" s="126"/>
      <c r="IS32" s="126"/>
      <c r="IT32" s="126"/>
      <c r="IU32" s="126"/>
      <c r="IV32" s="126"/>
      <c r="IW32" s="126"/>
      <c r="IX32" s="126">
        <f>データ!BD7</f>
        <v>900</v>
      </c>
      <c r="IY32" s="126"/>
      <c r="IZ32" s="126"/>
      <c r="JA32" s="126"/>
      <c r="JB32" s="126"/>
      <c r="JC32" s="126"/>
      <c r="JD32" s="126"/>
      <c r="JE32" s="126"/>
      <c r="JF32" s="126"/>
      <c r="JG32" s="126"/>
      <c r="JH32" s="126"/>
      <c r="JI32" s="126"/>
      <c r="JJ32" s="126"/>
      <c r="JK32" s="126"/>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117" t="s">
        <v>142</v>
      </c>
      <c r="NJ32" s="118"/>
      <c r="NK32" s="118"/>
      <c r="NL32" s="118"/>
      <c r="NM32" s="118"/>
      <c r="NN32" s="118"/>
      <c r="NO32" s="118"/>
      <c r="NP32" s="118"/>
      <c r="NQ32" s="118"/>
      <c r="NR32" s="118"/>
      <c r="NS32" s="118"/>
      <c r="NT32" s="118"/>
      <c r="NU32" s="118"/>
      <c r="NV32" s="118"/>
      <c r="NW32" s="119"/>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117"/>
      <c r="NJ33" s="118"/>
      <c r="NK33" s="118"/>
      <c r="NL33" s="118"/>
      <c r="NM33" s="118"/>
      <c r="NN33" s="118"/>
      <c r="NO33" s="118"/>
      <c r="NP33" s="118"/>
      <c r="NQ33" s="118"/>
      <c r="NR33" s="118"/>
      <c r="NS33" s="118"/>
      <c r="NT33" s="118"/>
      <c r="NU33" s="118"/>
      <c r="NV33" s="118"/>
      <c r="NW33" s="119"/>
    </row>
    <row r="34" spans="1:387" ht="13.5" customHeight="1">
      <c r="A34" s="20"/>
      <c r="B34" s="23"/>
      <c r="C34" s="24"/>
      <c r="D34" s="5"/>
      <c r="E34" s="5"/>
      <c r="F34" s="5"/>
      <c r="G34" s="5"/>
      <c r="H34" s="127" t="s">
        <v>30</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5"/>
      <c r="CN34" s="5"/>
      <c r="CO34" s="5"/>
      <c r="CP34" s="5"/>
      <c r="CQ34" s="5"/>
      <c r="CR34" s="5"/>
      <c r="CS34" s="5"/>
      <c r="CT34" s="5"/>
      <c r="CU34" s="5"/>
      <c r="CV34" s="127" t="s">
        <v>31</v>
      </c>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24"/>
      <c r="GB34" s="24"/>
      <c r="GC34" s="24"/>
      <c r="GD34" s="24"/>
      <c r="GE34" s="24"/>
      <c r="GF34" s="24"/>
      <c r="GG34" s="24"/>
      <c r="GH34" s="24"/>
      <c r="GI34" s="24"/>
      <c r="GJ34" s="127" t="s">
        <v>32</v>
      </c>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5"/>
      <c r="JP34" s="5"/>
      <c r="JQ34" s="5"/>
      <c r="JR34" s="5"/>
      <c r="JS34" s="5"/>
      <c r="JT34" s="128" t="s">
        <v>33</v>
      </c>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9"/>
      <c r="NH34" s="2"/>
      <c r="NI34" s="117"/>
      <c r="NJ34" s="118"/>
      <c r="NK34" s="118"/>
      <c r="NL34" s="118"/>
      <c r="NM34" s="118"/>
      <c r="NN34" s="118"/>
      <c r="NO34" s="118"/>
      <c r="NP34" s="118"/>
      <c r="NQ34" s="118"/>
      <c r="NR34" s="118"/>
      <c r="NS34" s="118"/>
      <c r="NT34" s="118"/>
      <c r="NU34" s="118"/>
      <c r="NV34" s="118"/>
      <c r="NW34" s="119"/>
    </row>
    <row r="35" spans="1:387" ht="13.5" customHeight="1">
      <c r="A35" s="20"/>
      <c r="B35" s="23"/>
      <c r="C35" s="24"/>
      <c r="D35" s="5"/>
      <c r="E35" s="5"/>
      <c r="F35" s="5"/>
      <c r="G35" s="5"/>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5"/>
      <c r="CN35" s="5"/>
      <c r="CO35" s="5"/>
      <c r="CP35" s="5"/>
      <c r="CQ35" s="5"/>
      <c r="CR35" s="5"/>
      <c r="CS35" s="5"/>
      <c r="CT35" s="5"/>
      <c r="CU35" s="5"/>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24"/>
      <c r="GB35" s="24"/>
      <c r="GC35" s="24"/>
      <c r="GD35" s="24"/>
      <c r="GE35" s="24"/>
      <c r="GF35" s="24"/>
      <c r="GG35" s="24"/>
      <c r="GH35" s="24"/>
      <c r="GI35" s="24"/>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0"/>
      <c r="NH35" s="2"/>
      <c r="NI35" s="117"/>
      <c r="NJ35" s="118"/>
      <c r="NK35" s="118"/>
      <c r="NL35" s="118"/>
      <c r="NM35" s="118"/>
      <c r="NN35" s="118"/>
      <c r="NO35" s="118"/>
      <c r="NP35" s="118"/>
      <c r="NQ35" s="118"/>
      <c r="NR35" s="118"/>
      <c r="NS35" s="118"/>
      <c r="NT35" s="118"/>
      <c r="NU35" s="118"/>
      <c r="NV35" s="118"/>
      <c r="NW35" s="119"/>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117"/>
      <c r="NJ36" s="118"/>
      <c r="NK36" s="118"/>
      <c r="NL36" s="118"/>
      <c r="NM36" s="118"/>
      <c r="NN36" s="118"/>
      <c r="NO36" s="118"/>
      <c r="NP36" s="118"/>
      <c r="NQ36" s="118"/>
      <c r="NR36" s="118"/>
      <c r="NS36" s="118"/>
      <c r="NT36" s="118"/>
      <c r="NU36" s="118"/>
      <c r="NV36" s="118"/>
      <c r="NW36" s="119"/>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117"/>
      <c r="NJ37" s="118"/>
      <c r="NK37" s="118"/>
      <c r="NL37" s="118"/>
      <c r="NM37" s="118"/>
      <c r="NN37" s="118"/>
      <c r="NO37" s="118"/>
      <c r="NP37" s="118"/>
      <c r="NQ37" s="118"/>
      <c r="NR37" s="118"/>
      <c r="NS37" s="118"/>
      <c r="NT37" s="118"/>
      <c r="NU37" s="118"/>
      <c r="NV37" s="118"/>
      <c r="NW37" s="119"/>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117"/>
      <c r="NJ38" s="118"/>
      <c r="NK38" s="118"/>
      <c r="NL38" s="118"/>
      <c r="NM38" s="118"/>
      <c r="NN38" s="118"/>
      <c r="NO38" s="118"/>
      <c r="NP38" s="118"/>
      <c r="NQ38" s="118"/>
      <c r="NR38" s="118"/>
      <c r="NS38" s="118"/>
      <c r="NT38" s="118"/>
      <c r="NU38" s="118"/>
      <c r="NV38" s="118"/>
      <c r="NW38" s="119"/>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117"/>
      <c r="NJ39" s="118"/>
      <c r="NK39" s="118"/>
      <c r="NL39" s="118"/>
      <c r="NM39" s="118"/>
      <c r="NN39" s="118"/>
      <c r="NO39" s="118"/>
      <c r="NP39" s="118"/>
      <c r="NQ39" s="118"/>
      <c r="NR39" s="118"/>
      <c r="NS39" s="118"/>
      <c r="NT39" s="118"/>
      <c r="NU39" s="118"/>
      <c r="NV39" s="118"/>
      <c r="NW39" s="119"/>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117"/>
      <c r="NJ40" s="118"/>
      <c r="NK40" s="118"/>
      <c r="NL40" s="118"/>
      <c r="NM40" s="118"/>
      <c r="NN40" s="118"/>
      <c r="NO40" s="118"/>
      <c r="NP40" s="118"/>
      <c r="NQ40" s="118"/>
      <c r="NR40" s="118"/>
      <c r="NS40" s="118"/>
      <c r="NT40" s="118"/>
      <c r="NU40" s="118"/>
      <c r="NV40" s="118"/>
      <c r="NW40" s="119"/>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117"/>
      <c r="NJ41" s="118"/>
      <c r="NK41" s="118"/>
      <c r="NL41" s="118"/>
      <c r="NM41" s="118"/>
      <c r="NN41" s="118"/>
      <c r="NO41" s="118"/>
      <c r="NP41" s="118"/>
      <c r="NQ41" s="118"/>
      <c r="NR41" s="118"/>
      <c r="NS41" s="118"/>
      <c r="NT41" s="118"/>
      <c r="NU41" s="118"/>
      <c r="NV41" s="118"/>
      <c r="NW41" s="119"/>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117"/>
      <c r="NJ42" s="118"/>
      <c r="NK42" s="118"/>
      <c r="NL42" s="118"/>
      <c r="NM42" s="118"/>
      <c r="NN42" s="118"/>
      <c r="NO42" s="118"/>
      <c r="NP42" s="118"/>
      <c r="NQ42" s="118"/>
      <c r="NR42" s="118"/>
      <c r="NS42" s="118"/>
      <c r="NT42" s="118"/>
      <c r="NU42" s="118"/>
      <c r="NV42" s="118"/>
      <c r="NW42" s="119"/>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117"/>
      <c r="NJ43" s="118"/>
      <c r="NK43" s="118"/>
      <c r="NL43" s="118"/>
      <c r="NM43" s="118"/>
      <c r="NN43" s="118"/>
      <c r="NO43" s="118"/>
      <c r="NP43" s="118"/>
      <c r="NQ43" s="118"/>
      <c r="NR43" s="118"/>
      <c r="NS43" s="118"/>
      <c r="NT43" s="118"/>
      <c r="NU43" s="118"/>
      <c r="NV43" s="118"/>
      <c r="NW43" s="119"/>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117"/>
      <c r="NJ44" s="118"/>
      <c r="NK44" s="118"/>
      <c r="NL44" s="118"/>
      <c r="NM44" s="118"/>
      <c r="NN44" s="118"/>
      <c r="NO44" s="118"/>
      <c r="NP44" s="118"/>
      <c r="NQ44" s="118"/>
      <c r="NR44" s="118"/>
      <c r="NS44" s="118"/>
      <c r="NT44" s="118"/>
      <c r="NU44" s="118"/>
      <c r="NV44" s="118"/>
      <c r="NW44" s="119"/>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117"/>
      <c r="NJ45" s="118"/>
      <c r="NK45" s="118"/>
      <c r="NL45" s="118"/>
      <c r="NM45" s="118"/>
      <c r="NN45" s="118"/>
      <c r="NO45" s="118"/>
      <c r="NP45" s="118"/>
      <c r="NQ45" s="118"/>
      <c r="NR45" s="118"/>
      <c r="NS45" s="118"/>
      <c r="NT45" s="118"/>
      <c r="NU45" s="118"/>
      <c r="NV45" s="118"/>
      <c r="NW45" s="119"/>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117"/>
      <c r="NJ46" s="118"/>
      <c r="NK46" s="118"/>
      <c r="NL46" s="118"/>
      <c r="NM46" s="118"/>
      <c r="NN46" s="118"/>
      <c r="NO46" s="118"/>
      <c r="NP46" s="118"/>
      <c r="NQ46" s="118"/>
      <c r="NR46" s="118"/>
      <c r="NS46" s="118"/>
      <c r="NT46" s="118"/>
      <c r="NU46" s="118"/>
      <c r="NV46" s="118"/>
      <c r="NW46" s="119"/>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120"/>
      <c r="NJ47" s="121"/>
      <c r="NK47" s="121"/>
      <c r="NL47" s="121"/>
      <c r="NM47" s="121"/>
      <c r="NN47" s="121"/>
      <c r="NO47" s="121"/>
      <c r="NP47" s="121"/>
      <c r="NQ47" s="121"/>
      <c r="NR47" s="121"/>
      <c r="NS47" s="121"/>
      <c r="NT47" s="121"/>
      <c r="NU47" s="121"/>
      <c r="NV47" s="121"/>
      <c r="NW47" s="122"/>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114" t="s">
        <v>34</v>
      </c>
      <c r="NJ48" s="115"/>
      <c r="NK48" s="115"/>
      <c r="NL48" s="115"/>
      <c r="NM48" s="115"/>
      <c r="NN48" s="115"/>
      <c r="NO48" s="115"/>
      <c r="NP48" s="115"/>
      <c r="NQ48" s="115"/>
      <c r="NR48" s="115"/>
      <c r="NS48" s="115"/>
      <c r="NT48" s="115"/>
      <c r="NU48" s="115"/>
      <c r="NV48" s="115"/>
      <c r="NW48" s="116"/>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131" t="s">
        <v>138</v>
      </c>
      <c r="NJ49" s="132"/>
      <c r="NK49" s="132"/>
      <c r="NL49" s="132"/>
      <c r="NM49" s="132"/>
      <c r="NN49" s="132"/>
      <c r="NO49" s="132"/>
      <c r="NP49" s="132"/>
      <c r="NQ49" s="132"/>
      <c r="NR49" s="132"/>
      <c r="NS49" s="132"/>
      <c r="NT49" s="132"/>
      <c r="NU49" s="132"/>
      <c r="NV49" s="132"/>
      <c r="NW49" s="133"/>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131"/>
      <c r="NJ50" s="132"/>
      <c r="NK50" s="132"/>
      <c r="NL50" s="132"/>
      <c r="NM50" s="132"/>
      <c r="NN50" s="132"/>
      <c r="NO50" s="132"/>
      <c r="NP50" s="132"/>
      <c r="NQ50" s="132"/>
      <c r="NR50" s="132"/>
      <c r="NS50" s="132"/>
      <c r="NT50" s="132"/>
      <c r="NU50" s="132"/>
      <c r="NV50" s="132"/>
      <c r="NW50" s="133"/>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131"/>
      <c r="NJ51" s="132"/>
      <c r="NK51" s="132"/>
      <c r="NL51" s="132"/>
      <c r="NM51" s="132"/>
      <c r="NN51" s="132"/>
      <c r="NO51" s="132"/>
      <c r="NP51" s="132"/>
      <c r="NQ51" s="132"/>
      <c r="NR51" s="132"/>
      <c r="NS51" s="132"/>
      <c r="NT51" s="132"/>
      <c r="NU51" s="132"/>
      <c r="NV51" s="132"/>
      <c r="NW51" s="133"/>
    </row>
    <row r="52" spans="1:387" ht="13.5" customHeight="1">
      <c r="A52" s="20"/>
      <c r="B52" s="23"/>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0"/>
      <c r="NH52" s="2"/>
      <c r="NI52" s="131"/>
      <c r="NJ52" s="132"/>
      <c r="NK52" s="132"/>
      <c r="NL52" s="132"/>
      <c r="NM52" s="132"/>
      <c r="NN52" s="132"/>
      <c r="NO52" s="132"/>
      <c r="NP52" s="132"/>
      <c r="NQ52" s="132"/>
      <c r="NR52" s="132"/>
      <c r="NS52" s="132"/>
      <c r="NT52" s="132"/>
      <c r="NU52" s="132"/>
      <c r="NV52" s="132"/>
      <c r="NW52" s="133"/>
    </row>
    <row r="53" spans="1:387" ht="13.5" customHeight="1">
      <c r="A53" s="20"/>
      <c r="B53" s="23"/>
      <c r="C53" s="5"/>
      <c r="D53" s="5"/>
      <c r="E53" s="5"/>
      <c r="F53" s="5"/>
      <c r="I53" s="124" t="s">
        <v>27</v>
      </c>
      <c r="J53" s="124"/>
      <c r="K53" s="124"/>
      <c r="L53" s="124"/>
      <c r="M53" s="124"/>
      <c r="N53" s="124"/>
      <c r="O53" s="124"/>
      <c r="P53" s="124"/>
      <c r="Q53" s="124"/>
      <c r="R53" s="125">
        <f>データ!BF7</f>
        <v>31.9</v>
      </c>
      <c r="S53" s="125"/>
      <c r="T53" s="125"/>
      <c r="U53" s="125"/>
      <c r="V53" s="125"/>
      <c r="W53" s="125"/>
      <c r="X53" s="125"/>
      <c r="Y53" s="125"/>
      <c r="Z53" s="125"/>
      <c r="AA53" s="125"/>
      <c r="AB53" s="125"/>
      <c r="AC53" s="125"/>
      <c r="AD53" s="125"/>
      <c r="AE53" s="125"/>
      <c r="AF53" s="125">
        <f>データ!BG7</f>
        <v>32.299999999999997</v>
      </c>
      <c r="AG53" s="125"/>
      <c r="AH53" s="125"/>
      <c r="AI53" s="125"/>
      <c r="AJ53" s="125"/>
      <c r="AK53" s="125"/>
      <c r="AL53" s="125"/>
      <c r="AM53" s="125"/>
      <c r="AN53" s="125"/>
      <c r="AO53" s="125"/>
      <c r="AP53" s="125"/>
      <c r="AQ53" s="125"/>
      <c r="AR53" s="125"/>
      <c r="AS53" s="125"/>
      <c r="AT53" s="125">
        <f>データ!BH7</f>
        <v>33.5</v>
      </c>
      <c r="AU53" s="125"/>
      <c r="AV53" s="125"/>
      <c r="AW53" s="125"/>
      <c r="AX53" s="125"/>
      <c r="AY53" s="125"/>
      <c r="AZ53" s="125"/>
      <c r="BA53" s="125"/>
      <c r="BB53" s="125"/>
      <c r="BC53" s="125"/>
      <c r="BD53" s="125"/>
      <c r="BE53" s="125"/>
      <c r="BF53" s="125"/>
      <c r="BG53" s="125"/>
      <c r="BH53" s="125">
        <f>データ!BI7</f>
        <v>29.4</v>
      </c>
      <c r="BI53" s="125"/>
      <c r="BJ53" s="125"/>
      <c r="BK53" s="125"/>
      <c r="BL53" s="125"/>
      <c r="BM53" s="125"/>
      <c r="BN53" s="125"/>
      <c r="BO53" s="125"/>
      <c r="BP53" s="125"/>
      <c r="BQ53" s="125"/>
      <c r="BR53" s="125"/>
      <c r="BS53" s="125"/>
      <c r="BT53" s="125"/>
      <c r="BU53" s="125"/>
      <c r="BV53" s="125">
        <f>データ!BJ7</f>
        <v>26.7</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40</v>
      </c>
      <c r="DG53" s="125"/>
      <c r="DH53" s="125"/>
      <c r="DI53" s="125"/>
      <c r="DJ53" s="125"/>
      <c r="DK53" s="125"/>
      <c r="DL53" s="125"/>
      <c r="DM53" s="125"/>
      <c r="DN53" s="125"/>
      <c r="DO53" s="125"/>
      <c r="DP53" s="125"/>
      <c r="DQ53" s="125"/>
      <c r="DR53" s="125"/>
      <c r="DS53" s="125"/>
      <c r="DT53" s="125">
        <f>データ!BR7</f>
        <v>41.4</v>
      </c>
      <c r="DU53" s="125"/>
      <c r="DV53" s="125"/>
      <c r="DW53" s="125"/>
      <c r="DX53" s="125"/>
      <c r="DY53" s="125"/>
      <c r="DZ53" s="125"/>
      <c r="EA53" s="125"/>
      <c r="EB53" s="125"/>
      <c r="EC53" s="125"/>
      <c r="ED53" s="125"/>
      <c r="EE53" s="125"/>
      <c r="EF53" s="125"/>
      <c r="EG53" s="125"/>
      <c r="EH53" s="125">
        <f>データ!BS7</f>
        <v>38.200000000000003</v>
      </c>
      <c r="EI53" s="125"/>
      <c r="EJ53" s="125"/>
      <c r="EK53" s="125"/>
      <c r="EL53" s="125"/>
      <c r="EM53" s="125"/>
      <c r="EN53" s="125"/>
      <c r="EO53" s="125"/>
      <c r="EP53" s="125"/>
      <c r="EQ53" s="125"/>
      <c r="ER53" s="125"/>
      <c r="ES53" s="125"/>
      <c r="ET53" s="125"/>
      <c r="EU53" s="125"/>
      <c r="EV53" s="125">
        <f>データ!BT7</f>
        <v>42.6</v>
      </c>
      <c r="EW53" s="125"/>
      <c r="EX53" s="125"/>
      <c r="EY53" s="125"/>
      <c r="EZ53" s="125"/>
      <c r="FA53" s="125"/>
      <c r="FB53" s="125"/>
      <c r="FC53" s="125"/>
      <c r="FD53" s="125"/>
      <c r="FE53" s="125"/>
      <c r="FF53" s="125"/>
      <c r="FG53" s="125"/>
      <c r="FH53" s="125"/>
      <c r="FI53" s="125"/>
      <c r="FJ53" s="125">
        <f>データ!BU7</f>
        <v>44.4</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4.5999999999999996</v>
      </c>
      <c r="GU53" s="125"/>
      <c r="GV53" s="125"/>
      <c r="GW53" s="125"/>
      <c r="GX53" s="125"/>
      <c r="GY53" s="125"/>
      <c r="GZ53" s="125"/>
      <c r="HA53" s="125"/>
      <c r="HB53" s="125"/>
      <c r="HC53" s="125"/>
      <c r="HD53" s="125"/>
      <c r="HE53" s="125"/>
      <c r="HF53" s="125"/>
      <c r="HG53" s="125"/>
      <c r="HH53" s="125">
        <f>データ!CC7</f>
        <v>9.3000000000000007</v>
      </c>
      <c r="HI53" s="125"/>
      <c r="HJ53" s="125"/>
      <c r="HK53" s="125"/>
      <c r="HL53" s="125"/>
      <c r="HM53" s="125"/>
      <c r="HN53" s="125"/>
      <c r="HO53" s="125"/>
      <c r="HP53" s="125"/>
      <c r="HQ53" s="125"/>
      <c r="HR53" s="125"/>
      <c r="HS53" s="125"/>
      <c r="HT53" s="125"/>
      <c r="HU53" s="125"/>
      <c r="HV53" s="125">
        <f>データ!CD7</f>
        <v>18.5</v>
      </c>
      <c r="HW53" s="125"/>
      <c r="HX53" s="125"/>
      <c r="HY53" s="125"/>
      <c r="HZ53" s="125"/>
      <c r="IA53" s="125"/>
      <c r="IB53" s="125"/>
      <c r="IC53" s="125"/>
      <c r="ID53" s="125"/>
      <c r="IE53" s="125"/>
      <c r="IF53" s="125"/>
      <c r="IG53" s="125"/>
      <c r="IH53" s="125"/>
      <c r="II53" s="125"/>
      <c r="IJ53" s="125">
        <f>データ!CE7</f>
        <v>32.9</v>
      </c>
      <c r="IK53" s="125"/>
      <c r="IL53" s="125"/>
      <c r="IM53" s="125"/>
      <c r="IN53" s="125"/>
      <c r="IO53" s="125"/>
      <c r="IP53" s="125"/>
      <c r="IQ53" s="125"/>
      <c r="IR53" s="125"/>
      <c r="IS53" s="125"/>
      <c r="IT53" s="125"/>
      <c r="IU53" s="125"/>
      <c r="IV53" s="125"/>
      <c r="IW53" s="125"/>
      <c r="IX53" s="125">
        <f>データ!CF7</f>
        <v>27.5</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10902</v>
      </c>
      <c r="KI53" s="126"/>
      <c r="KJ53" s="126"/>
      <c r="KK53" s="126"/>
      <c r="KL53" s="126"/>
      <c r="KM53" s="126"/>
      <c r="KN53" s="126"/>
      <c r="KO53" s="126"/>
      <c r="KP53" s="126"/>
      <c r="KQ53" s="126"/>
      <c r="KR53" s="126"/>
      <c r="KS53" s="126"/>
      <c r="KT53" s="126"/>
      <c r="KU53" s="126"/>
      <c r="KV53" s="126">
        <f>データ!CN7</f>
        <v>2198</v>
      </c>
      <c r="KW53" s="126"/>
      <c r="KX53" s="126"/>
      <c r="KY53" s="126"/>
      <c r="KZ53" s="126"/>
      <c r="LA53" s="126"/>
      <c r="LB53" s="126"/>
      <c r="LC53" s="126"/>
      <c r="LD53" s="126"/>
      <c r="LE53" s="126"/>
      <c r="LF53" s="126"/>
      <c r="LG53" s="126"/>
      <c r="LH53" s="126"/>
      <c r="LI53" s="126"/>
      <c r="LJ53" s="126">
        <f>データ!CO7</f>
        <v>6729</v>
      </c>
      <c r="LK53" s="126"/>
      <c r="LL53" s="126"/>
      <c r="LM53" s="126"/>
      <c r="LN53" s="126"/>
      <c r="LO53" s="126"/>
      <c r="LP53" s="126"/>
      <c r="LQ53" s="126"/>
      <c r="LR53" s="126"/>
      <c r="LS53" s="126"/>
      <c r="LT53" s="126"/>
      <c r="LU53" s="126"/>
      <c r="LV53" s="126"/>
      <c r="LW53" s="126"/>
      <c r="LX53" s="126">
        <f>データ!CP7</f>
        <v>-7164</v>
      </c>
      <c r="LY53" s="126"/>
      <c r="LZ53" s="126"/>
      <c r="MA53" s="126"/>
      <c r="MB53" s="126"/>
      <c r="MC53" s="126"/>
      <c r="MD53" s="126"/>
      <c r="ME53" s="126"/>
      <c r="MF53" s="126"/>
      <c r="MG53" s="126"/>
      <c r="MH53" s="126"/>
      <c r="MI53" s="126"/>
      <c r="MJ53" s="126"/>
      <c r="MK53" s="126"/>
      <c r="ML53" s="126">
        <f>データ!CQ7</f>
        <v>-1022</v>
      </c>
      <c r="MM53" s="126"/>
      <c r="MN53" s="126"/>
      <c r="MO53" s="126"/>
      <c r="MP53" s="126"/>
      <c r="MQ53" s="126"/>
      <c r="MR53" s="126"/>
      <c r="MS53" s="126"/>
      <c r="MT53" s="126"/>
      <c r="MU53" s="126"/>
      <c r="MV53" s="126"/>
      <c r="MW53" s="126"/>
      <c r="MX53" s="126"/>
      <c r="MY53" s="126"/>
      <c r="MZ53" s="5"/>
      <c r="NA53" s="5"/>
      <c r="NB53" s="5"/>
      <c r="NC53" s="5"/>
      <c r="ND53" s="5"/>
      <c r="NE53" s="5"/>
      <c r="NF53" s="5"/>
      <c r="NG53" s="20"/>
      <c r="NH53" s="2"/>
      <c r="NI53" s="131"/>
      <c r="NJ53" s="132"/>
      <c r="NK53" s="132"/>
      <c r="NL53" s="132"/>
      <c r="NM53" s="132"/>
      <c r="NN53" s="132"/>
      <c r="NO53" s="132"/>
      <c r="NP53" s="132"/>
      <c r="NQ53" s="132"/>
      <c r="NR53" s="132"/>
      <c r="NS53" s="132"/>
      <c r="NT53" s="132"/>
      <c r="NU53" s="132"/>
      <c r="NV53" s="132"/>
      <c r="NW53" s="133"/>
    </row>
    <row r="54" spans="1:387" ht="13.5" customHeight="1">
      <c r="A54" s="20"/>
      <c r="B54" s="23"/>
      <c r="C54" s="5"/>
      <c r="D54" s="5"/>
      <c r="E54" s="5"/>
      <c r="F54" s="5"/>
      <c r="G54" s="5"/>
      <c r="H54" s="5"/>
      <c r="I54" s="124" t="s">
        <v>29</v>
      </c>
      <c r="J54" s="124"/>
      <c r="K54" s="124"/>
      <c r="L54" s="124"/>
      <c r="M54" s="124"/>
      <c r="N54" s="124"/>
      <c r="O54" s="124"/>
      <c r="P54" s="124"/>
      <c r="Q54" s="124"/>
      <c r="R54" s="125">
        <f>データ!BK7</f>
        <v>24.6</v>
      </c>
      <c r="S54" s="125"/>
      <c r="T54" s="125"/>
      <c r="U54" s="125"/>
      <c r="V54" s="125"/>
      <c r="W54" s="125"/>
      <c r="X54" s="125"/>
      <c r="Y54" s="125"/>
      <c r="Z54" s="125"/>
      <c r="AA54" s="125"/>
      <c r="AB54" s="125"/>
      <c r="AC54" s="125"/>
      <c r="AD54" s="125"/>
      <c r="AE54" s="125"/>
      <c r="AF54" s="125">
        <f>データ!BL7</f>
        <v>24.7</v>
      </c>
      <c r="AG54" s="125"/>
      <c r="AH54" s="125"/>
      <c r="AI54" s="125"/>
      <c r="AJ54" s="125"/>
      <c r="AK54" s="125"/>
      <c r="AL54" s="125"/>
      <c r="AM54" s="125"/>
      <c r="AN54" s="125"/>
      <c r="AO54" s="125"/>
      <c r="AP54" s="125"/>
      <c r="AQ54" s="125"/>
      <c r="AR54" s="125"/>
      <c r="AS54" s="125"/>
      <c r="AT54" s="125">
        <f>データ!BM7</f>
        <v>25.3</v>
      </c>
      <c r="AU54" s="125"/>
      <c r="AV54" s="125"/>
      <c r="AW54" s="125"/>
      <c r="AX54" s="125"/>
      <c r="AY54" s="125"/>
      <c r="AZ54" s="125"/>
      <c r="BA54" s="125"/>
      <c r="BB54" s="125"/>
      <c r="BC54" s="125"/>
      <c r="BD54" s="125"/>
      <c r="BE54" s="125"/>
      <c r="BF54" s="125"/>
      <c r="BG54" s="125"/>
      <c r="BH54" s="125">
        <f>データ!BN7</f>
        <v>23.9</v>
      </c>
      <c r="BI54" s="125"/>
      <c r="BJ54" s="125"/>
      <c r="BK54" s="125"/>
      <c r="BL54" s="125"/>
      <c r="BM54" s="125"/>
      <c r="BN54" s="125"/>
      <c r="BO54" s="125"/>
      <c r="BP54" s="125"/>
      <c r="BQ54" s="125"/>
      <c r="BR54" s="125"/>
      <c r="BS54" s="125"/>
      <c r="BT54" s="125"/>
      <c r="BU54" s="125"/>
      <c r="BV54" s="125">
        <f>データ!BO7</f>
        <v>25.3</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28.4</v>
      </c>
      <c r="DG54" s="125"/>
      <c r="DH54" s="125"/>
      <c r="DI54" s="125"/>
      <c r="DJ54" s="125"/>
      <c r="DK54" s="125"/>
      <c r="DL54" s="125"/>
      <c r="DM54" s="125"/>
      <c r="DN54" s="125"/>
      <c r="DO54" s="125"/>
      <c r="DP54" s="125"/>
      <c r="DQ54" s="125"/>
      <c r="DR54" s="125"/>
      <c r="DS54" s="125"/>
      <c r="DT54" s="125">
        <f>データ!BW7</f>
        <v>29.5</v>
      </c>
      <c r="DU54" s="125"/>
      <c r="DV54" s="125"/>
      <c r="DW54" s="125"/>
      <c r="DX54" s="125"/>
      <c r="DY54" s="125"/>
      <c r="DZ54" s="125"/>
      <c r="EA54" s="125"/>
      <c r="EB54" s="125"/>
      <c r="EC54" s="125"/>
      <c r="ED54" s="125"/>
      <c r="EE54" s="125"/>
      <c r="EF54" s="125"/>
      <c r="EG54" s="125"/>
      <c r="EH54" s="125">
        <f>データ!BX7</f>
        <v>28.6</v>
      </c>
      <c r="EI54" s="125"/>
      <c r="EJ54" s="125"/>
      <c r="EK54" s="125"/>
      <c r="EL54" s="125"/>
      <c r="EM54" s="125"/>
      <c r="EN54" s="125"/>
      <c r="EO54" s="125"/>
      <c r="EP54" s="125"/>
      <c r="EQ54" s="125"/>
      <c r="ER54" s="125"/>
      <c r="ES54" s="125"/>
      <c r="ET54" s="125"/>
      <c r="EU54" s="125"/>
      <c r="EV54" s="125">
        <f>データ!BY7</f>
        <v>29.2</v>
      </c>
      <c r="EW54" s="125"/>
      <c r="EX54" s="125"/>
      <c r="EY54" s="125"/>
      <c r="EZ54" s="125"/>
      <c r="FA54" s="125"/>
      <c r="FB54" s="125"/>
      <c r="FC54" s="125"/>
      <c r="FD54" s="125"/>
      <c r="FE54" s="125"/>
      <c r="FF54" s="125"/>
      <c r="FG54" s="125"/>
      <c r="FH54" s="125"/>
      <c r="FI54" s="125"/>
      <c r="FJ54" s="125">
        <f>データ!BZ7</f>
        <v>28.9</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4.3</v>
      </c>
      <c r="GU54" s="125"/>
      <c r="GV54" s="125"/>
      <c r="GW54" s="125"/>
      <c r="GX54" s="125"/>
      <c r="GY54" s="125"/>
      <c r="GZ54" s="125"/>
      <c r="HA54" s="125"/>
      <c r="HB54" s="125"/>
      <c r="HC54" s="125"/>
      <c r="HD54" s="125"/>
      <c r="HE54" s="125"/>
      <c r="HF54" s="125"/>
      <c r="HG54" s="125"/>
      <c r="HH54" s="125">
        <f>データ!CH7</f>
        <v>6.4</v>
      </c>
      <c r="HI54" s="125"/>
      <c r="HJ54" s="125"/>
      <c r="HK54" s="125"/>
      <c r="HL54" s="125"/>
      <c r="HM54" s="125"/>
      <c r="HN54" s="125"/>
      <c r="HO54" s="125"/>
      <c r="HP54" s="125"/>
      <c r="HQ54" s="125"/>
      <c r="HR54" s="125"/>
      <c r="HS54" s="125"/>
      <c r="HT54" s="125"/>
      <c r="HU54" s="125"/>
      <c r="HV54" s="125">
        <f>データ!CI7</f>
        <v>7.7</v>
      </c>
      <c r="HW54" s="125"/>
      <c r="HX54" s="125"/>
      <c r="HY54" s="125"/>
      <c r="HZ54" s="125"/>
      <c r="IA54" s="125"/>
      <c r="IB54" s="125"/>
      <c r="IC54" s="125"/>
      <c r="ID54" s="125"/>
      <c r="IE54" s="125"/>
      <c r="IF54" s="125"/>
      <c r="IG54" s="125"/>
      <c r="IH54" s="125"/>
      <c r="II54" s="125"/>
      <c r="IJ54" s="125">
        <f>データ!CJ7</f>
        <v>-253.7</v>
      </c>
      <c r="IK54" s="125"/>
      <c r="IL54" s="125"/>
      <c r="IM54" s="125"/>
      <c r="IN54" s="125"/>
      <c r="IO54" s="125"/>
      <c r="IP54" s="125"/>
      <c r="IQ54" s="125"/>
      <c r="IR54" s="125"/>
      <c r="IS54" s="125"/>
      <c r="IT54" s="125"/>
      <c r="IU54" s="125"/>
      <c r="IV54" s="125"/>
      <c r="IW54" s="125"/>
      <c r="IX54" s="125">
        <f>データ!CK7</f>
        <v>11.5</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38">
        <f>データ!CR7</f>
        <v>21153</v>
      </c>
      <c r="KI54" s="139"/>
      <c r="KJ54" s="139"/>
      <c r="KK54" s="139"/>
      <c r="KL54" s="139"/>
      <c r="KM54" s="139"/>
      <c r="KN54" s="139"/>
      <c r="KO54" s="139"/>
      <c r="KP54" s="139"/>
      <c r="KQ54" s="139"/>
      <c r="KR54" s="139"/>
      <c r="KS54" s="139"/>
      <c r="KT54" s="139"/>
      <c r="KU54" s="140"/>
      <c r="KV54" s="138">
        <f>データ!CS7</f>
        <v>26722</v>
      </c>
      <c r="KW54" s="139"/>
      <c r="KX54" s="139"/>
      <c r="KY54" s="139"/>
      <c r="KZ54" s="139"/>
      <c r="LA54" s="139"/>
      <c r="LB54" s="139"/>
      <c r="LC54" s="139"/>
      <c r="LD54" s="139"/>
      <c r="LE54" s="139"/>
      <c r="LF54" s="139"/>
      <c r="LG54" s="139"/>
      <c r="LH54" s="139"/>
      <c r="LI54" s="140"/>
      <c r="LJ54" s="138">
        <f>データ!CT7</f>
        <v>20854</v>
      </c>
      <c r="LK54" s="139"/>
      <c r="LL54" s="139"/>
      <c r="LM54" s="139"/>
      <c r="LN54" s="139"/>
      <c r="LO54" s="139"/>
      <c r="LP54" s="139"/>
      <c r="LQ54" s="139"/>
      <c r="LR54" s="139"/>
      <c r="LS54" s="139"/>
      <c r="LT54" s="139"/>
      <c r="LU54" s="139"/>
      <c r="LV54" s="139"/>
      <c r="LW54" s="140"/>
      <c r="LX54" s="138">
        <f>データ!CU7</f>
        <v>26933</v>
      </c>
      <c r="LY54" s="139"/>
      <c r="LZ54" s="139"/>
      <c r="MA54" s="139"/>
      <c r="MB54" s="139"/>
      <c r="MC54" s="139"/>
      <c r="MD54" s="139"/>
      <c r="ME54" s="139"/>
      <c r="MF54" s="139"/>
      <c r="MG54" s="139"/>
      <c r="MH54" s="139"/>
      <c r="MI54" s="139"/>
      <c r="MJ54" s="139"/>
      <c r="MK54" s="140"/>
      <c r="ML54" s="138">
        <f>データ!CV7</f>
        <v>38041</v>
      </c>
      <c r="MM54" s="139"/>
      <c r="MN54" s="139"/>
      <c r="MO54" s="139"/>
      <c r="MP54" s="139"/>
      <c r="MQ54" s="139"/>
      <c r="MR54" s="139"/>
      <c r="MS54" s="139"/>
      <c r="MT54" s="139"/>
      <c r="MU54" s="139"/>
      <c r="MV54" s="139"/>
      <c r="MW54" s="139"/>
      <c r="MX54" s="139"/>
      <c r="MY54" s="140"/>
      <c r="MZ54" s="5"/>
      <c r="NA54" s="5"/>
      <c r="NB54" s="5"/>
      <c r="NC54" s="5"/>
      <c r="ND54" s="5"/>
      <c r="NE54" s="5"/>
      <c r="NF54" s="5"/>
      <c r="NG54" s="20"/>
      <c r="NH54" s="2"/>
      <c r="NI54" s="131"/>
      <c r="NJ54" s="132"/>
      <c r="NK54" s="132"/>
      <c r="NL54" s="132"/>
      <c r="NM54" s="132"/>
      <c r="NN54" s="132"/>
      <c r="NO54" s="132"/>
      <c r="NP54" s="132"/>
      <c r="NQ54" s="132"/>
      <c r="NR54" s="132"/>
      <c r="NS54" s="132"/>
      <c r="NT54" s="132"/>
      <c r="NU54" s="132"/>
      <c r="NV54" s="132"/>
      <c r="NW54" s="133"/>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131"/>
      <c r="NJ55" s="132"/>
      <c r="NK55" s="132"/>
      <c r="NL55" s="132"/>
      <c r="NM55" s="132"/>
      <c r="NN55" s="132"/>
      <c r="NO55" s="132"/>
      <c r="NP55" s="132"/>
      <c r="NQ55" s="132"/>
      <c r="NR55" s="132"/>
      <c r="NS55" s="132"/>
      <c r="NT55" s="132"/>
      <c r="NU55" s="132"/>
      <c r="NV55" s="132"/>
      <c r="NW55" s="133"/>
    </row>
    <row r="56" spans="1:387" ht="13.5" customHeight="1">
      <c r="A56" s="20"/>
      <c r="B56" s="23"/>
      <c r="C56" s="24"/>
      <c r="D56" s="5"/>
      <c r="E56" s="5"/>
      <c r="F56" s="5"/>
      <c r="G56" s="5"/>
      <c r="H56" s="127" t="s">
        <v>35</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5"/>
      <c r="CN56" s="5"/>
      <c r="CO56" s="5"/>
      <c r="CP56" s="5"/>
      <c r="CQ56" s="5"/>
      <c r="CR56" s="5"/>
      <c r="CS56" s="5"/>
      <c r="CT56" s="5"/>
      <c r="CU56" s="5"/>
      <c r="CV56" s="127" t="s">
        <v>36</v>
      </c>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c r="FL56" s="127"/>
      <c r="FM56" s="127"/>
      <c r="FN56" s="127"/>
      <c r="FO56" s="127"/>
      <c r="FP56" s="127"/>
      <c r="FQ56" s="127"/>
      <c r="FR56" s="127"/>
      <c r="FS56" s="127"/>
      <c r="FT56" s="127"/>
      <c r="FU56" s="127"/>
      <c r="FV56" s="127"/>
      <c r="FW56" s="127"/>
      <c r="FX56" s="127"/>
      <c r="FY56" s="127"/>
      <c r="FZ56" s="127"/>
      <c r="GA56" s="24"/>
      <c r="GB56" s="24"/>
      <c r="GC56" s="24"/>
      <c r="GD56" s="24"/>
      <c r="GE56" s="24"/>
      <c r="GF56" s="24"/>
      <c r="GG56" s="24"/>
      <c r="GH56" s="24"/>
      <c r="GI56" s="24"/>
      <c r="GJ56" s="127" t="s">
        <v>37</v>
      </c>
      <c r="GK56" s="127"/>
      <c r="GL56" s="127"/>
      <c r="GM56" s="127"/>
      <c r="GN56" s="127"/>
      <c r="GO56" s="127"/>
      <c r="GP56" s="127"/>
      <c r="GQ56" s="127"/>
      <c r="GR56" s="127"/>
      <c r="GS56" s="127"/>
      <c r="GT56" s="127"/>
      <c r="GU56" s="127"/>
      <c r="GV56" s="127"/>
      <c r="GW56" s="12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127"/>
      <c r="IH56" s="127"/>
      <c r="II56" s="127"/>
      <c r="IJ56" s="127"/>
      <c r="IK56" s="127"/>
      <c r="IL56" s="127"/>
      <c r="IM56" s="127"/>
      <c r="IN56" s="127"/>
      <c r="IO56" s="127"/>
      <c r="IP56" s="127"/>
      <c r="IQ56" s="127"/>
      <c r="IR56" s="127"/>
      <c r="IS56" s="127"/>
      <c r="IT56" s="127"/>
      <c r="IU56" s="127"/>
      <c r="IV56" s="127"/>
      <c r="IW56" s="127"/>
      <c r="IX56" s="127"/>
      <c r="IY56" s="127"/>
      <c r="IZ56" s="127"/>
      <c r="JA56" s="127"/>
      <c r="JB56" s="127"/>
      <c r="JC56" s="127"/>
      <c r="JD56" s="127"/>
      <c r="JE56" s="127"/>
      <c r="JF56" s="127"/>
      <c r="JG56" s="127"/>
      <c r="JH56" s="127"/>
      <c r="JI56" s="127"/>
      <c r="JJ56" s="127"/>
      <c r="JK56" s="127"/>
      <c r="JL56" s="127"/>
      <c r="JM56" s="127"/>
      <c r="JN56" s="127"/>
      <c r="JO56" s="5"/>
      <c r="JP56" s="5"/>
      <c r="JQ56" s="5"/>
      <c r="JR56" s="5"/>
      <c r="JS56" s="5"/>
      <c r="JT56" s="5"/>
      <c r="JU56" s="5"/>
      <c r="JV56" s="5"/>
      <c r="JW56" s="5"/>
      <c r="JX56" s="127" t="s">
        <v>38</v>
      </c>
      <c r="JY56" s="127"/>
      <c r="JZ56" s="127"/>
      <c r="KA56" s="127"/>
      <c r="KB56" s="127"/>
      <c r="KC56" s="127"/>
      <c r="KD56" s="127"/>
      <c r="KE56" s="127"/>
      <c r="KF56" s="127"/>
      <c r="KG56" s="127"/>
      <c r="KH56" s="127"/>
      <c r="KI56" s="127"/>
      <c r="KJ56" s="127"/>
      <c r="KK56" s="127"/>
      <c r="KL56" s="127"/>
      <c r="KM56" s="127"/>
      <c r="KN56" s="127"/>
      <c r="KO56" s="127"/>
      <c r="KP56" s="127"/>
      <c r="KQ56" s="127"/>
      <c r="KR56" s="127"/>
      <c r="KS56" s="127"/>
      <c r="KT56" s="127"/>
      <c r="KU56" s="127"/>
      <c r="KV56" s="127"/>
      <c r="KW56" s="127"/>
      <c r="KX56" s="127"/>
      <c r="KY56" s="127"/>
      <c r="KZ56" s="127"/>
      <c r="LA56" s="127"/>
      <c r="LB56" s="127"/>
      <c r="LC56" s="127"/>
      <c r="LD56" s="127"/>
      <c r="LE56" s="127"/>
      <c r="LF56" s="127"/>
      <c r="LG56" s="127"/>
      <c r="LH56" s="127"/>
      <c r="LI56" s="127"/>
      <c r="LJ56" s="127"/>
      <c r="LK56" s="127"/>
      <c r="LL56" s="127"/>
      <c r="LM56" s="127"/>
      <c r="LN56" s="127"/>
      <c r="LO56" s="127"/>
      <c r="LP56" s="127"/>
      <c r="LQ56" s="127"/>
      <c r="LR56" s="127"/>
      <c r="LS56" s="127"/>
      <c r="LT56" s="127"/>
      <c r="LU56" s="127"/>
      <c r="LV56" s="127"/>
      <c r="LW56" s="127"/>
      <c r="LX56" s="127"/>
      <c r="LY56" s="127"/>
      <c r="LZ56" s="127"/>
      <c r="MA56" s="127"/>
      <c r="MB56" s="127"/>
      <c r="MC56" s="127"/>
      <c r="MD56" s="127"/>
      <c r="ME56" s="127"/>
      <c r="MF56" s="127"/>
      <c r="MG56" s="127"/>
      <c r="MH56" s="127"/>
      <c r="MI56" s="127"/>
      <c r="MJ56" s="127"/>
      <c r="MK56" s="127"/>
      <c r="ML56" s="127"/>
      <c r="MM56" s="127"/>
      <c r="MN56" s="127"/>
      <c r="MO56" s="127"/>
      <c r="MP56" s="127"/>
      <c r="MQ56" s="127"/>
      <c r="MR56" s="127"/>
      <c r="MS56" s="127"/>
      <c r="MT56" s="127"/>
      <c r="MU56" s="127"/>
      <c r="MV56" s="127"/>
      <c r="MW56" s="127"/>
      <c r="MX56" s="127"/>
      <c r="MY56" s="127"/>
      <c r="MZ56" s="127"/>
      <c r="NA56" s="127"/>
      <c r="NB56" s="127"/>
      <c r="NC56" s="24"/>
      <c r="ND56" s="24"/>
      <c r="NE56" s="24"/>
      <c r="NF56" s="24"/>
      <c r="NG56" s="20"/>
      <c r="NH56" s="2"/>
      <c r="NI56" s="131"/>
      <c r="NJ56" s="132"/>
      <c r="NK56" s="132"/>
      <c r="NL56" s="132"/>
      <c r="NM56" s="132"/>
      <c r="NN56" s="132"/>
      <c r="NO56" s="132"/>
      <c r="NP56" s="132"/>
      <c r="NQ56" s="132"/>
      <c r="NR56" s="132"/>
      <c r="NS56" s="132"/>
      <c r="NT56" s="132"/>
      <c r="NU56" s="132"/>
      <c r="NV56" s="132"/>
      <c r="NW56" s="133"/>
    </row>
    <row r="57" spans="1:387" ht="13.5" customHeight="1">
      <c r="A57" s="20"/>
      <c r="B57" s="23"/>
      <c r="C57" s="24"/>
      <c r="D57" s="5"/>
      <c r="E57" s="5"/>
      <c r="F57" s="5"/>
      <c r="G57" s="5"/>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5"/>
      <c r="CN57" s="5"/>
      <c r="CO57" s="5"/>
      <c r="CP57" s="5"/>
      <c r="CQ57" s="5"/>
      <c r="CR57" s="5"/>
      <c r="CS57" s="5"/>
      <c r="CT57" s="5"/>
      <c r="CU57" s="5"/>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7"/>
      <c r="FU57" s="127"/>
      <c r="FV57" s="127"/>
      <c r="FW57" s="127"/>
      <c r="FX57" s="127"/>
      <c r="FY57" s="127"/>
      <c r="FZ57" s="127"/>
      <c r="GA57" s="24"/>
      <c r="GB57" s="24"/>
      <c r="GC57" s="24"/>
      <c r="GD57" s="24"/>
      <c r="GE57" s="24"/>
      <c r="GF57" s="24"/>
      <c r="GG57" s="24"/>
      <c r="GH57" s="24"/>
      <c r="GI57" s="24"/>
      <c r="GJ57" s="127"/>
      <c r="GK57" s="127"/>
      <c r="GL57" s="127"/>
      <c r="GM57" s="127"/>
      <c r="GN57" s="127"/>
      <c r="GO57" s="127"/>
      <c r="GP57" s="127"/>
      <c r="GQ57" s="127"/>
      <c r="GR57" s="127"/>
      <c r="GS57" s="127"/>
      <c r="GT57" s="127"/>
      <c r="GU57" s="127"/>
      <c r="GV57" s="127"/>
      <c r="GW57" s="127"/>
      <c r="GX57" s="127"/>
      <c r="GY57" s="127"/>
      <c r="GZ57" s="127"/>
      <c r="HA57" s="127"/>
      <c r="HB57" s="127"/>
      <c r="HC57" s="127"/>
      <c r="HD57" s="127"/>
      <c r="HE57" s="127"/>
      <c r="HF57" s="127"/>
      <c r="HG57" s="127"/>
      <c r="HH57" s="127"/>
      <c r="HI57" s="127"/>
      <c r="HJ57" s="127"/>
      <c r="HK57" s="127"/>
      <c r="HL57" s="127"/>
      <c r="HM57" s="127"/>
      <c r="HN57" s="127"/>
      <c r="HO57" s="127"/>
      <c r="HP57" s="127"/>
      <c r="HQ57" s="127"/>
      <c r="HR57" s="127"/>
      <c r="HS57" s="127"/>
      <c r="HT57" s="127"/>
      <c r="HU57" s="127"/>
      <c r="HV57" s="127"/>
      <c r="HW57" s="127"/>
      <c r="HX57" s="127"/>
      <c r="HY57" s="127"/>
      <c r="HZ57" s="127"/>
      <c r="IA57" s="127"/>
      <c r="IB57" s="127"/>
      <c r="IC57" s="127"/>
      <c r="ID57" s="127"/>
      <c r="IE57" s="127"/>
      <c r="IF57" s="127"/>
      <c r="IG57" s="127"/>
      <c r="IH57" s="127"/>
      <c r="II57" s="127"/>
      <c r="IJ57" s="127"/>
      <c r="IK57" s="127"/>
      <c r="IL57" s="127"/>
      <c r="IM57" s="127"/>
      <c r="IN57" s="127"/>
      <c r="IO57" s="127"/>
      <c r="IP57" s="127"/>
      <c r="IQ57" s="127"/>
      <c r="IR57" s="127"/>
      <c r="IS57" s="127"/>
      <c r="IT57" s="127"/>
      <c r="IU57" s="127"/>
      <c r="IV57" s="127"/>
      <c r="IW57" s="127"/>
      <c r="IX57" s="127"/>
      <c r="IY57" s="127"/>
      <c r="IZ57" s="127"/>
      <c r="JA57" s="127"/>
      <c r="JB57" s="127"/>
      <c r="JC57" s="127"/>
      <c r="JD57" s="127"/>
      <c r="JE57" s="127"/>
      <c r="JF57" s="127"/>
      <c r="JG57" s="127"/>
      <c r="JH57" s="127"/>
      <c r="JI57" s="127"/>
      <c r="JJ57" s="127"/>
      <c r="JK57" s="127"/>
      <c r="JL57" s="127"/>
      <c r="JM57" s="127"/>
      <c r="JN57" s="127"/>
      <c r="JO57" s="5"/>
      <c r="JP57" s="5"/>
      <c r="JQ57" s="5"/>
      <c r="JR57" s="5"/>
      <c r="JS57" s="5"/>
      <c r="JT57" s="5"/>
      <c r="JU57" s="5"/>
      <c r="JV57" s="5"/>
      <c r="JW57" s="5"/>
      <c r="JX57" s="127"/>
      <c r="JY57" s="127"/>
      <c r="JZ57" s="127"/>
      <c r="KA57" s="127"/>
      <c r="KB57" s="127"/>
      <c r="KC57" s="127"/>
      <c r="KD57" s="127"/>
      <c r="KE57" s="127"/>
      <c r="KF57" s="127"/>
      <c r="KG57" s="127"/>
      <c r="KH57" s="127"/>
      <c r="KI57" s="127"/>
      <c r="KJ57" s="127"/>
      <c r="KK57" s="127"/>
      <c r="KL57" s="127"/>
      <c r="KM57" s="127"/>
      <c r="KN57" s="127"/>
      <c r="KO57" s="127"/>
      <c r="KP57" s="127"/>
      <c r="KQ57" s="127"/>
      <c r="KR57" s="127"/>
      <c r="KS57" s="127"/>
      <c r="KT57" s="127"/>
      <c r="KU57" s="127"/>
      <c r="KV57" s="127"/>
      <c r="KW57" s="127"/>
      <c r="KX57" s="127"/>
      <c r="KY57" s="127"/>
      <c r="KZ57" s="127"/>
      <c r="LA57" s="127"/>
      <c r="LB57" s="127"/>
      <c r="LC57" s="127"/>
      <c r="LD57" s="127"/>
      <c r="LE57" s="127"/>
      <c r="LF57" s="127"/>
      <c r="LG57" s="127"/>
      <c r="LH57" s="127"/>
      <c r="LI57" s="127"/>
      <c r="LJ57" s="127"/>
      <c r="LK57" s="127"/>
      <c r="LL57" s="127"/>
      <c r="LM57" s="127"/>
      <c r="LN57" s="127"/>
      <c r="LO57" s="127"/>
      <c r="LP57" s="127"/>
      <c r="LQ57" s="127"/>
      <c r="LR57" s="127"/>
      <c r="LS57" s="127"/>
      <c r="LT57" s="127"/>
      <c r="LU57" s="127"/>
      <c r="LV57" s="127"/>
      <c r="LW57" s="127"/>
      <c r="LX57" s="127"/>
      <c r="LY57" s="127"/>
      <c r="LZ57" s="127"/>
      <c r="MA57" s="127"/>
      <c r="MB57" s="127"/>
      <c r="MC57" s="127"/>
      <c r="MD57" s="127"/>
      <c r="ME57" s="127"/>
      <c r="MF57" s="127"/>
      <c r="MG57" s="127"/>
      <c r="MH57" s="127"/>
      <c r="MI57" s="127"/>
      <c r="MJ57" s="127"/>
      <c r="MK57" s="127"/>
      <c r="ML57" s="127"/>
      <c r="MM57" s="127"/>
      <c r="MN57" s="127"/>
      <c r="MO57" s="127"/>
      <c r="MP57" s="127"/>
      <c r="MQ57" s="127"/>
      <c r="MR57" s="127"/>
      <c r="MS57" s="127"/>
      <c r="MT57" s="127"/>
      <c r="MU57" s="127"/>
      <c r="MV57" s="127"/>
      <c r="MW57" s="127"/>
      <c r="MX57" s="127"/>
      <c r="MY57" s="127"/>
      <c r="MZ57" s="127"/>
      <c r="NA57" s="127"/>
      <c r="NB57" s="127"/>
      <c r="NC57" s="24"/>
      <c r="ND57" s="24"/>
      <c r="NE57" s="24"/>
      <c r="NF57" s="24"/>
      <c r="NG57" s="20"/>
      <c r="NH57" s="2"/>
      <c r="NI57" s="131"/>
      <c r="NJ57" s="132"/>
      <c r="NK57" s="132"/>
      <c r="NL57" s="132"/>
      <c r="NM57" s="132"/>
      <c r="NN57" s="132"/>
      <c r="NO57" s="132"/>
      <c r="NP57" s="132"/>
      <c r="NQ57" s="132"/>
      <c r="NR57" s="132"/>
      <c r="NS57" s="132"/>
      <c r="NT57" s="132"/>
      <c r="NU57" s="132"/>
      <c r="NV57" s="132"/>
      <c r="NW57" s="133"/>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131"/>
      <c r="NJ58" s="132"/>
      <c r="NK58" s="132"/>
      <c r="NL58" s="132"/>
      <c r="NM58" s="132"/>
      <c r="NN58" s="132"/>
      <c r="NO58" s="132"/>
      <c r="NP58" s="132"/>
      <c r="NQ58" s="132"/>
      <c r="NR58" s="132"/>
      <c r="NS58" s="132"/>
      <c r="NT58" s="132"/>
      <c r="NU58" s="132"/>
      <c r="NV58" s="132"/>
      <c r="NW58" s="133"/>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131"/>
      <c r="NJ59" s="132"/>
      <c r="NK59" s="132"/>
      <c r="NL59" s="132"/>
      <c r="NM59" s="132"/>
      <c r="NN59" s="132"/>
      <c r="NO59" s="132"/>
      <c r="NP59" s="132"/>
      <c r="NQ59" s="132"/>
      <c r="NR59" s="132"/>
      <c r="NS59" s="132"/>
      <c r="NT59" s="132"/>
      <c r="NU59" s="132"/>
      <c r="NV59" s="132"/>
      <c r="NW59" s="133"/>
    </row>
    <row r="60" spans="1:387" ht="13.5" customHeight="1">
      <c r="A60" s="20"/>
      <c r="B60" s="21"/>
      <c r="C60" s="22"/>
      <c r="D60" s="22"/>
      <c r="E60" s="22"/>
      <c r="F60" s="22"/>
      <c r="G60" s="22"/>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2"/>
      <c r="NC60" s="22"/>
      <c r="ND60" s="22"/>
      <c r="NE60" s="22"/>
      <c r="NF60" s="22"/>
      <c r="NG60" s="31"/>
      <c r="NH60" s="2"/>
      <c r="NI60" s="131"/>
      <c r="NJ60" s="132"/>
      <c r="NK60" s="132"/>
      <c r="NL60" s="132"/>
      <c r="NM60" s="132"/>
      <c r="NN60" s="132"/>
      <c r="NO60" s="132"/>
      <c r="NP60" s="132"/>
      <c r="NQ60" s="132"/>
      <c r="NR60" s="132"/>
      <c r="NS60" s="132"/>
      <c r="NT60" s="132"/>
      <c r="NU60" s="132"/>
      <c r="NV60" s="132"/>
      <c r="NW60" s="133"/>
    </row>
    <row r="61" spans="1:387" ht="13.5" customHeight="1">
      <c r="A61" s="20"/>
      <c r="B61" s="21"/>
      <c r="C61" s="22"/>
      <c r="D61" s="22"/>
      <c r="E61" s="22"/>
      <c r="F61" s="22"/>
      <c r="G61" s="22"/>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2"/>
      <c r="NC61" s="22"/>
      <c r="ND61" s="22"/>
      <c r="NE61" s="22"/>
      <c r="NF61" s="22"/>
      <c r="NG61" s="31"/>
      <c r="NH61" s="2"/>
      <c r="NI61" s="131"/>
      <c r="NJ61" s="132"/>
      <c r="NK61" s="132"/>
      <c r="NL61" s="132"/>
      <c r="NM61" s="132"/>
      <c r="NN61" s="132"/>
      <c r="NO61" s="132"/>
      <c r="NP61" s="132"/>
      <c r="NQ61" s="132"/>
      <c r="NR61" s="132"/>
      <c r="NS61" s="132"/>
      <c r="NT61" s="132"/>
      <c r="NU61" s="132"/>
      <c r="NV61" s="132"/>
      <c r="NW61" s="133"/>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131"/>
      <c r="NJ62" s="132"/>
      <c r="NK62" s="132"/>
      <c r="NL62" s="132"/>
      <c r="NM62" s="132"/>
      <c r="NN62" s="132"/>
      <c r="NO62" s="132"/>
      <c r="NP62" s="132"/>
      <c r="NQ62" s="132"/>
      <c r="NR62" s="132"/>
      <c r="NS62" s="132"/>
      <c r="NT62" s="132"/>
      <c r="NU62" s="132"/>
      <c r="NV62" s="132"/>
      <c r="NW62" s="133"/>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7" t="s">
        <v>40</v>
      </c>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131"/>
      <c r="NJ63" s="132"/>
      <c r="NK63" s="132"/>
      <c r="NL63" s="132"/>
      <c r="NM63" s="132"/>
      <c r="NN63" s="132"/>
      <c r="NO63" s="132"/>
      <c r="NP63" s="132"/>
      <c r="NQ63" s="132"/>
      <c r="NR63" s="132"/>
      <c r="NS63" s="132"/>
      <c r="NT63" s="132"/>
      <c r="NU63" s="132"/>
      <c r="NV63" s="132"/>
      <c r="NW63" s="133"/>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134"/>
      <c r="NJ64" s="135"/>
      <c r="NK64" s="135"/>
      <c r="NL64" s="135"/>
      <c r="NM64" s="135"/>
      <c r="NN64" s="135"/>
      <c r="NO64" s="135"/>
      <c r="NP64" s="135"/>
      <c r="NQ64" s="135"/>
      <c r="NR64" s="135"/>
      <c r="NS64" s="135"/>
      <c r="NT64" s="135"/>
      <c r="NU64" s="135"/>
      <c r="NV64" s="135"/>
      <c r="NW64" s="136"/>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114" t="s">
        <v>41</v>
      </c>
      <c r="NJ65" s="115"/>
      <c r="NK65" s="115"/>
      <c r="NL65" s="115"/>
      <c r="NM65" s="115"/>
      <c r="NN65" s="115"/>
      <c r="NO65" s="115"/>
      <c r="NP65" s="115"/>
      <c r="NQ65" s="115"/>
      <c r="NR65" s="115"/>
      <c r="NS65" s="115"/>
      <c r="NT65" s="115"/>
      <c r="NU65" s="115"/>
      <c r="NV65" s="115"/>
      <c r="NW65" s="116"/>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131" t="s">
        <v>139</v>
      </c>
      <c r="NJ66" s="132"/>
      <c r="NK66" s="132"/>
      <c r="NL66" s="132"/>
      <c r="NM66" s="132"/>
      <c r="NN66" s="132"/>
      <c r="NO66" s="132"/>
      <c r="NP66" s="132"/>
      <c r="NQ66" s="132"/>
      <c r="NR66" s="132"/>
      <c r="NS66" s="132"/>
      <c r="NT66" s="132"/>
      <c r="NU66" s="132"/>
      <c r="NV66" s="132"/>
      <c r="NW66" s="133"/>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1">
        <f>データ!DI6</f>
        <v>523976</v>
      </c>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131"/>
      <c r="NJ67" s="132"/>
      <c r="NK67" s="132"/>
      <c r="NL67" s="132"/>
      <c r="NM67" s="132"/>
      <c r="NN67" s="132"/>
      <c r="NO67" s="132"/>
      <c r="NP67" s="132"/>
      <c r="NQ67" s="132"/>
      <c r="NR67" s="132"/>
      <c r="NS67" s="132"/>
      <c r="NT67" s="132"/>
      <c r="NU67" s="132"/>
      <c r="NV67" s="132"/>
      <c r="NW67" s="133"/>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131"/>
      <c r="NJ68" s="132"/>
      <c r="NK68" s="132"/>
      <c r="NL68" s="132"/>
      <c r="NM68" s="132"/>
      <c r="NN68" s="132"/>
      <c r="NO68" s="132"/>
      <c r="NP68" s="132"/>
      <c r="NQ68" s="132"/>
      <c r="NR68" s="132"/>
      <c r="NS68" s="132"/>
      <c r="NT68" s="132"/>
      <c r="NU68" s="132"/>
      <c r="NV68" s="132"/>
      <c r="NW68" s="133"/>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1"/>
      <c r="FX69" s="141"/>
      <c r="FY69" s="141"/>
      <c r="FZ69" s="141"/>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131"/>
      <c r="NJ69" s="132"/>
      <c r="NK69" s="132"/>
      <c r="NL69" s="132"/>
      <c r="NM69" s="132"/>
      <c r="NN69" s="132"/>
      <c r="NO69" s="132"/>
      <c r="NP69" s="132"/>
      <c r="NQ69" s="132"/>
      <c r="NR69" s="132"/>
      <c r="NS69" s="132"/>
      <c r="NT69" s="132"/>
      <c r="NU69" s="132"/>
      <c r="NV69" s="132"/>
      <c r="NW69" s="133"/>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131"/>
      <c r="NJ70" s="132"/>
      <c r="NK70" s="132"/>
      <c r="NL70" s="132"/>
      <c r="NM70" s="132"/>
      <c r="NN70" s="132"/>
      <c r="NO70" s="132"/>
      <c r="NP70" s="132"/>
      <c r="NQ70" s="132"/>
      <c r="NR70" s="132"/>
      <c r="NS70" s="132"/>
      <c r="NT70" s="132"/>
      <c r="NU70" s="132"/>
      <c r="NV70" s="132"/>
      <c r="NW70" s="133"/>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131"/>
      <c r="NJ71" s="132"/>
      <c r="NK71" s="132"/>
      <c r="NL71" s="132"/>
      <c r="NM71" s="132"/>
      <c r="NN71" s="132"/>
      <c r="NO71" s="132"/>
      <c r="NP71" s="132"/>
      <c r="NQ71" s="132"/>
      <c r="NR71" s="132"/>
      <c r="NS71" s="132"/>
      <c r="NT71" s="132"/>
      <c r="NU71" s="132"/>
      <c r="NV71" s="132"/>
      <c r="NW71" s="133"/>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7" t="s">
        <v>42</v>
      </c>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131"/>
      <c r="NJ72" s="132"/>
      <c r="NK72" s="132"/>
      <c r="NL72" s="132"/>
      <c r="NM72" s="132"/>
      <c r="NN72" s="132"/>
      <c r="NO72" s="132"/>
      <c r="NP72" s="132"/>
      <c r="NQ72" s="132"/>
      <c r="NR72" s="132"/>
      <c r="NS72" s="132"/>
      <c r="NT72" s="132"/>
      <c r="NU72" s="132"/>
      <c r="NV72" s="132"/>
      <c r="NW72" s="133"/>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131"/>
      <c r="NJ73" s="132"/>
      <c r="NK73" s="132"/>
      <c r="NL73" s="132"/>
      <c r="NM73" s="132"/>
      <c r="NN73" s="132"/>
      <c r="NO73" s="132"/>
      <c r="NP73" s="132"/>
      <c r="NQ73" s="132"/>
      <c r="NR73" s="132"/>
      <c r="NS73" s="132"/>
      <c r="NT73" s="132"/>
      <c r="NU73" s="132"/>
      <c r="NV73" s="132"/>
      <c r="NW73" s="133"/>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131"/>
      <c r="NJ74" s="132"/>
      <c r="NK74" s="132"/>
      <c r="NL74" s="132"/>
      <c r="NM74" s="132"/>
      <c r="NN74" s="132"/>
      <c r="NO74" s="132"/>
      <c r="NP74" s="132"/>
      <c r="NQ74" s="132"/>
      <c r="NR74" s="132"/>
      <c r="NS74" s="132"/>
      <c r="NT74" s="132"/>
      <c r="NU74" s="132"/>
      <c r="NV74" s="132"/>
      <c r="NW74" s="133"/>
    </row>
    <row r="75" spans="1:387" ht="13.5" customHeight="1">
      <c r="A75" s="20"/>
      <c r="B75" s="23"/>
      <c r="C75" s="5"/>
      <c r="D75" s="5"/>
      <c r="E75" s="5"/>
      <c r="F75" s="5"/>
      <c r="CJ75" s="5"/>
      <c r="CK75" s="5"/>
      <c r="CL75" s="5"/>
      <c r="CM75" s="5"/>
      <c r="CN75" s="5"/>
      <c r="CO75" s="5"/>
      <c r="CP75" s="5"/>
      <c r="CQ75" s="5"/>
      <c r="CR75" s="5"/>
      <c r="CS75" s="5"/>
      <c r="CT75" s="5"/>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131"/>
      <c r="NJ75" s="132"/>
      <c r="NK75" s="132"/>
      <c r="NL75" s="132"/>
      <c r="NM75" s="132"/>
      <c r="NN75" s="132"/>
      <c r="NO75" s="132"/>
      <c r="NP75" s="132"/>
      <c r="NQ75" s="132"/>
      <c r="NR75" s="132"/>
      <c r="NS75" s="132"/>
      <c r="NT75" s="132"/>
      <c r="NU75" s="132"/>
      <c r="NV75" s="132"/>
      <c r="NW75" s="133"/>
    </row>
    <row r="76" spans="1:387" ht="13.5" customHeight="1">
      <c r="A76" s="20"/>
      <c r="B76" s="23"/>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5"/>
      <c r="CK76" s="5"/>
      <c r="CL76" s="5"/>
      <c r="CM76" s="5"/>
      <c r="CN76" s="5"/>
      <c r="CO76" s="5"/>
      <c r="CP76" s="5"/>
      <c r="CQ76" s="5"/>
      <c r="CR76" s="5"/>
      <c r="CS76" s="5"/>
      <c r="CT76" s="5"/>
      <c r="CU76" s="141">
        <f>データ!DJ6</f>
        <v>100000</v>
      </c>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0"/>
      <c r="NH76" s="2"/>
      <c r="NI76" s="131"/>
      <c r="NJ76" s="132"/>
      <c r="NK76" s="132"/>
      <c r="NL76" s="132"/>
      <c r="NM76" s="132"/>
      <c r="NN76" s="132"/>
      <c r="NO76" s="132"/>
      <c r="NP76" s="132"/>
      <c r="NQ76" s="132"/>
      <c r="NR76" s="132"/>
      <c r="NS76" s="132"/>
      <c r="NT76" s="132"/>
      <c r="NU76" s="132"/>
      <c r="NV76" s="132"/>
      <c r="NW76" s="133"/>
    </row>
    <row r="77" spans="1:387" ht="13.5" customHeight="1">
      <c r="A77" s="20"/>
      <c r="B77" s="23"/>
      <c r="C77" s="5"/>
      <c r="D77" s="5"/>
      <c r="E77" s="5"/>
      <c r="F77" s="5"/>
      <c r="I77" s="124" t="s">
        <v>27</v>
      </c>
      <c r="J77" s="124"/>
      <c r="K77" s="124"/>
      <c r="L77" s="124"/>
      <c r="M77" s="124"/>
      <c r="N77" s="124"/>
      <c r="O77" s="124"/>
      <c r="P77" s="124"/>
      <c r="Q77" s="124"/>
      <c r="R77" s="125">
        <f>データ!CX7</f>
        <v>44.4</v>
      </c>
      <c r="S77" s="125"/>
      <c r="T77" s="125"/>
      <c r="U77" s="125"/>
      <c r="V77" s="125"/>
      <c r="W77" s="125"/>
      <c r="X77" s="125"/>
      <c r="Y77" s="125"/>
      <c r="Z77" s="125"/>
      <c r="AA77" s="125"/>
      <c r="AB77" s="125"/>
      <c r="AC77" s="125"/>
      <c r="AD77" s="125"/>
      <c r="AE77" s="125"/>
      <c r="AF77" s="125">
        <f>データ!CY7</f>
        <v>45.1</v>
      </c>
      <c r="AG77" s="125"/>
      <c r="AH77" s="125"/>
      <c r="AI77" s="125"/>
      <c r="AJ77" s="125"/>
      <c r="AK77" s="125"/>
      <c r="AL77" s="125"/>
      <c r="AM77" s="125"/>
      <c r="AN77" s="125"/>
      <c r="AO77" s="125"/>
      <c r="AP77" s="125"/>
      <c r="AQ77" s="125"/>
      <c r="AR77" s="125"/>
      <c r="AS77" s="125"/>
      <c r="AT77" s="125">
        <f>データ!CZ7</f>
        <v>64.599999999999994</v>
      </c>
      <c r="AU77" s="125"/>
      <c r="AV77" s="125"/>
      <c r="AW77" s="125"/>
      <c r="AX77" s="125"/>
      <c r="AY77" s="125"/>
      <c r="AZ77" s="125"/>
      <c r="BA77" s="125"/>
      <c r="BB77" s="125"/>
      <c r="BC77" s="125"/>
      <c r="BD77" s="125"/>
      <c r="BE77" s="125"/>
      <c r="BF77" s="125"/>
      <c r="BG77" s="125"/>
      <c r="BH77" s="125">
        <f>データ!DA7</f>
        <v>66</v>
      </c>
      <c r="BI77" s="125"/>
      <c r="BJ77" s="125"/>
      <c r="BK77" s="125"/>
      <c r="BL77" s="125"/>
      <c r="BM77" s="125"/>
      <c r="BN77" s="125"/>
      <c r="BO77" s="125"/>
      <c r="BP77" s="125"/>
      <c r="BQ77" s="125"/>
      <c r="BR77" s="125"/>
      <c r="BS77" s="125"/>
      <c r="BT77" s="125"/>
      <c r="BU77" s="125"/>
      <c r="BV77" s="125">
        <f>データ!DB7</f>
        <v>67.3</v>
      </c>
      <c r="BW77" s="125"/>
      <c r="BX77" s="125"/>
      <c r="BY77" s="125"/>
      <c r="BZ77" s="125"/>
      <c r="CA77" s="125"/>
      <c r="CB77" s="125"/>
      <c r="CC77" s="125"/>
      <c r="CD77" s="125"/>
      <c r="CE77" s="125"/>
      <c r="CF77" s="125"/>
      <c r="CG77" s="125"/>
      <c r="CH77" s="125"/>
      <c r="CI77" s="125"/>
      <c r="CJ77" s="5"/>
      <c r="CK77" s="5"/>
      <c r="CL77" s="5"/>
      <c r="CM77" s="5"/>
      <c r="CN77" s="5"/>
      <c r="CO77" s="5"/>
      <c r="CP77" s="5"/>
      <c r="CQ77" s="5"/>
      <c r="CR77" s="5"/>
      <c r="CS77" s="5"/>
      <c r="CT77" s="5"/>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1"/>
      <c r="FX77" s="141"/>
      <c r="FY77" s="141"/>
      <c r="FZ77" s="141"/>
      <c r="GA77" s="5"/>
      <c r="GB77" s="5"/>
      <c r="GC77" s="5"/>
      <c r="GD77" s="5"/>
      <c r="GE77" s="5"/>
      <c r="GF77" s="5"/>
      <c r="GG77" s="5"/>
      <c r="GH77" s="5"/>
      <c r="GI77" s="5"/>
      <c r="GJ77" s="5"/>
      <c r="GK77" s="124" t="s">
        <v>27</v>
      </c>
      <c r="GL77" s="124"/>
      <c r="GM77" s="124"/>
      <c r="GN77" s="124"/>
      <c r="GO77" s="124"/>
      <c r="GP77" s="124"/>
      <c r="GQ77" s="124"/>
      <c r="GR77" s="124"/>
      <c r="GS77" s="124"/>
      <c r="GT77" s="125">
        <f>データ!DK7</f>
        <v>0</v>
      </c>
      <c r="GU77" s="125"/>
      <c r="GV77" s="125"/>
      <c r="GW77" s="125"/>
      <c r="GX77" s="125"/>
      <c r="GY77" s="125"/>
      <c r="GZ77" s="125"/>
      <c r="HA77" s="125"/>
      <c r="HB77" s="125"/>
      <c r="HC77" s="125"/>
      <c r="HD77" s="125"/>
      <c r="HE77" s="125"/>
      <c r="HF77" s="125"/>
      <c r="HG77" s="125"/>
      <c r="HH77" s="125">
        <f>データ!DL7</f>
        <v>0</v>
      </c>
      <c r="HI77" s="125"/>
      <c r="HJ77" s="125"/>
      <c r="HK77" s="125"/>
      <c r="HL77" s="125"/>
      <c r="HM77" s="125"/>
      <c r="HN77" s="125"/>
      <c r="HO77" s="125"/>
      <c r="HP77" s="125"/>
      <c r="HQ77" s="125"/>
      <c r="HR77" s="125"/>
      <c r="HS77" s="125"/>
      <c r="HT77" s="125"/>
      <c r="HU77" s="125"/>
      <c r="HV77" s="125">
        <f>データ!DM7</f>
        <v>0</v>
      </c>
      <c r="HW77" s="125"/>
      <c r="HX77" s="125"/>
      <c r="HY77" s="125"/>
      <c r="HZ77" s="125"/>
      <c r="IA77" s="125"/>
      <c r="IB77" s="125"/>
      <c r="IC77" s="125"/>
      <c r="ID77" s="125"/>
      <c r="IE77" s="125"/>
      <c r="IF77" s="125"/>
      <c r="IG77" s="125"/>
      <c r="IH77" s="125"/>
      <c r="II77" s="125"/>
      <c r="IJ77" s="125">
        <f>データ!DN7</f>
        <v>0</v>
      </c>
      <c r="IK77" s="125"/>
      <c r="IL77" s="125"/>
      <c r="IM77" s="125"/>
      <c r="IN77" s="125"/>
      <c r="IO77" s="125"/>
      <c r="IP77" s="125"/>
      <c r="IQ77" s="125"/>
      <c r="IR77" s="125"/>
      <c r="IS77" s="125"/>
      <c r="IT77" s="125"/>
      <c r="IU77" s="125"/>
      <c r="IV77" s="125"/>
      <c r="IW77" s="125"/>
      <c r="IX77" s="125">
        <f>データ!DO7</f>
        <v>0</v>
      </c>
      <c r="IY77" s="125"/>
      <c r="IZ77" s="125"/>
      <c r="JA77" s="125"/>
      <c r="JB77" s="125"/>
      <c r="JC77" s="125"/>
      <c r="JD77" s="125"/>
      <c r="JE77" s="125"/>
      <c r="JF77" s="125"/>
      <c r="JG77" s="125"/>
      <c r="JH77" s="125"/>
      <c r="JI77" s="125"/>
      <c r="JJ77" s="125"/>
      <c r="JK77" s="125"/>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30.3</v>
      </c>
      <c r="MM77" s="125"/>
      <c r="MN77" s="125"/>
      <c r="MO77" s="125"/>
      <c r="MP77" s="125"/>
      <c r="MQ77" s="125"/>
      <c r="MR77" s="125"/>
      <c r="MS77" s="125"/>
      <c r="MT77" s="125"/>
      <c r="MU77" s="125"/>
      <c r="MV77" s="125"/>
      <c r="MW77" s="125"/>
      <c r="MX77" s="125"/>
      <c r="MY77" s="125"/>
      <c r="MZ77" s="5"/>
      <c r="NA77" s="5"/>
      <c r="NB77" s="5"/>
      <c r="NC77" s="5"/>
      <c r="ND77" s="5"/>
      <c r="NE77" s="5"/>
      <c r="NF77" s="35"/>
      <c r="NG77" s="20"/>
      <c r="NH77" s="2"/>
      <c r="NI77" s="131"/>
      <c r="NJ77" s="132"/>
      <c r="NK77" s="132"/>
      <c r="NL77" s="132"/>
      <c r="NM77" s="132"/>
      <c r="NN77" s="132"/>
      <c r="NO77" s="132"/>
      <c r="NP77" s="132"/>
      <c r="NQ77" s="132"/>
      <c r="NR77" s="132"/>
      <c r="NS77" s="132"/>
      <c r="NT77" s="132"/>
      <c r="NU77" s="132"/>
      <c r="NV77" s="132"/>
      <c r="NW77" s="133"/>
    </row>
    <row r="78" spans="1:387" ht="13.5" customHeight="1">
      <c r="A78" s="20"/>
      <c r="B78" s="23"/>
      <c r="C78" s="5"/>
      <c r="D78" s="5"/>
      <c r="E78" s="5"/>
      <c r="F78" s="5"/>
      <c r="G78" s="5"/>
      <c r="H78" s="5"/>
      <c r="I78" s="124" t="s">
        <v>29</v>
      </c>
      <c r="J78" s="124"/>
      <c r="K78" s="124"/>
      <c r="L78" s="124"/>
      <c r="M78" s="124"/>
      <c r="N78" s="124"/>
      <c r="O78" s="124"/>
      <c r="P78" s="124"/>
      <c r="Q78" s="124"/>
      <c r="R78" s="125">
        <f>データ!DC7</f>
        <v>47.8</v>
      </c>
      <c r="S78" s="125"/>
      <c r="T78" s="125"/>
      <c r="U78" s="125"/>
      <c r="V78" s="125"/>
      <c r="W78" s="125"/>
      <c r="X78" s="125"/>
      <c r="Y78" s="125"/>
      <c r="Z78" s="125"/>
      <c r="AA78" s="125"/>
      <c r="AB78" s="125"/>
      <c r="AC78" s="125"/>
      <c r="AD78" s="125"/>
      <c r="AE78" s="125"/>
      <c r="AF78" s="125">
        <f>データ!DD7</f>
        <v>49.4</v>
      </c>
      <c r="AG78" s="125"/>
      <c r="AH78" s="125"/>
      <c r="AI78" s="125"/>
      <c r="AJ78" s="125"/>
      <c r="AK78" s="125"/>
      <c r="AL78" s="125"/>
      <c r="AM78" s="125"/>
      <c r="AN78" s="125"/>
      <c r="AO78" s="125"/>
      <c r="AP78" s="125"/>
      <c r="AQ78" s="125"/>
      <c r="AR78" s="125"/>
      <c r="AS78" s="125"/>
      <c r="AT78" s="125">
        <f>データ!DE7</f>
        <v>53.8</v>
      </c>
      <c r="AU78" s="125"/>
      <c r="AV78" s="125"/>
      <c r="AW78" s="125"/>
      <c r="AX78" s="125"/>
      <c r="AY78" s="125"/>
      <c r="AZ78" s="125"/>
      <c r="BA78" s="125"/>
      <c r="BB78" s="125"/>
      <c r="BC78" s="125"/>
      <c r="BD78" s="125"/>
      <c r="BE78" s="125"/>
      <c r="BF78" s="125"/>
      <c r="BG78" s="125"/>
      <c r="BH78" s="125">
        <f>データ!DF7</f>
        <v>54.8</v>
      </c>
      <c r="BI78" s="125"/>
      <c r="BJ78" s="125"/>
      <c r="BK78" s="125"/>
      <c r="BL78" s="125"/>
      <c r="BM78" s="125"/>
      <c r="BN78" s="125"/>
      <c r="BO78" s="125"/>
      <c r="BP78" s="125"/>
      <c r="BQ78" s="125"/>
      <c r="BR78" s="125"/>
      <c r="BS78" s="125"/>
      <c r="BT78" s="125"/>
      <c r="BU78" s="125"/>
      <c r="BV78" s="125">
        <f>データ!DG7</f>
        <v>56</v>
      </c>
      <c r="BW78" s="125"/>
      <c r="BX78" s="125"/>
      <c r="BY78" s="125"/>
      <c r="BZ78" s="125"/>
      <c r="CA78" s="125"/>
      <c r="CB78" s="125"/>
      <c r="CC78" s="125"/>
      <c r="CD78" s="125"/>
      <c r="CE78" s="125"/>
      <c r="CF78" s="125"/>
      <c r="CG78" s="125"/>
      <c r="CH78" s="125"/>
      <c r="CI78" s="125"/>
      <c r="CJ78" s="5"/>
      <c r="CK78" s="5"/>
      <c r="CL78" s="5"/>
      <c r="CM78" s="5"/>
      <c r="CN78" s="5"/>
      <c r="CO78" s="5"/>
      <c r="CP78" s="5"/>
      <c r="CQ78" s="5"/>
      <c r="CR78" s="5"/>
      <c r="CS78" s="5"/>
      <c r="CT78" s="5"/>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1"/>
      <c r="FX78" s="141"/>
      <c r="FY78" s="141"/>
      <c r="FZ78" s="141"/>
      <c r="GA78" s="5"/>
      <c r="GB78" s="5"/>
      <c r="GC78" s="5"/>
      <c r="GD78" s="5"/>
      <c r="GE78" s="5"/>
      <c r="GF78" s="5"/>
      <c r="GG78" s="5"/>
      <c r="GH78" s="5"/>
      <c r="GI78" s="5"/>
      <c r="GJ78" s="5"/>
      <c r="GK78" s="124" t="s">
        <v>29</v>
      </c>
      <c r="GL78" s="124"/>
      <c r="GM78" s="124"/>
      <c r="GN78" s="124"/>
      <c r="GO78" s="124"/>
      <c r="GP78" s="124"/>
      <c r="GQ78" s="124"/>
      <c r="GR78" s="124"/>
      <c r="GS78" s="124"/>
      <c r="GT78" s="125">
        <f>データ!DP7</f>
        <v>86.5</v>
      </c>
      <c r="GU78" s="125"/>
      <c r="GV78" s="125"/>
      <c r="GW78" s="125"/>
      <c r="GX78" s="125"/>
      <c r="GY78" s="125"/>
      <c r="GZ78" s="125"/>
      <c r="HA78" s="125"/>
      <c r="HB78" s="125"/>
      <c r="HC78" s="125"/>
      <c r="HD78" s="125"/>
      <c r="HE78" s="125"/>
      <c r="HF78" s="125"/>
      <c r="HG78" s="125"/>
      <c r="HH78" s="125">
        <f>データ!DQ7</f>
        <v>92.1</v>
      </c>
      <c r="HI78" s="125"/>
      <c r="HJ78" s="125"/>
      <c r="HK78" s="125"/>
      <c r="HL78" s="125"/>
      <c r="HM78" s="125"/>
      <c r="HN78" s="125"/>
      <c r="HO78" s="125"/>
      <c r="HP78" s="125"/>
      <c r="HQ78" s="125"/>
      <c r="HR78" s="125"/>
      <c r="HS78" s="125"/>
      <c r="HT78" s="125"/>
      <c r="HU78" s="125"/>
      <c r="HV78" s="125">
        <f>データ!DR7</f>
        <v>92.6</v>
      </c>
      <c r="HW78" s="125"/>
      <c r="HX78" s="125"/>
      <c r="HY78" s="125"/>
      <c r="HZ78" s="125"/>
      <c r="IA78" s="125"/>
      <c r="IB78" s="125"/>
      <c r="IC78" s="125"/>
      <c r="ID78" s="125"/>
      <c r="IE78" s="125"/>
      <c r="IF78" s="125"/>
      <c r="IG78" s="125"/>
      <c r="IH78" s="125"/>
      <c r="II78" s="125"/>
      <c r="IJ78" s="125">
        <f>データ!DS7</f>
        <v>96.9</v>
      </c>
      <c r="IK78" s="125"/>
      <c r="IL78" s="125"/>
      <c r="IM78" s="125"/>
      <c r="IN78" s="125"/>
      <c r="IO78" s="125"/>
      <c r="IP78" s="125"/>
      <c r="IQ78" s="125"/>
      <c r="IR78" s="125"/>
      <c r="IS78" s="125"/>
      <c r="IT78" s="125"/>
      <c r="IU78" s="125"/>
      <c r="IV78" s="125"/>
      <c r="IW78" s="125"/>
      <c r="IX78" s="125">
        <f>データ!DT7</f>
        <v>92.5</v>
      </c>
      <c r="IY78" s="125"/>
      <c r="IZ78" s="125"/>
      <c r="JA78" s="125"/>
      <c r="JB78" s="125"/>
      <c r="JC78" s="125"/>
      <c r="JD78" s="125"/>
      <c r="JE78" s="125"/>
      <c r="JF78" s="125"/>
      <c r="JG78" s="125"/>
      <c r="JH78" s="125"/>
      <c r="JI78" s="125"/>
      <c r="JJ78" s="125"/>
      <c r="JK78" s="125"/>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64.400000000000006</v>
      </c>
      <c r="KI78" s="125"/>
      <c r="KJ78" s="125"/>
      <c r="KK78" s="125"/>
      <c r="KL78" s="125"/>
      <c r="KM78" s="125"/>
      <c r="KN78" s="125"/>
      <c r="KO78" s="125"/>
      <c r="KP78" s="125"/>
      <c r="KQ78" s="125"/>
      <c r="KR78" s="125"/>
      <c r="KS78" s="125"/>
      <c r="KT78" s="125"/>
      <c r="KU78" s="125"/>
      <c r="KV78" s="125">
        <f>データ!EB7</f>
        <v>56.2</v>
      </c>
      <c r="KW78" s="125"/>
      <c r="KX78" s="125"/>
      <c r="KY78" s="125"/>
      <c r="KZ78" s="125"/>
      <c r="LA78" s="125"/>
      <c r="LB78" s="125"/>
      <c r="LC78" s="125"/>
      <c r="LD78" s="125"/>
      <c r="LE78" s="125"/>
      <c r="LF78" s="125"/>
      <c r="LG78" s="125"/>
      <c r="LH78" s="125"/>
      <c r="LI78" s="125"/>
      <c r="LJ78" s="125">
        <f>データ!EC7</f>
        <v>51.4</v>
      </c>
      <c r="LK78" s="125"/>
      <c r="LL78" s="125"/>
      <c r="LM78" s="125"/>
      <c r="LN78" s="125"/>
      <c r="LO78" s="125"/>
      <c r="LP78" s="125"/>
      <c r="LQ78" s="125"/>
      <c r="LR78" s="125"/>
      <c r="LS78" s="125"/>
      <c r="LT78" s="125"/>
      <c r="LU78" s="125"/>
      <c r="LV78" s="125"/>
      <c r="LW78" s="125"/>
      <c r="LX78" s="125">
        <f>データ!ED7</f>
        <v>58.6</v>
      </c>
      <c r="LY78" s="125"/>
      <c r="LZ78" s="125"/>
      <c r="MA78" s="125"/>
      <c r="MB78" s="125"/>
      <c r="MC78" s="125"/>
      <c r="MD78" s="125"/>
      <c r="ME78" s="125"/>
      <c r="MF78" s="125"/>
      <c r="MG78" s="125"/>
      <c r="MH78" s="125"/>
      <c r="MI78" s="125"/>
      <c r="MJ78" s="125"/>
      <c r="MK78" s="125"/>
      <c r="ML78" s="125">
        <f>データ!EE7</f>
        <v>59.7</v>
      </c>
      <c r="MM78" s="125"/>
      <c r="MN78" s="125"/>
      <c r="MO78" s="125"/>
      <c r="MP78" s="125"/>
      <c r="MQ78" s="125"/>
      <c r="MR78" s="125"/>
      <c r="MS78" s="125"/>
      <c r="MT78" s="125"/>
      <c r="MU78" s="125"/>
      <c r="MV78" s="125"/>
      <c r="MW78" s="125"/>
      <c r="MX78" s="125"/>
      <c r="MY78" s="125"/>
      <c r="MZ78" s="5"/>
      <c r="NA78" s="5"/>
      <c r="NB78" s="5"/>
      <c r="NC78" s="5"/>
      <c r="ND78" s="5"/>
      <c r="NE78" s="5"/>
      <c r="NF78" s="35"/>
      <c r="NG78" s="20"/>
      <c r="NH78" s="2"/>
      <c r="NI78" s="131"/>
      <c r="NJ78" s="132"/>
      <c r="NK78" s="132"/>
      <c r="NL78" s="132"/>
      <c r="NM78" s="132"/>
      <c r="NN78" s="132"/>
      <c r="NO78" s="132"/>
      <c r="NP78" s="132"/>
      <c r="NQ78" s="132"/>
      <c r="NR78" s="132"/>
      <c r="NS78" s="132"/>
      <c r="NT78" s="132"/>
      <c r="NU78" s="132"/>
      <c r="NV78" s="132"/>
      <c r="NW78" s="133"/>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1"/>
      <c r="CV79" s="141"/>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1"/>
      <c r="FX79" s="141"/>
      <c r="FY79" s="141"/>
      <c r="FZ79" s="141"/>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131"/>
      <c r="NJ79" s="132"/>
      <c r="NK79" s="132"/>
      <c r="NL79" s="132"/>
      <c r="NM79" s="132"/>
      <c r="NN79" s="132"/>
      <c r="NO79" s="132"/>
      <c r="NP79" s="132"/>
      <c r="NQ79" s="132"/>
      <c r="NR79" s="132"/>
      <c r="NS79" s="132"/>
      <c r="NT79" s="132"/>
      <c r="NU79" s="132"/>
      <c r="NV79" s="132"/>
      <c r="NW79" s="133"/>
    </row>
    <row r="80" spans="1:387" ht="13.5" customHeight="1">
      <c r="A80" s="20"/>
      <c r="B80" s="23"/>
      <c r="C80" s="24"/>
      <c r="D80" s="5"/>
      <c r="E80" s="5"/>
      <c r="F80" s="5"/>
      <c r="G80" s="5"/>
      <c r="H80" s="127" t="s">
        <v>43</v>
      </c>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7" t="s">
        <v>44</v>
      </c>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27"/>
      <c r="IE80" s="127"/>
      <c r="IF80" s="127"/>
      <c r="IG80" s="127"/>
      <c r="IH80" s="127"/>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27"/>
      <c r="JI80" s="127"/>
      <c r="JJ80" s="127"/>
      <c r="JK80" s="127"/>
      <c r="JL80" s="127"/>
      <c r="JM80" s="127"/>
      <c r="JN80" s="127"/>
      <c r="JO80" s="5"/>
      <c r="JP80" s="5"/>
      <c r="JQ80" s="5"/>
      <c r="JR80" s="5"/>
      <c r="JS80" s="5"/>
      <c r="JT80" s="5"/>
      <c r="JU80" s="5"/>
      <c r="JV80" s="5"/>
      <c r="JW80" s="5"/>
      <c r="JX80" s="127" t="s">
        <v>45</v>
      </c>
      <c r="JY80" s="127"/>
      <c r="JZ80" s="127"/>
      <c r="KA80" s="127"/>
      <c r="KB80" s="127"/>
      <c r="KC80" s="127"/>
      <c r="KD80" s="127"/>
      <c r="KE80" s="127"/>
      <c r="KF80" s="127"/>
      <c r="KG80" s="127"/>
      <c r="KH80" s="127"/>
      <c r="KI80" s="127"/>
      <c r="KJ80" s="127"/>
      <c r="KK80" s="127"/>
      <c r="KL80" s="127"/>
      <c r="KM80" s="127"/>
      <c r="KN80" s="127"/>
      <c r="KO80" s="127"/>
      <c r="KP80" s="127"/>
      <c r="KQ80" s="127"/>
      <c r="KR80" s="127"/>
      <c r="KS80" s="127"/>
      <c r="KT80" s="127"/>
      <c r="KU80" s="127"/>
      <c r="KV80" s="127"/>
      <c r="KW80" s="127"/>
      <c r="KX80" s="127"/>
      <c r="KY80" s="127"/>
      <c r="KZ80" s="127"/>
      <c r="LA80" s="127"/>
      <c r="LB80" s="127"/>
      <c r="LC80" s="127"/>
      <c r="LD80" s="127"/>
      <c r="LE80" s="127"/>
      <c r="LF80" s="127"/>
      <c r="LG80" s="127"/>
      <c r="LH80" s="127"/>
      <c r="LI80" s="127"/>
      <c r="LJ80" s="127"/>
      <c r="LK80" s="127"/>
      <c r="LL80" s="127"/>
      <c r="LM80" s="127"/>
      <c r="LN80" s="127"/>
      <c r="LO80" s="127"/>
      <c r="LP80" s="127"/>
      <c r="LQ80" s="127"/>
      <c r="LR80" s="127"/>
      <c r="LS80" s="127"/>
      <c r="LT80" s="127"/>
      <c r="LU80" s="127"/>
      <c r="LV80" s="127"/>
      <c r="LW80" s="127"/>
      <c r="LX80" s="127"/>
      <c r="LY80" s="127"/>
      <c r="LZ80" s="127"/>
      <c r="MA80" s="127"/>
      <c r="MB80" s="127"/>
      <c r="MC80" s="127"/>
      <c r="MD80" s="127"/>
      <c r="ME80" s="127"/>
      <c r="MF80" s="127"/>
      <c r="MG80" s="127"/>
      <c r="MH80" s="127"/>
      <c r="MI80" s="127"/>
      <c r="MJ80" s="127"/>
      <c r="MK80" s="127"/>
      <c r="ML80" s="127"/>
      <c r="MM80" s="127"/>
      <c r="MN80" s="127"/>
      <c r="MO80" s="127"/>
      <c r="MP80" s="127"/>
      <c r="MQ80" s="127"/>
      <c r="MR80" s="127"/>
      <c r="MS80" s="127"/>
      <c r="MT80" s="127"/>
      <c r="MU80" s="127"/>
      <c r="MV80" s="127"/>
      <c r="MW80" s="127"/>
      <c r="MX80" s="127"/>
      <c r="MY80" s="127"/>
      <c r="MZ80" s="127"/>
      <c r="NA80" s="127"/>
      <c r="NB80" s="127"/>
      <c r="NC80" s="24"/>
      <c r="ND80" s="24"/>
      <c r="NE80" s="24"/>
      <c r="NF80" s="24"/>
      <c r="NG80" s="20"/>
      <c r="NH80" s="2"/>
      <c r="NI80" s="131"/>
      <c r="NJ80" s="132"/>
      <c r="NK80" s="132"/>
      <c r="NL80" s="132"/>
      <c r="NM80" s="132"/>
      <c r="NN80" s="132"/>
      <c r="NO80" s="132"/>
      <c r="NP80" s="132"/>
      <c r="NQ80" s="132"/>
      <c r="NR80" s="132"/>
      <c r="NS80" s="132"/>
      <c r="NT80" s="132"/>
      <c r="NU80" s="132"/>
      <c r="NV80" s="132"/>
      <c r="NW80" s="133"/>
    </row>
    <row r="81" spans="1:387" ht="13.5" customHeight="1">
      <c r="A81" s="20"/>
      <c r="B81" s="23"/>
      <c r="C81" s="24"/>
      <c r="D81" s="5"/>
      <c r="E81" s="5"/>
      <c r="F81" s="5"/>
      <c r="G81" s="5"/>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127"/>
      <c r="JN81" s="127"/>
      <c r="JO81" s="5"/>
      <c r="JP81" s="5"/>
      <c r="JQ81" s="5"/>
      <c r="JR81" s="5"/>
      <c r="JS81" s="5"/>
      <c r="JT81" s="5"/>
      <c r="JU81" s="5"/>
      <c r="JV81" s="5"/>
      <c r="JW81" s="5"/>
      <c r="JX81" s="127"/>
      <c r="JY81" s="127"/>
      <c r="JZ81" s="127"/>
      <c r="KA81" s="127"/>
      <c r="KB81" s="127"/>
      <c r="KC81" s="127"/>
      <c r="KD81" s="127"/>
      <c r="KE81" s="127"/>
      <c r="KF81" s="127"/>
      <c r="KG81" s="127"/>
      <c r="KH81" s="127"/>
      <c r="KI81" s="127"/>
      <c r="KJ81" s="127"/>
      <c r="KK81" s="127"/>
      <c r="KL81" s="127"/>
      <c r="KM81" s="127"/>
      <c r="KN81" s="127"/>
      <c r="KO81" s="127"/>
      <c r="KP81" s="127"/>
      <c r="KQ81" s="127"/>
      <c r="KR81" s="127"/>
      <c r="KS81" s="127"/>
      <c r="KT81" s="127"/>
      <c r="KU81" s="127"/>
      <c r="KV81" s="127"/>
      <c r="KW81" s="127"/>
      <c r="KX81" s="127"/>
      <c r="KY81" s="127"/>
      <c r="KZ81" s="127"/>
      <c r="LA81" s="127"/>
      <c r="LB81" s="127"/>
      <c r="LC81" s="127"/>
      <c r="LD81" s="127"/>
      <c r="LE81" s="127"/>
      <c r="LF81" s="127"/>
      <c r="LG81" s="127"/>
      <c r="LH81" s="127"/>
      <c r="LI81" s="127"/>
      <c r="LJ81" s="127"/>
      <c r="LK81" s="127"/>
      <c r="LL81" s="127"/>
      <c r="LM81" s="127"/>
      <c r="LN81" s="127"/>
      <c r="LO81" s="127"/>
      <c r="LP81" s="127"/>
      <c r="LQ81" s="127"/>
      <c r="LR81" s="127"/>
      <c r="LS81" s="127"/>
      <c r="LT81" s="127"/>
      <c r="LU81" s="127"/>
      <c r="LV81" s="127"/>
      <c r="LW81" s="127"/>
      <c r="LX81" s="127"/>
      <c r="LY81" s="127"/>
      <c r="LZ81" s="127"/>
      <c r="MA81" s="127"/>
      <c r="MB81" s="127"/>
      <c r="MC81" s="127"/>
      <c r="MD81" s="127"/>
      <c r="ME81" s="127"/>
      <c r="MF81" s="127"/>
      <c r="MG81" s="127"/>
      <c r="MH81" s="127"/>
      <c r="MI81" s="127"/>
      <c r="MJ81" s="127"/>
      <c r="MK81" s="127"/>
      <c r="ML81" s="127"/>
      <c r="MM81" s="127"/>
      <c r="MN81" s="127"/>
      <c r="MO81" s="127"/>
      <c r="MP81" s="127"/>
      <c r="MQ81" s="127"/>
      <c r="MR81" s="127"/>
      <c r="MS81" s="127"/>
      <c r="MT81" s="127"/>
      <c r="MU81" s="127"/>
      <c r="MV81" s="127"/>
      <c r="MW81" s="127"/>
      <c r="MX81" s="127"/>
      <c r="MY81" s="127"/>
      <c r="MZ81" s="127"/>
      <c r="NA81" s="127"/>
      <c r="NB81" s="127"/>
      <c r="NC81" s="24"/>
      <c r="ND81" s="24"/>
      <c r="NE81" s="24"/>
      <c r="NF81" s="24"/>
      <c r="NG81" s="20"/>
      <c r="NH81" s="2"/>
      <c r="NI81" s="131"/>
      <c r="NJ81" s="132"/>
      <c r="NK81" s="132"/>
      <c r="NL81" s="132"/>
      <c r="NM81" s="132"/>
      <c r="NN81" s="132"/>
      <c r="NO81" s="132"/>
      <c r="NP81" s="132"/>
      <c r="NQ81" s="132"/>
      <c r="NR81" s="132"/>
      <c r="NS81" s="132"/>
      <c r="NT81" s="132"/>
      <c r="NU81" s="132"/>
      <c r="NV81" s="132"/>
      <c r="NW81" s="133"/>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134"/>
      <c r="NJ82" s="135"/>
      <c r="NK82" s="135"/>
      <c r="NL82" s="135"/>
      <c r="NM82" s="135"/>
      <c r="NN82" s="135"/>
      <c r="NO82" s="135"/>
      <c r="NP82" s="135"/>
      <c r="NQ82" s="135"/>
      <c r="NR82" s="135"/>
      <c r="NS82" s="135"/>
      <c r="NT82" s="135"/>
      <c r="NU82" s="135"/>
      <c r="NV82" s="135"/>
      <c r="NW82" s="136"/>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3" t="s">
        <v>69</v>
      </c>
      <c r="I3" s="144"/>
      <c r="J3" s="144"/>
      <c r="K3" s="144"/>
      <c r="L3" s="144"/>
      <c r="M3" s="144"/>
      <c r="N3" s="144"/>
      <c r="O3" s="144"/>
      <c r="P3" s="144"/>
      <c r="Q3" s="144"/>
      <c r="R3" s="144"/>
      <c r="S3" s="144"/>
      <c r="T3" s="144"/>
      <c r="U3" s="144"/>
      <c r="V3" s="144"/>
      <c r="W3" s="144"/>
      <c r="X3" s="144"/>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5"/>
      <c r="I4" s="146"/>
      <c r="J4" s="146"/>
      <c r="K4" s="146"/>
      <c r="L4" s="146"/>
      <c r="M4" s="146"/>
      <c r="N4" s="146"/>
      <c r="O4" s="146"/>
      <c r="P4" s="146"/>
      <c r="Q4" s="146"/>
      <c r="R4" s="146"/>
      <c r="S4" s="146"/>
      <c r="T4" s="146"/>
      <c r="U4" s="146"/>
      <c r="V4" s="146"/>
      <c r="W4" s="146"/>
      <c r="X4" s="146"/>
      <c r="Y4" s="147" t="s">
        <v>74</v>
      </c>
      <c r="Z4" s="148"/>
      <c r="AA4" s="148"/>
      <c r="AB4" s="148"/>
      <c r="AC4" s="148"/>
      <c r="AD4" s="148"/>
      <c r="AE4" s="148"/>
      <c r="AF4" s="148"/>
      <c r="AG4" s="148"/>
      <c r="AH4" s="148"/>
      <c r="AI4" s="149"/>
      <c r="AJ4" s="142" t="s">
        <v>75</v>
      </c>
      <c r="AK4" s="142"/>
      <c r="AL4" s="142"/>
      <c r="AM4" s="142"/>
      <c r="AN4" s="142"/>
      <c r="AO4" s="142"/>
      <c r="AP4" s="142"/>
      <c r="AQ4" s="142"/>
      <c r="AR4" s="142"/>
      <c r="AS4" s="142"/>
      <c r="AT4" s="142"/>
      <c r="AU4" s="150" t="s">
        <v>76</v>
      </c>
      <c r="AV4" s="142"/>
      <c r="AW4" s="142"/>
      <c r="AX4" s="142"/>
      <c r="AY4" s="142"/>
      <c r="AZ4" s="142"/>
      <c r="BA4" s="142"/>
      <c r="BB4" s="142"/>
      <c r="BC4" s="142"/>
      <c r="BD4" s="142"/>
      <c r="BE4" s="142"/>
      <c r="BF4" s="147" t="s">
        <v>77</v>
      </c>
      <c r="BG4" s="148"/>
      <c r="BH4" s="148"/>
      <c r="BI4" s="148"/>
      <c r="BJ4" s="148"/>
      <c r="BK4" s="148"/>
      <c r="BL4" s="148"/>
      <c r="BM4" s="148"/>
      <c r="BN4" s="148"/>
      <c r="BO4" s="148"/>
      <c r="BP4" s="149"/>
      <c r="BQ4" s="142" t="s">
        <v>78</v>
      </c>
      <c r="BR4" s="142"/>
      <c r="BS4" s="142"/>
      <c r="BT4" s="142"/>
      <c r="BU4" s="142"/>
      <c r="BV4" s="142"/>
      <c r="BW4" s="142"/>
      <c r="BX4" s="142"/>
      <c r="BY4" s="142"/>
      <c r="BZ4" s="142"/>
      <c r="CA4" s="142"/>
      <c r="CB4" s="150" t="s">
        <v>79</v>
      </c>
      <c r="CC4" s="142"/>
      <c r="CD4" s="142"/>
      <c r="CE4" s="142"/>
      <c r="CF4" s="142"/>
      <c r="CG4" s="142"/>
      <c r="CH4" s="142"/>
      <c r="CI4" s="142"/>
      <c r="CJ4" s="142"/>
      <c r="CK4" s="142"/>
      <c r="CL4" s="142"/>
      <c r="CM4" s="142" t="s">
        <v>80</v>
      </c>
      <c r="CN4" s="142"/>
      <c r="CO4" s="142"/>
      <c r="CP4" s="142"/>
      <c r="CQ4" s="142"/>
      <c r="CR4" s="142"/>
      <c r="CS4" s="142"/>
      <c r="CT4" s="142"/>
      <c r="CU4" s="142"/>
      <c r="CV4" s="142"/>
      <c r="CW4" s="142"/>
      <c r="CX4" s="147" t="s">
        <v>81</v>
      </c>
      <c r="CY4" s="148"/>
      <c r="CZ4" s="148"/>
      <c r="DA4" s="148"/>
      <c r="DB4" s="148"/>
      <c r="DC4" s="148"/>
      <c r="DD4" s="148"/>
      <c r="DE4" s="148"/>
      <c r="DF4" s="148"/>
      <c r="DG4" s="148"/>
      <c r="DH4" s="149"/>
      <c r="DI4" s="151" t="s">
        <v>82</v>
      </c>
      <c r="DJ4" s="151" t="s">
        <v>83</v>
      </c>
      <c r="DK4" s="142" t="s">
        <v>84</v>
      </c>
      <c r="DL4" s="142"/>
      <c r="DM4" s="142"/>
      <c r="DN4" s="142"/>
      <c r="DO4" s="142"/>
      <c r="DP4" s="142"/>
      <c r="DQ4" s="142"/>
      <c r="DR4" s="142"/>
      <c r="DS4" s="142"/>
      <c r="DT4" s="142"/>
      <c r="DU4" s="142"/>
      <c r="DV4" s="142" t="s">
        <v>85</v>
      </c>
      <c r="DW4" s="142"/>
      <c r="DX4" s="142"/>
      <c r="DY4" s="142"/>
      <c r="DZ4" s="142"/>
      <c r="EA4" s="142"/>
      <c r="EB4" s="142"/>
      <c r="EC4" s="142"/>
      <c r="ED4" s="142"/>
      <c r="EE4" s="142"/>
      <c r="EF4" s="142"/>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2"/>
      <c r="DJ5" s="152"/>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113654</v>
      </c>
      <c r="D6" s="55">
        <f t="shared" si="2"/>
        <v>46</v>
      </c>
      <c r="E6" s="55">
        <f t="shared" si="2"/>
        <v>11</v>
      </c>
      <c r="F6" s="55">
        <f t="shared" si="2"/>
        <v>1</v>
      </c>
      <c r="G6" s="55">
        <f t="shared" si="2"/>
        <v>1</v>
      </c>
      <c r="H6" s="55" t="str">
        <f>SUBSTITUTE(H8,"　","")</f>
        <v>埼玉県小鹿野町</v>
      </c>
      <c r="I6" s="55" t="str">
        <f t="shared" si="2"/>
        <v>国民宿舎　両神荘</v>
      </c>
      <c r="J6" s="55" t="str">
        <f t="shared" si="2"/>
        <v>法適用</v>
      </c>
      <c r="K6" s="55" t="str">
        <f t="shared" si="2"/>
        <v>観光施設事業</v>
      </c>
      <c r="L6" s="55" t="str">
        <f t="shared" si="2"/>
        <v>休養宿泊施設</v>
      </c>
      <c r="M6" s="55" t="str">
        <f t="shared" si="2"/>
        <v>Ａ２Ｂ２</v>
      </c>
      <c r="N6" s="55">
        <f t="shared" si="2"/>
        <v>0</v>
      </c>
      <c r="O6" s="56">
        <f t="shared" si="2"/>
        <v>0</v>
      </c>
      <c r="P6" s="56">
        <f t="shared" si="2"/>
        <v>88.8</v>
      </c>
      <c r="Q6" s="57">
        <f t="shared" si="2"/>
        <v>4302</v>
      </c>
      <c r="R6" s="58">
        <f t="shared" si="2"/>
        <v>168</v>
      </c>
      <c r="S6" s="59">
        <f t="shared" si="2"/>
        <v>10610</v>
      </c>
      <c r="T6" s="60" t="str">
        <f t="shared" si="2"/>
        <v>導入なし</v>
      </c>
      <c r="U6" s="56">
        <f t="shared" si="2"/>
        <v>35.799999999999997</v>
      </c>
      <c r="V6" s="60" t="str">
        <f t="shared" si="2"/>
        <v>無</v>
      </c>
      <c r="W6" s="61">
        <f t="shared" si="2"/>
        <v>85.7</v>
      </c>
      <c r="X6" s="60" t="str">
        <f t="shared" si="2"/>
        <v>有</v>
      </c>
      <c r="Y6" s="62">
        <f>IF(Y8="-",NA(),Y8)</f>
        <v>100.3</v>
      </c>
      <c r="Z6" s="62">
        <f t="shared" ref="Z6:AH6" si="3">IF(Z8="-",NA(),Z8)</f>
        <v>96.1</v>
      </c>
      <c r="AA6" s="62">
        <f t="shared" si="3"/>
        <v>98.3</v>
      </c>
      <c r="AB6" s="62">
        <f t="shared" si="3"/>
        <v>91.5</v>
      </c>
      <c r="AC6" s="62">
        <f t="shared" si="3"/>
        <v>93.9</v>
      </c>
      <c r="AD6" s="62">
        <f t="shared" si="3"/>
        <v>97.3</v>
      </c>
      <c r="AE6" s="62">
        <f t="shared" si="3"/>
        <v>104</v>
      </c>
      <c r="AF6" s="62">
        <f t="shared" si="3"/>
        <v>104.8</v>
      </c>
      <c r="AG6" s="62">
        <f t="shared" si="3"/>
        <v>90.5</v>
      </c>
      <c r="AH6" s="62">
        <f t="shared" si="3"/>
        <v>107.8</v>
      </c>
      <c r="AI6" s="62" t="str">
        <f>IF(AI8="-","【-】","【"&amp;SUBSTITUTE(TEXT(AI8,"#,##0.0"),"-","△")&amp;"】")</f>
        <v>【95.9】</v>
      </c>
      <c r="AJ6" s="62">
        <f>IF(AJ8="-",NA(),AJ8)</f>
        <v>0</v>
      </c>
      <c r="AK6" s="62">
        <f t="shared" ref="AK6:AS6" si="4">IF(AK8="-",NA(),AK8)</f>
        <v>0</v>
      </c>
      <c r="AL6" s="62">
        <f t="shared" si="4"/>
        <v>2.1</v>
      </c>
      <c r="AM6" s="62">
        <f t="shared" si="4"/>
        <v>4.8</v>
      </c>
      <c r="AN6" s="62">
        <f t="shared" si="4"/>
        <v>2.7</v>
      </c>
      <c r="AO6" s="62">
        <f t="shared" si="4"/>
        <v>0.9</v>
      </c>
      <c r="AP6" s="62">
        <f t="shared" si="4"/>
        <v>3.7</v>
      </c>
      <c r="AQ6" s="62">
        <f t="shared" si="4"/>
        <v>4.7</v>
      </c>
      <c r="AR6" s="62">
        <f t="shared" si="4"/>
        <v>5</v>
      </c>
      <c r="AS6" s="62">
        <f t="shared" si="4"/>
        <v>5.6</v>
      </c>
      <c r="AT6" s="62" t="str">
        <f>IF(AT8="-","【-】","【"&amp;SUBSTITUTE(TEXT(AT8,"#,##0.0"),"-","△")&amp;"】")</f>
        <v>【17.5】</v>
      </c>
      <c r="AU6" s="57">
        <f>IF(AU8="-",NA(),AU8)</f>
        <v>0</v>
      </c>
      <c r="AV6" s="57">
        <f t="shared" ref="AV6:BD6" si="5">IF(AV8="-",NA(),AV8)</f>
        <v>0</v>
      </c>
      <c r="AW6" s="57">
        <f t="shared" si="5"/>
        <v>219</v>
      </c>
      <c r="AX6" s="57">
        <f t="shared" si="5"/>
        <v>554</v>
      </c>
      <c r="AY6" s="57">
        <f t="shared" si="5"/>
        <v>305</v>
      </c>
      <c r="AZ6" s="57">
        <f t="shared" si="5"/>
        <v>177</v>
      </c>
      <c r="BA6" s="57">
        <f t="shared" si="5"/>
        <v>672</v>
      </c>
      <c r="BB6" s="57">
        <f t="shared" si="5"/>
        <v>825</v>
      </c>
      <c r="BC6" s="57">
        <f t="shared" si="5"/>
        <v>934</v>
      </c>
      <c r="BD6" s="57">
        <f t="shared" si="5"/>
        <v>900</v>
      </c>
      <c r="BE6" s="57" t="str">
        <f>IF(BE8="-","【-】","【"&amp;SUBSTITUTE(TEXT(BE8,"#,##0"),"-","△")&amp;"】")</f>
        <v>【868】</v>
      </c>
      <c r="BF6" s="62">
        <f>IF(BF8="-",NA(),BF8)</f>
        <v>31.9</v>
      </c>
      <c r="BG6" s="62">
        <f t="shared" ref="BG6:BO6" si="6">IF(BG8="-",NA(),BG8)</f>
        <v>32.299999999999997</v>
      </c>
      <c r="BH6" s="62">
        <f t="shared" si="6"/>
        <v>33.5</v>
      </c>
      <c r="BI6" s="62">
        <f t="shared" si="6"/>
        <v>29.4</v>
      </c>
      <c r="BJ6" s="62">
        <f t="shared" si="6"/>
        <v>26.7</v>
      </c>
      <c r="BK6" s="62">
        <f t="shared" si="6"/>
        <v>24.6</v>
      </c>
      <c r="BL6" s="62">
        <f t="shared" si="6"/>
        <v>24.7</v>
      </c>
      <c r="BM6" s="62">
        <f t="shared" si="6"/>
        <v>25.3</v>
      </c>
      <c r="BN6" s="62">
        <f t="shared" si="6"/>
        <v>23.9</v>
      </c>
      <c r="BO6" s="62">
        <f t="shared" si="6"/>
        <v>25.3</v>
      </c>
      <c r="BP6" s="62" t="str">
        <f>IF(BP8="-","【-】","【"&amp;SUBSTITUTE(TEXT(BP8,"#,##0.0"),"-","△")&amp;"】")</f>
        <v>【24.0】</v>
      </c>
      <c r="BQ6" s="62">
        <f>IF(BQ8="-",NA(),BQ8)</f>
        <v>40</v>
      </c>
      <c r="BR6" s="62">
        <f t="shared" ref="BR6:BZ6" si="7">IF(BR8="-",NA(),BR8)</f>
        <v>41.4</v>
      </c>
      <c r="BS6" s="62">
        <f t="shared" si="7"/>
        <v>38.200000000000003</v>
      </c>
      <c r="BT6" s="62">
        <f t="shared" si="7"/>
        <v>42.6</v>
      </c>
      <c r="BU6" s="62">
        <f t="shared" si="7"/>
        <v>44.4</v>
      </c>
      <c r="BV6" s="62">
        <f t="shared" si="7"/>
        <v>28.4</v>
      </c>
      <c r="BW6" s="62">
        <f t="shared" si="7"/>
        <v>29.5</v>
      </c>
      <c r="BX6" s="62">
        <f t="shared" si="7"/>
        <v>28.6</v>
      </c>
      <c r="BY6" s="62">
        <f t="shared" si="7"/>
        <v>29.2</v>
      </c>
      <c r="BZ6" s="62">
        <f t="shared" si="7"/>
        <v>28.9</v>
      </c>
      <c r="CA6" s="62" t="str">
        <f>IF(CA8="-","【-】","【"&amp;SUBSTITUTE(TEXT(CA8,"#,##0.0"),"-","△")&amp;"】")</f>
        <v>【26.8】</v>
      </c>
      <c r="CB6" s="62">
        <f>IF(CB8="-",NA(),CB8)</f>
        <v>4.5999999999999996</v>
      </c>
      <c r="CC6" s="62">
        <f t="shared" ref="CC6:CK6" si="8">IF(CC8="-",NA(),CC8)</f>
        <v>9.3000000000000007</v>
      </c>
      <c r="CD6" s="62">
        <f t="shared" si="8"/>
        <v>18.5</v>
      </c>
      <c r="CE6" s="62">
        <f t="shared" si="8"/>
        <v>32.9</v>
      </c>
      <c r="CF6" s="62">
        <f t="shared" si="8"/>
        <v>27.5</v>
      </c>
      <c r="CG6" s="62">
        <f t="shared" si="8"/>
        <v>4.3</v>
      </c>
      <c r="CH6" s="62">
        <f t="shared" si="8"/>
        <v>6.4</v>
      </c>
      <c r="CI6" s="62">
        <f t="shared" si="8"/>
        <v>7.7</v>
      </c>
      <c r="CJ6" s="62">
        <f t="shared" si="8"/>
        <v>-253.7</v>
      </c>
      <c r="CK6" s="62">
        <f t="shared" si="8"/>
        <v>11.5</v>
      </c>
      <c r="CL6" s="62" t="str">
        <f>IF(CL8="-","【-】","【"&amp;SUBSTITUTE(TEXT(CL8,"#,##0.0"),"-","△")&amp;"】")</f>
        <v>【9.6】</v>
      </c>
      <c r="CM6" s="57">
        <f>IF(CM8="-",NA(),CM8)</f>
        <v>10902</v>
      </c>
      <c r="CN6" s="57">
        <f t="shared" ref="CN6:CV6" si="9">IF(CN8="-",NA(),CN8)</f>
        <v>2198</v>
      </c>
      <c r="CO6" s="57">
        <f t="shared" si="9"/>
        <v>6729</v>
      </c>
      <c r="CP6" s="57">
        <f t="shared" si="9"/>
        <v>-7164</v>
      </c>
      <c r="CQ6" s="57">
        <f t="shared" si="9"/>
        <v>-1022</v>
      </c>
      <c r="CR6" s="57">
        <f t="shared" si="9"/>
        <v>21153</v>
      </c>
      <c r="CS6" s="57">
        <f t="shared" si="9"/>
        <v>26722</v>
      </c>
      <c r="CT6" s="57">
        <f t="shared" si="9"/>
        <v>20854</v>
      </c>
      <c r="CU6" s="57">
        <f t="shared" si="9"/>
        <v>26933</v>
      </c>
      <c r="CV6" s="57">
        <f t="shared" si="9"/>
        <v>38041</v>
      </c>
      <c r="CW6" s="57" t="str">
        <f>IF(CW8="-","【-】","【"&amp;SUBSTITUTE(TEXT(CW8,"#,##0"),"-","△")&amp;"】")</f>
        <v>【24,185】</v>
      </c>
      <c r="CX6" s="62">
        <f>IF(CX8="-",NA(),CX8)</f>
        <v>44.4</v>
      </c>
      <c r="CY6" s="62">
        <f t="shared" ref="CY6:DG6" si="10">IF(CY8="-",NA(),CY8)</f>
        <v>45.1</v>
      </c>
      <c r="CZ6" s="62">
        <f t="shared" si="10"/>
        <v>64.599999999999994</v>
      </c>
      <c r="DA6" s="62">
        <f t="shared" si="10"/>
        <v>66</v>
      </c>
      <c r="DB6" s="62">
        <f t="shared" si="10"/>
        <v>67.3</v>
      </c>
      <c r="DC6" s="62">
        <f t="shared" si="10"/>
        <v>47.8</v>
      </c>
      <c r="DD6" s="62">
        <f t="shared" si="10"/>
        <v>49.4</v>
      </c>
      <c r="DE6" s="62">
        <f t="shared" si="10"/>
        <v>53.8</v>
      </c>
      <c r="DF6" s="62">
        <f t="shared" si="10"/>
        <v>54.8</v>
      </c>
      <c r="DG6" s="62">
        <f t="shared" si="10"/>
        <v>56</v>
      </c>
      <c r="DH6" s="62" t="str">
        <f>IF(DH8="-","【-】","【"&amp;SUBSTITUTE(TEXT(DH8,"#,##0.0"),"-","△")&amp;"】")</f>
        <v>【53.4】</v>
      </c>
      <c r="DI6" s="58">
        <f t="shared" ref="DI6:DJ6" si="11">DI8</f>
        <v>523976</v>
      </c>
      <c r="DJ6" s="58">
        <f t="shared" si="11"/>
        <v>100000</v>
      </c>
      <c r="DK6" s="62">
        <f>IF(DK8="-",NA(),DK8)</f>
        <v>0</v>
      </c>
      <c r="DL6" s="62">
        <f t="shared" ref="DL6:DT6" si="12">IF(DL8="-",NA(),DL8)</f>
        <v>0</v>
      </c>
      <c r="DM6" s="62">
        <f t="shared" si="12"/>
        <v>0</v>
      </c>
      <c r="DN6" s="62">
        <f t="shared" si="12"/>
        <v>0</v>
      </c>
      <c r="DO6" s="62">
        <f t="shared" si="12"/>
        <v>0</v>
      </c>
      <c r="DP6" s="62">
        <f t="shared" si="12"/>
        <v>86.5</v>
      </c>
      <c r="DQ6" s="62">
        <f t="shared" si="12"/>
        <v>92.1</v>
      </c>
      <c r="DR6" s="62">
        <f t="shared" si="12"/>
        <v>92.6</v>
      </c>
      <c r="DS6" s="62">
        <f t="shared" si="12"/>
        <v>96.9</v>
      </c>
      <c r="DT6" s="62">
        <f t="shared" si="12"/>
        <v>92.5</v>
      </c>
      <c r="DU6" s="62" t="str">
        <f>IF(DU8="-","【-】","【"&amp;SUBSTITUTE(TEXT(DU8,"#,##0.0"),"-","△")&amp;"】")</f>
        <v>【51.0】</v>
      </c>
      <c r="DV6" s="62">
        <f>IF(DV8="-",NA(),DV8)</f>
        <v>0</v>
      </c>
      <c r="DW6" s="62">
        <f t="shared" ref="DW6:EE6" si="13">IF(DW8="-",NA(),DW8)</f>
        <v>0</v>
      </c>
      <c r="DX6" s="62">
        <f t="shared" si="13"/>
        <v>0</v>
      </c>
      <c r="DY6" s="62">
        <f t="shared" si="13"/>
        <v>0</v>
      </c>
      <c r="DZ6" s="62">
        <f t="shared" si="13"/>
        <v>30.3</v>
      </c>
      <c r="EA6" s="62">
        <f t="shared" si="13"/>
        <v>64.400000000000006</v>
      </c>
      <c r="EB6" s="62">
        <f t="shared" si="13"/>
        <v>56.2</v>
      </c>
      <c r="EC6" s="62">
        <f t="shared" si="13"/>
        <v>51.4</v>
      </c>
      <c r="ED6" s="62">
        <f t="shared" si="13"/>
        <v>58.6</v>
      </c>
      <c r="EE6" s="62">
        <f t="shared" si="13"/>
        <v>59.7</v>
      </c>
      <c r="EF6" s="62" t="str">
        <f>IF(EF8="-","【-】","【"&amp;SUBSTITUTE(TEXT(EF8,"#,##0.0"),"-","△")&amp;"】")</f>
        <v>【31.8】</v>
      </c>
      <c r="EG6" s="63">
        <f>IF(EG8="-",NA(),EG8)</f>
        <v>5.1999999999999998E-3</v>
      </c>
      <c r="EH6" s="63">
        <f t="shared" ref="EH6:EP6" si="14">IF(EH8="-",NA(),EH8)</f>
        <v>5.0000000000000001E-3</v>
      </c>
      <c r="EI6" s="63">
        <f t="shared" si="14"/>
        <v>5.0000000000000001E-3</v>
      </c>
      <c r="EJ6" s="63">
        <f t="shared" si="14"/>
        <v>4.1999999999999997E-3</v>
      </c>
      <c r="EK6" s="63">
        <f t="shared" si="14"/>
        <v>3.7000000000000002E-3</v>
      </c>
      <c r="EL6" s="63">
        <f t="shared" si="14"/>
        <v>1.0800000000000001E-2</v>
      </c>
      <c r="EM6" s="63">
        <f t="shared" si="14"/>
        <v>1.37E-2</v>
      </c>
      <c r="EN6" s="63">
        <f t="shared" si="14"/>
        <v>1.7100000000000001E-2</v>
      </c>
      <c r="EO6" s="63">
        <f t="shared" si="14"/>
        <v>1.6E-2</v>
      </c>
      <c r="EP6" s="63">
        <f t="shared" si="14"/>
        <v>1.17E-2</v>
      </c>
    </row>
    <row r="7" spans="1:146" s="64" customFormat="1">
      <c r="A7" s="40" t="s">
        <v>123</v>
      </c>
      <c r="B7" s="55">
        <f t="shared" ref="B7:X7" si="15">B8</f>
        <v>2016</v>
      </c>
      <c r="C7" s="55">
        <f t="shared" si="15"/>
        <v>113654</v>
      </c>
      <c r="D7" s="55">
        <f t="shared" si="15"/>
        <v>46</v>
      </c>
      <c r="E7" s="55">
        <f t="shared" si="15"/>
        <v>11</v>
      </c>
      <c r="F7" s="55">
        <f t="shared" si="15"/>
        <v>1</v>
      </c>
      <c r="G7" s="55">
        <f t="shared" si="15"/>
        <v>1</v>
      </c>
      <c r="H7" s="55" t="str">
        <f t="shared" si="15"/>
        <v>埼玉県　小鹿野町</v>
      </c>
      <c r="I7" s="55" t="str">
        <f t="shared" si="15"/>
        <v>国民宿舎　両神荘</v>
      </c>
      <c r="J7" s="55" t="str">
        <f t="shared" si="15"/>
        <v>法適用</v>
      </c>
      <c r="K7" s="55" t="str">
        <f t="shared" si="15"/>
        <v>観光施設事業</v>
      </c>
      <c r="L7" s="55" t="str">
        <f t="shared" si="15"/>
        <v>休養宿泊施設</v>
      </c>
      <c r="M7" s="55" t="str">
        <f t="shared" si="15"/>
        <v>Ａ２Ｂ２</v>
      </c>
      <c r="N7" s="55">
        <f t="shared" si="15"/>
        <v>0</v>
      </c>
      <c r="O7" s="56">
        <f t="shared" si="15"/>
        <v>0</v>
      </c>
      <c r="P7" s="56">
        <f t="shared" si="15"/>
        <v>88.8</v>
      </c>
      <c r="Q7" s="57">
        <f t="shared" si="15"/>
        <v>4302</v>
      </c>
      <c r="R7" s="58">
        <f t="shared" si="15"/>
        <v>168</v>
      </c>
      <c r="S7" s="59">
        <f t="shared" si="15"/>
        <v>10610</v>
      </c>
      <c r="T7" s="60" t="str">
        <f t="shared" si="15"/>
        <v>導入なし</v>
      </c>
      <c r="U7" s="56">
        <f t="shared" si="15"/>
        <v>35.799999999999997</v>
      </c>
      <c r="V7" s="60" t="str">
        <f t="shared" si="15"/>
        <v>無</v>
      </c>
      <c r="W7" s="61">
        <f t="shared" si="15"/>
        <v>85.7</v>
      </c>
      <c r="X7" s="60" t="str">
        <f t="shared" si="15"/>
        <v>有</v>
      </c>
      <c r="Y7" s="62">
        <f>Y8</f>
        <v>100.3</v>
      </c>
      <c r="Z7" s="62">
        <f t="shared" ref="Z7:AH7" si="16">Z8</f>
        <v>96.1</v>
      </c>
      <c r="AA7" s="62">
        <f t="shared" si="16"/>
        <v>98.3</v>
      </c>
      <c r="AB7" s="62">
        <f t="shared" si="16"/>
        <v>91.5</v>
      </c>
      <c r="AC7" s="62">
        <f t="shared" si="16"/>
        <v>93.9</v>
      </c>
      <c r="AD7" s="62">
        <f t="shared" si="16"/>
        <v>97.3</v>
      </c>
      <c r="AE7" s="62">
        <f t="shared" si="16"/>
        <v>104</v>
      </c>
      <c r="AF7" s="62">
        <f t="shared" si="16"/>
        <v>104.8</v>
      </c>
      <c r="AG7" s="62">
        <f t="shared" si="16"/>
        <v>90.5</v>
      </c>
      <c r="AH7" s="62">
        <f t="shared" si="16"/>
        <v>107.8</v>
      </c>
      <c r="AI7" s="62"/>
      <c r="AJ7" s="62">
        <f>AJ8</f>
        <v>0</v>
      </c>
      <c r="AK7" s="62">
        <f t="shared" ref="AK7:AS7" si="17">AK8</f>
        <v>0</v>
      </c>
      <c r="AL7" s="62">
        <f t="shared" si="17"/>
        <v>2.1</v>
      </c>
      <c r="AM7" s="62">
        <f t="shared" si="17"/>
        <v>4.8</v>
      </c>
      <c r="AN7" s="62">
        <f t="shared" si="17"/>
        <v>2.7</v>
      </c>
      <c r="AO7" s="62">
        <f t="shared" si="17"/>
        <v>0.9</v>
      </c>
      <c r="AP7" s="62">
        <f t="shared" si="17"/>
        <v>3.7</v>
      </c>
      <c r="AQ7" s="62">
        <f t="shared" si="17"/>
        <v>4.7</v>
      </c>
      <c r="AR7" s="62">
        <f t="shared" si="17"/>
        <v>5</v>
      </c>
      <c r="AS7" s="62">
        <f t="shared" si="17"/>
        <v>5.6</v>
      </c>
      <c r="AT7" s="62"/>
      <c r="AU7" s="57">
        <f>AU8</f>
        <v>0</v>
      </c>
      <c r="AV7" s="57">
        <f t="shared" ref="AV7:BD7" si="18">AV8</f>
        <v>0</v>
      </c>
      <c r="AW7" s="57">
        <f t="shared" si="18"/>
        <v>219</v>
      </c>
      <c r="AX7" s="57">
        <f t="shared" si="18"/>
        <v>554</v>
      </c>
      <c r="AY7" s="57">
        <f t="shared" si="18"/>
        <v>305</v>
      </c>
      <c r="AZ7" s="57">
        <f t="shared" si="18"/>
        <v>177</v>
      </c>
      <c r="BA7" s="57">
        <f t="shared" si="18"/>
        <v>672</v>
      </c>
      <c r="BB7" s="57">
        <f t="shared" si="18"/>
        <v>825</v>
      </c>
      <c r="BC7" s="57">
        <f t="shared" si="18"/>
        <v>934</v>
      </c>
      <c r="BD7" s="57">
        <f t="shared" si="18"/>
        <v>900</v>
      </c>
      <c r="BE7" s="57"/>
      <c r="BF7" s="62">
        <f>BF8</f>
        <v>31.9</v>
      </c>
      <c r="BG7" s="62">
        <f t="shared" ref="BG7:BO7" si="19">BG8</f>
        <v>32.299999999999997</v>
      </c>
      <c r="BH7" s="62">
        <f t="shared" si="19"/>
        <v>33.5</v>
      </c>
      <c r="BI7" s="62">
        <f t="shared" si="19"/>
        <v>29.4</v>
      </c>
      <c r="BJ7" s="62">
        <f t="shared" si="19"/>
        <v>26.7</v>
      </c>
      <c r="BK7" s="62">
        <f t="shared" si="19"/>
        <v>24.6</v>
      </c>
      <c r="BL7" s="62">
        <f t="shared" si="19"/>
        <v>24.7</v>
      </c>
      <c r="BM7" s="62">
        <f t="shared" si="19"/>
        <v>25.3</v>
      </c>
      <c r="BN7" s="62">
        <f t="shared" si="19"/>
        <v>23.9</v>
      </c>
      <c r="BO7" s="62">
        <f t="shared" si="19"/>
        <v>25.3</v>
      </c>
      <c r="BP7" s="62"/>
      <c r="BQ7" s="62">
        <f>BQ8</f>
        <v>40</v>
      </c>
      <c r="BR7" s="62">
        <f t="shared" ref="BR7:BZ7" si="20">BR8</f>
        <v>41.4</v>
      </c>
      <c r="BS7" s="62">
        <f t="shared" si="20"/>
        <v>38.200000000000003</v>
      </c>
      <c r="BT7" s="62">
        <f t="shared" si="20"/>
        <v>42.6</v>
      </c>
      <c r="BU7" s="62">
        <f t="shared" si="20"/>
        <v>44.4</v>
      </c>
      <c r="BV7" s="62">
        <f t="shared" si="20"/>
        <v>28.4</v>
      </c>
      <c r="BW7" s="62">
        <f t="shared" si="20"/>
        <v>29.5</v>
      </c>
      <c r="BX7" s="62">
        <f t="shared" si="20"/>
        <v>28.6</v>
      </c>
      <c r="BY7" s="62">
        <f t="shared" si="20"/>
        <v>29.2</v>
      </c>
      <c r="BZ7" s="62">
        <f t="shared" si="20"/>
        <v>28.9</v>
      </c>
      <c r="CA7" s="62"/>
      <c r="CB7" s="62">
        <f>CB8</f>
        <v>4.5999999999999996</v>
      </c>
      <c r="CC7" s="62">
        <f t="shared" ref="CC7:CK7" si="21">CC8</f>
        <v>9.3000000000000007</v>
      </c>
      <c r="CD7" s="62">
        <f t="shared" si="21"/>
        <v>18.5</v>
      </c>
      <c r="CE7" s="62">
        <f t="shared" si="21"/>
        <v>32.9</v>
      </c>
      <c r="CF7" s="62">
        <f t="shared" si="21"/>
        <v>27.5</v>
      </c>
      <c r="CG7" s="62">
        <f t="shared" si="21"/>
        <v>4.3</v>
      </c>
      <c r="CH7" s="62">
        <f t="shared" si="21"/>
        <v>6.4</v>
      </c>
      <c r="CI7" s="62">
        <f t="shared" si="21"/>
        <v>7.7</v>
      </c>
      <c r="CJ7" s="62">
        <f t="shared" si="21"/>
        <v>-253.7</v>
      </c>
      <c r="CK7" s="62">
        <f t="shared" si="21"/>
        <v>11.5</v>
      </c>
      <c r="CL7" s="62"/>
      <c r="CM7" s="57">
        <f>CM8</f>
        <v>10902</v>
      </c>
      <c r="CN7" s="57">
        <f t="shared" ref="CN7:CV7" si="22">CN8</f>
        <v>2198</v>
      </c>
      <c r="CO7" s="57">
        <f t="shared" si="22"/>
        <v>6729</v>
      </c>
      <c r="CP7" s="57">
        <f t="shared" si="22"/>
        <v>-7164</v>
      </c>
      <c r="CQ7" s="57">
        <f t="shared" si="22"/>
        <v>-1022</v>
      </c>
      <c r="CR7" s="57">
        <f t="shared" si="22"/>
        <v>21153</v>
      </c>
      <c r="CS7" s="57">
        <f t="shared" si="22"/>
        <v>26722</v>
      </c>
      <c r="CT7" s="57">
        <f t="shared" si="22"/>
        <v>20854</v>
      </c>
      <c r="CU7" s="57">
        <f t="shared" si="22"/>
        <v>26933</v>
      </c>
      <c r="CV7" s="57">
        <f t="shared" si="22"/>
        <v>38041</v>
      </c>
      <c r="CW7" s="57"/>
      <c r="CX7" s="62">
        <f>CX8</f>
        <v>44.4</v>
      </c>
      <c r="CY7" s="62">
        <f t="shared" ref="CY7:DG7" si="23">CY8</f>
        <v>45.1</v>
      </c>
      <c r="CZ7" s="62">
        <f t="shared" si="23"/>
        <v>64.599999999999994</v>
      </c>
      <c r="DA7" s="62">
        <f t="shared" si="23"/>
        <v>66</v>
      </c>
      <c r="DB7" s="62">
        <f t="shared" si="23"/>
        <v>67.3</v>
      </c>
      <c r="DC7" s="62">
        <f t="shared" si="23"/>
        <v>47.8</v>
      </c>
      <c r="DD7" s="62">
        <f t="shared" si="23"/>
        <v>49.4</v>
      </c>
      <c r="DE7" s="62">
        <f t="shared" si="23"/>
        <v>53.8</v>
      </c>
      <c r="DF7" s="62">
        <f t="shared" si="23"/>
        <v>54.8</v>
      </c>
      <c r="DG7" s="62">
        <f t="shared" si="23"/>
        <v>56</v>
      </c>
      <c r="DH7" s="62"/>
      <c r="DI7" s="58">
        <f>DI8</f>
        <v>523976</v>
      </c>
      <c r="DJ7" s="58">
        <f>DJ8</f>
        <v>100000</v>
      </c>
      <c r="DK7" s="62">
        <f>DK8</f>
        <v>0</v>
      </c>
      <c r="DL7" s="62">
        <f t="shared" ref="DL7:DT7" si="24">DL8</f>
        <v>0</v>
      </c>
      <c r="DM7" s="62">
        <f t="shared" si="24"/>
        <v>0</v>
      </c>
      <c r="DN7" s="62">
        <f t="shared" si="24"/>
        <v>0</v>
      </c>
      <c r="DO7" s="62">
        <f t="shared" si="24"/>
        <v>0</v>
      </c>
      <c r="DP7" s="62">
        <f t="shared" si="24"/>
        <v>86.5</v>
      </c>
      <c r="DQ7" s="62">
        <f t="shared" si="24"/>
        <v>92.1</v>
      </c>
      <c r="DR7" s="62">
        <f t="shared" si="24"/>
        <v>92.6</v>
      </c>
      <c r="DS7" s="62">
        <f t="shared" si="24"/>
        <v>96.9</v>
      </c>
      <c r="DT7" s="62">
        <f t="shared" si="24"/>
        <v>92.5</v>
      </c>
      <c r="DU7" s="62"/>
      <c r="DV7" s="62">
        <f>DV8</f>
        <v>0</v>
      </c>
      <c r="DW7" s="62">
        <f t="shared" ref="DW7:EE7" si="25">DW8</f>
        <v>0</v>
      </c>
      <c r="DX7" s="62">
        <f t="shared" si="25"/>
        <v>0</v>
      </c>
      <c r="DY7" s="62">
        <f t="shared" si="25"/>
        <v>0</v>
      </c>
      <c r="DZ7" s="62">
        <f t="shared" si="25"/>
        <v>30.3</v>
      </c>
      <c r="EA7" s="62">
        <f t="shared" si="25"/>
        <v>64.400000000000006</v>
      </c>
      <c r="EB7" s="62">
        <f t="shared" si="25"/>
        <v>56.2</v>
      </c>
      <c r="EC7" s="62">
        <f t="shared" si="25"/>
        <v>51.4</v>
      </c>
      <c r="ED7" s="62">
        <f t="shared" si="25"/>
        <v>58.6</v>
      </c>
      <c r="EE7" s="62">
        <f t="shared" si="25"/>
        <v>59.7</v>
      </c>
      <c r="EF7" s="62"/>
      <c r="EG7" s="63"/>
      <c r="EH7" s="63"/>
      <c r="EI7" s="63"/>
      <c r="EJ7" s="63"/>
      <c r="EK7" s="63"/>
      <c r="EL7" s="63"/>
      <c r="EM7" s="63"/>
      <c r="EN7" s="63"/>
      <c r="EO7" s="63"/>
      <c r="EP7" s="63"/>
    </row>
    <row r="8" spans="1:146" s="64" customFormat="1">
      <c r="A8" s="40"/>
      <c r="B8" s="65">
        <v>2016</v>
      </c>
      <c r="C8" s="65">
        <v>113654</v>
      </c>
      <c r="D8" s="65">
        <v>46</v>
      </c>
      <c r="E8" s="65">
        <v>11</v>
      </c>
      <c r="F8" s="65">
        <v>1</v>
      </c>
      <c r="G8" s="65">
        <v>1</v>
      </c>
      <c r="H8" s="65" t="s">
        <v>124</v>
      </c>
      <c r="I8" s="65" t="s">
        <v>125</v>
      </c>
      <c r="J8" s="65" t="s">
        <v>126</v>
      </c>
      <c r="K8" s="65" t="s">
        <v>127</v>
      </c>
      <c r="L8" s="65" t="s">
        <v>128</v>
      </c>
      <c r="M8" s="65" t="s">
        <v>129</v>
      </c>
      <c r="N8" s="65"/>
      <c r="O8" s="66">
        <v>0</v>
      </c>
      <c r="P8" s="66">
        <v>88.8</v>
      </c>
      <c r="Q8" s="67">
        <v>4302</v>
      </c>
      <c r="R8" s="67">
        <v>168</v>
      </c>
      <c r="S8" s="68">
        <v>10610</v>
      </c>
      <c r="T8" s="69" t="s">
        <v>130</v>
      </c>
      <c r="U8" s="66">
        <v>35.799999999999997</v>
      </c>
      <c r="V8" s="69" t="s">
        <v>131</v>
      </c>
      <c r="W8" s="70">
        <v>85.7</v>
      </c>
      <c r="X8" s="69" t="s">
        <v>132</v>
      </c>
      <c r="Y8" s="71">
        <v>100.3</v>
      </c>
      <c r="Z8" s="71">
        <v>96.1</v>
      </c>
      <c r="AA8" s="71">
        <v>98.3</v>
      </c>
      <c r="AB8" s="71">
        <v>91.5</v>
      </c>
      <c r="AC8" s="71">
        <v>93.9</v>
      </c>
      <c r="AD8" s="71">
        <v>97.3</v>
      </c>
      <c r="AE8" s="71">
        <v>104</v>
      </c>
      <c r="AF8" s="71">
        <v>104.8</v>
      </c>
      <c r="AG8" s="71">
        <v>90.5</v>
      </c>
      <c r="AH8" s="71">
        <v>107.8</v>
      </c>
      <c r="AI8" s="71">
        <v>95.9</v>
      </c>
      <c r="AJ8" s="71">
        <v>0</v>
      </c>
      <c r="AK8" s="71">
        <v>0</v>
      </c>
      <c r="AL8" s="71">
        <v>2.1</v>
      </c>
      <c r="AM8" s="71">
        <v>4.8</v>
      </c>
      <c r="AN8" s="71">
        <v>2.7</v>
      </c>
      <c r="AO8" s="71">
        <v>0.9</v>
      </c>
      <c r="AP8" s="71">
        <v>3.7</v>
      </c>
      <c r="AQ8" s="71">
        <v>4.7</v>
      </c>
      <c r="AR8" s="71">
        <v>5</v>
      </c>
      <c r="AS8" s="71">
        <v>5.6</v>
      </c>
      <c r="AT8" s="71">
        <v>17.5</v>
      </c>
      <c r="AU8" s="72">
        <v>0</v>
      </c>
      <c r="AV8" s="72">
        <v>0</v>
      </c>
      <c r="AW8" s="72">
        <v>219</v>
      </c>
      <c r="AX8" s="72">
        <v>554</v>
      </c>
      <c r="AY8" s="72">
        <v>305</v>
      </c>
      <c r="AZ8" s="72">
        <v>177</v>
      </c>
      <c r="BA8" s="72">
        <v>672</v>
      </c>
      <c r="BB8" s="72">
        <v>825</v>
      </c>
      <c r="BC8" s="72">
        <v>934</v>
      </c>
      <c r="BD8" s="72">
        <v>900</v>
      </c>
      <c r="BE8" s="72">
        <v>868</v>
      </c>
      <c r="BF8" s="71">
        <v>31.9</v>
      </c>
      <c r="BG8" s="71">
        <v>32.299999999999997</v>
      </c>
      <c r="BH8" s="71">
        <v>33.5</v>
      </c>
      <c r="BI8" s="71">
        <v>29.4</v>
      </c>
      <c r="BJ8" s="71">
        <v>26.7</v>
      </c>
      <c r="BK8" s="71">
        <v>24.6</v>
      </c>
      <c r="BL8" s="71">
        <v>24.7</v>
      </c>
      <c r="BM8" s="71">
        <v>25.3</v>
      </c>
      <c r="BN8" s="71">
        <v>23.9</v>
      </c>
      <c r="BO8" s="71">
        <v>25.3</v>
      </c>
      <c r="BP8" s="71">
        <v>24</v>
      </c>
      <c r="BQ8" s="71">
        <v>40</v>
      </c>
      <c r="BR8" s="71">
        <v>41.4</v>
      </c>
      <c r="BS8" s="71">
        <v>38.200000000000003</v>
      </c>
      <c r="BT8" s="71">
        <v>42.6</v>
      </c>
      <c r="BU8" s="71">
        <v>44.4</v>
      </c>
      <c r="BV8" s="71">
        <v>28.4</v>
      </c>
      <c r="BW8" s="71">
        <v>29.5</v>
      </c>
      <c r="BX8" s="71">
        <v>28.6</v>
      </c>
      <c r="BY8" s="71">
        <v>29.2</v>
      </c>
      <c r="BZ8" s="71">
        <v>28.9</v>
      </c>
      <c r="CA8" s="71">
        <v>26.8</v>
      </c>
      <c r="CB8" s="71">
        <v>4.5999999999999996</v>
      </c>
      <c r="CC8" s="71">
        <v>9.3000000000000007</v>
      </c>
      <c r="CD8" s="71">
        <v>18.5</v>
      </c>
      <c r="CE8" s="73">
        <v>32.9</v>
      </c>
      <c r="CF8" s="73">
        <v>27.5</v>
      </c>
      <c r="CG8" s="71">
        <v>4.3</v>
      </c>
      <c r="CH8" s="71">
        <v>6.4</v>
      </c>
      <c r="CI8" s="71">
        <v>7.7</v>
      </c>
      <c r="CJ8" s="71">
        <v>-253.7</v>
      </c>
      <c r="CK8" s="71">
        <v>11.5</v>
      </c>
      <c r="CL8" s="71">
        <v>9.6</v>
      </c>
      <c r="CM8" s="72">
        <v>10902</v>
      </c>
      <c r="CN8" s="72">
        <v>2198</v>
      </c>
      <c r="CO8" s="72">
        <v>6729</v>
      </c>
      <c r="CP8" s="72">
        <v>-7164</v>
      </c>
      <c r="CQ8" s="72">
        <v>-1022</v>
      </c>
      <c r="CR8" s="72">
        <v>21153</v>
      </c>
      <c r="CS8" s="72">
        <v>26722</v>
      </c>
      <c r="CT8" s="72">
        <v>20854</v>
      </c>
      <c r="CU8" s="72">
        <v>26933</v>
      </c>
      <c r="CV8" s="72">
        <v>38041</v>
      </c>
      <c r="CW8" s="72">
        <v>24185</v>
      </c>
      <c r="CX8" s="71">
        <v>44.4</v>
      </c>
      <c r="CY8" s="71">
        <v>45.1</v>
      </c>
      <c r="CZ8" s="71">
        <v>64.599999999999994</v>
      </c>
      <c r="DA8" s="71">
        <v>66</v>
      </c>
      <c r="DB8" s="71">
        <v>67.3</v>
      </c>
      <c r="DC8" s="71">
        <v>47.8</v>
      </c>
      <c r="DD8" s="71">
        <v>49.4</v>
      </c>
      <c r="DE8" s="71">
        <v>53.8</v>
      </c>
      <c r="DF8" s="71">
        <v>54.8</v>
      </c>
      <c r="DG8" s="71">
        <v>56</v>
      </c>
      <c r="DH8" s="71">
        <v>53.4</v>
      </c>
      <c r="DI8" s="67">
        <v>523976</v>
      </c>
      <c r="DJ8" s="67">
        <v>100000</v>
      </c>
      <c r="DK8" s="71">
        <v>0</v>
      </c>
      <c r="DL8" s="71">
        <v>0</v>
      </c>
      <c r="DM8" s="71">
        <v>0</v>
      </c>
      <c r="DN8" s="71">
        <v>0</v>
      </c>
      <c r="DO8" s="71">
        <v>0</v>
      </c>
      <c r="DP8" s="71">
        <v>86.5</v>
      </c>
      <c r="DQ8" s="71">
        <v>92.1</v>
      </c>
      <c r="DR8" s="71">
        <v>92.6</v>
      </c>
      <c r="DS8" s="71">
        <v>96.9</v>
      </c>
      <c r="DT8" s="71">
        <v>92.5</v>
      </c>
      <c r="DU8" s="71">
        <v>51</v>
      </c>
      <c r="DV8" s="71">
        <v>0</v>
      </c>
      <c r="DW8" s="71">
        <v>0</v>
      </c>
      <c r="DX8" s="71">
        <v>0</v>
      </c>
      <c r="DY8" s="71">
        <v>0</v>
      </c>
      <c r="DZ8" s="71">
        <v>30.3</v>
      </c>
      <c r="EA8" s="71">
        <v>64.400000000000006</v>
      </c>
      <c r="EB8" s="71">
        <v>56.2</v>
      </c>
      <c r="EC8" s="71">
        <v>51.4</v>
      </c>
      <c r="ED8" s="71">
        <v>58.6</v>
      </c>
      <c r="EE8" s="71">
        <v>59.7</v>
      </c>
      <c r="EF8" s="71">
        <v>31.8</v>
      </c>
      <c r="EG8" s="74">
        <v>5.1999999999999998E-3</v>
      </c>
      <c r="EH8" s="74">
        <v>5.0000000000000001E-3</v>
      </c>
      <c r="EI8" s="74">
        <v>5.0000000000000001E-3</v>
      </c>
      <c r="EJ8" s="74">
        <v>4.1999999999999997E-3</v>
      </c>
      <c r="EK8" s="74">
        <v>3.7000000000000002E-3</v>
      </c>
      <c r="EL8" s="74">
        <v>1.0800000000000001E-2</v>
      </c>
      <c r="EM8" s="74">
        <v>1.37E-2</v>
      </c>
      <c r="EN8" s="74">
        <v>1.7100000000000001E-2</v>
      </c>
      <c r="EO8" s="74">
        <v>1.6E-2</v>
      </c>
      <c r="EP8" s="74">
        <v>1.17E-2</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133</v>
      </c>
      <c r="C10" s="79" t="s">
        <v>134</v>
      </c>
      <c r="D10" s="79" t="s">
        <v>135</v>
      </c>
      <c r="E10" s="79" t="s">
        <v>136</v>
      </c>
      <c r="F10" s="79" t="s">
        <v>137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2018-03-20T02:17:48Z</cp:lastPrinted>
  <dcterms:created xsi:type="dcterms:W3CDTF">2018-02-09T01:41:54Z</dcterms:created>
  <dcterms:modified xsi:type="dcterms:W3CDTF">2018-03-20T02:18:15Z</dcterms:modified>
  <cp:category/>
</cp:coreProperties>
</file>