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defaultThemeVersion="124226"/>
  <mc:AlternateContent xmlns:mc="http://schemas.openxmlformats.org/markup-compatibility/2006">
    <mc:Choice Requires="x15">
      <x15ac:absPath xmlns:x15ac="http://schemas.microsoft.com/office/spreadsheetml/2010/11/ac" url="C:\Users\okekita133pc\Desktop\【経営比較分析表】2016_118389_46_010\"/>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<sst xmlns="http://schemas.openxmlformats.org/spreadsheetml/2006/main" count="235" uniqueCount="120">
  <si>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</si>
  <si>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</si>
  <si>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</si>
  <si>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</si>
  <si>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</si>
  <si>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</si>
  <si>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</si>
  <si>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</si>
  <si>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</si>
  <si>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</si>
  <si>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</si>
  <si>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</si>
  <si>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</si>
  <si>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</si>
  <si>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</si>
  <si>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</si>
  <si>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</si>
  <si>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</si>
  <si>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</si>
  <si>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</si>
  <si>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</si>
  <si>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</si>
  <si>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</si>
  <si>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</si>
  <si>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</si>
  <si>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</si>
  <si>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</si>
  <si>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</si>
  <si>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</si>
  <si>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</si>
  <si>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</si>
  <si>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</si>
  <si>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</si>
  <si>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</si>
  <si>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</si>
  <si>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</si>
  <si>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</si>
  <si>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</si>
  <si>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</si>
  <si>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</si>
  <si>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</si>
  <si>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</si>
  <si>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</si>
  <si>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</si>
  <si>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</si>
  <si>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</si>
  <si>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</si>
  <si>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</si>
  <si>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</si>
  <si>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</si>
  <si>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</si>
  <si>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</si>
  <si>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</si>
  <si>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</si>
  <si>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</si>
  <si>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</si>
  <si>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</si>
  <si>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</si>
  <si>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</si>
  <si>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</si>
  <si>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</si>
  <si>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</si>
  <si>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</si>
  <si>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</si>
  <si>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</si>
  <si>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</si>
  <si>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</si>
  <si>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</si>
  <si>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</si>
  <si>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</si>
  <si>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</si>
  <si>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</si>
  <si>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</si>
  <si>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</si>
  <si>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</si>
  <si>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</si>
  <si>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</si>
  <si>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</si>
  <si>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</si>
  <si>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</si>
  <si>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</si>
  <si>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</si>
  <si>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</si>
  <si>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</si>
  <si>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</si>
  <si>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</si>
  <si>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</si>
  <si>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</si>
  <si>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</si>
  <si>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</si>
  <si>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</si>
  <si>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</si>
  <si>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</si>
  <si>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</si>
  <si>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</si>
  <si>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</si>
  <si>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</si>
  <si>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</si>
  <si>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</si>
  <si>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</si>
  <si>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</si>
  <si>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</si>
  <si>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</si>
  <si>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</si>
  <si>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</si>
  <si>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桶川北本水道企業団</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</si>
  <si>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</si>
  <si>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</si>
  <si>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</si>
  <si>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</si>
  <si>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</si>
  <si>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</si>
  <si>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</si>
  <si>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</si>
  <si>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</si>
  <si>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</si>
  <si>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①経常収支比率は100％を上回っており、収支は黒字となっている。また②累積欠損金比率は0％で欠損金の発生は無く、経営状況が健全な状態にあることを示している。
③流動比率は短期的な債務に対する支払能力を表す指標で、100％を上回っており財務の安全性が保たれている。④企業債残高対給水収益比率が下降傾向にあるのは、国などからの借入金である企業債の償還が進んでいることを示している。類似団体平均値よりも低水準であるのは、将来への負担をなるべく軽減するため、新規の借り入れをせずに自己資金を投入して施設の更新事業などを行っているからである。
⑤料金回収率は100％を上回っている。給水に係る費用は給水収益により賄えており、適切な料金収入が確保されている。また⑥給水原価は類似団体平均値よりも低く、費用を抑えた効率的な経営を行っている。
⑦施設利用率は類似団体平均値を上回る80％以上で、施設の利用状況や規模は適正であり、施設を効率的に使用している。
⑧有収率は近年、上昇傾向にある。企業団では、給水区域全域で個別・管路音聴調査を実施して漏水の早期発見に努めるとともに、漏水多発地域の給水管や老朽管の布設替等の管路整備を進めている。また広報紙などを活用して漏水通報の協力を市民に呼びかけるなど、各種漏水対策を実施して有収率の向上を図っている。</t>
    <phoneticPr fontId="4"/>
  </si>
  <si>
    <t>①有形固定資産減価償却率は類似団体平均値以内で推移しているが、上昇傾向にある。施設の老朽化が進んでいるので、施設の現状を把握して優先度を決めて、更新を行っている。
②管路経年化率は法定耐用年数を超えた管路延長の割合を示す指標で、類似団体平均値よりも高い水準である。法定耐用年数は管路の使用期限を表すものではないが、管路の老朽化が進んでいることから、企業団では強靭な水道を目指し、市民のライフラインを守るため、優先順位を付けながら計画的に管路の更新を行っている。
③管路更新率は類似団体平均値以上の水準を維持している。企業団では管路の耐震化を含め、石綿セメント管等の老朽管更新を重点的に進めている。</t>
    <phoneticPr fontId="4"/>
  </si>
  <si>
    <t>　経営の健全性・効率性については、各指標は概ね良好な数値を示しており、類似団体平均値の水準を上回っている。現状では新たな借り入れを行わずに、企業債の償還や更新投資などに充てる財源を確保できており、健全な経営状況にある。
　しかしながら老朽化の状況においては、経年化管路の更新が課題となっている。また管路のみならず資産全体を見ても老朽化傾向にあり、今後増加が見込まれる更新費用の一方で給水収益は減少傾向が予測される。
　企業団は今後、増大する更新需要に対応するため、新たな借り入れも検討しながら健全な事業運営が維持できるよう、水道事業ビジョンに基づいた、中長期的な視点に立った計画的で効率的な施設の更新と事業運営に努める。</t>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</si>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</sst>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1.07</c:v>
                </c:pt>
                <c:pt idx="1">
                  <c:v>1.49</c:v>
                </c:pt>
                <c:pt idx="2">
                  <c:v>1.2</c:v>
                </c:pt>
                <c:pt idx="3">
                  <c:v>1.08</c:v>
                </c:pt>
                <c:pt idx="4">
                  <c:v>1.22</c:v>
                </c:pt>
              </c:numCache>
            </c:numRef>
          </c:val>
          <c:extLst>
            <c:ext xmlns:c16="http://schemas.microsoft.com/office/drawing/2014/chart" uri="{C3380CC4-5D6E-409C-BE32-E72D297353CC}">
              <c16:uniqueId val="{00000000-F1A7-45F5-8442-74747F17527A}"/>
            </c:ext>
          </c:extLst>
        </c:ser>
        <c:dLbls>
          <c:showLegendKey val="0"/>
          <c:showVal val="0"/>
          <c:showCatName val="0"/>
          <c:showSerName val="0"/>
          <c:showPercent val="0"/>
          <c:showBubbleSize val="0"/>
        </c:dLbls>
        <c:gapWidth val="150"/>
        <c:axId val="100116736"/>
        <c:axId val="1001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c:ext xmlns:c16="http://schemas.microsoft.com/office/drawing/2014/chart" uri="{C3380CC4-5D6E-409C-BE32-E72D297353CC}">
              <c16:uniqueId val="{00000001-F1A7-45F5-8442-74747F17527A}"/>
            </c:ext>
          </c:extLst>
        </c:ser>
        <c:dLbls>
          <c:showLegendKey val="0"/>
          <c:showVal val="0"/>
          <c:showCatName val="0"/>
          <c:showSerName val="0"/>
          <c:showPercent val="0"/>
          <c:showBubbleSize val="0"/>
        </c:dLbls>
        <c:marker val="1"/>
        <c:smooth val="0"/>
        <c:axId val="100116736"/>
        <c:axId val="100139392"/>
      </c:lineChart>
      <c:dateAx>
        <c:axId val="100116736"/>
        <c:scaling>
          <c:orientation val="minMax"/>
        </c:scaling>
        <c:delete val="1"/>
        <c:axPos val="b"/>
        <c:numFmt formatCode="ge" sourceLinked="1"/>
        <c:majorTickMark val="none"/>
        <c:minorTickMark val="none"/>
        <c:tickLblPos val="none"/>
        <c:crossAx val="100139392"/>
        <c:crosses val="autoZero"/>
        <c:auto val="1"/>
        <c:lblOffset val="100"/>
        <c:baseTimeUnit val="years"/>
      </c:dateAx>
      <c:valAx>
        <c:axId val="1001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83.83</c:v>
                </c:pt>
                <c:pt idx="1">
                  <c:v>87.03</c:v>
                </c:pt>
                <c:pt idx="2">
                  <c:v>86.04</c:v>
                </c:pt>
                <c:pt idx="3">
                  <c:v>86.54</c:v>
                </c:pt>
                <c:pt idx="4">
                  <c:v>84.61</c:v>
                </c:pt>
              </c:numCache>
            </c:numRef>
          </c:val>
          <c:extLst>
            <c:ext xmlns:c16="http://schemas.microsoft.com/office/drawing/2014/chart" uri="{C3380CC4-5D6E-409C-BE32-E72D297353CC}">
              <c16:uniqueId val="{00000000-7CCB-454A-8807-90952B83460F}"/>
            </c:ext>
          </c:extLst>
        </c:ser>
        <c:dLbls>
          <c:showLegendKey val="0"/>
          <c:showVal val="0"/>
          <c:showCatName val="0"/>
          <c:showSerName val="0"/>
          <c:showPercent val="0"/>
          <c:showBubbleSize val="0"/>
        </c:dLbls>
        <c:gapWidth val="150"/>
        <c:axId val="146460032"/>
        <c:axId val="1484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c:ext xmlns:c16="http://schemas.microsoft.com/office/drawing/2014/chart" uri="{C3380CC4-5D6E-409C-BE32-E72D297353CC}">
              <c16:uniqueId val="{00000001-7CCB-454A-8807-90952B83460F}"/>
            </c:ext>
          </c:extLst>
        </c:ser>
        <c:dLbls>
          <c:showLegendKey val="0"/>
          <c:showVal val="0"/>
          <c:showCatName val="0"/>
          <c:showSerName val="0"/>
          <c:showPercent val="0"/>
          <c:showBubbleSize val="0"/>
        </c:dLbls>
        <c:marker val="1"/>
        <c:smooth val="0"/>
        <c:axId val="146460032"/>
        <c:axId val="148452864"/>
      </c:lineChart>
      <c:dateAx>
        <c:axId val="146460032"/>
        <c:scaling>
          <c:orientation val="minMax"/>
        </c:scaling>
        <c:delete val="1"/>
        <c:axPos val="b"/>
        <c:numFmt formatCode="ge" sourceLinked="1"/>
        <c:majorTickMark val="none"/>
        <c:minorTickMark val="none"/>
        <c:tickLblPos val="none"/>
        <c:crossAx val="148452864"/>
        <c:crosses val="autoZero"/>
        <c:auto val="1"/>
        <c:lblOffset val="100"/>
        <c:baseTimeUnit val="years"/>
      </c:dateAx>
      <c:valAx>
        <c:axId val="1484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93.88</c:v>
                </c:pt>
                <c:pt idx="1">
                  <c:v>91.74</c:v>
                </c:pt>
                <c:pt idx="2">
                  <c:v>89.69</c:v>
                </c:pt>
                <c:pt idx="3">
                  <c:v>90</c:v>
                </c:pt>
                <c:pt idx="4">
                  <c:v>91.53</c:v>
                </c:pt>
              </c:numCache>
            </c:numRef>
          </c:val>
          <c:extLst>
            <c:ext xmlns:c16="http://schemas.microsoft.com/office/drawing/2014/chart" uri="{C3380CC4-5D6E-409C-BE32-E72D297353CC}">
              <c16:uniqueId val="{00000000-3CF2-4B66-9B70-FA9D66147490}"/>
            </c:ext>
          </c:extLst>
        </c:ser>
        <c:dLbls>
          <c:showLegendKey val="0"/>
          <c:showVal val="0"/>
          <c:showCatName val="0"/>
          <c:showSerName val="0"/>
          <c:showPercent val="0"/>
          <c:showBubbleSize val="0"/>
        </c:dLbls>
        <c:gapWidth val="150"/>
        <c:axId val="148466688"/>
        <c:axId val="1484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c:ext xmlns:c16="http://schemas.microsoft.com/office/drawing/2014/chart" uri="{C3380CC4-5D6E-409C-BE32-E72D297353CC}">
              <c16:uniqueId val="{00000001-3CF2-4B66-9B70-FA9D66147490}"/>
            </c:ext>
          </c:extLst>
        </c:ser>
        <c:dLbls>
          <c:showLegendKey val="0"/>
          <c:showVal val="0"/>
          <c:showCatName val="0"/>
          <c:showSerName val="0"/>
          <c:showPercent val="0"/>
          <c:showBubbleSize val="0"/>
        </c:dLbls>
        <c:marker val="1"/>
        <c:smooth val="0"/>
        <c:axId val="148466688"/>
        <c:axId val="148472960"/>
      </c:lineChart>
      <c:dateAx>
        <c:axId val="148466688"/>
        <c:scaling>
          <c:orientation val="minMax"/>
        </c:scaling>
        <c:delete val="1"/>
        <c:axPos val="b"/>
        <c:numFmt formatCode="ge" sourceLinked="1"/>
        <c:majorTickMark val="none"/>
        <c:minorTickMark val="none"/>
        <c:tickLblPos val="none"/>
        <c:crossAx val="148472960"/>
        <c:crosses val="autoZero"/>
        <c:auto val="1"/>
        <c:lblOffset val="100"/>
        <c:baseTimeUnit val="years"/>
      </c:dateAx>
      <c:valAx>
        <c:axId val="1484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112.47</c:v>
                </c:pt>
                <c:pt idx="1">
                  <c:v>114.82</c:v>
                </c:pt>
                <c:pt idx="2">
                  <c:v>115.64</c:v>
                </c:pt>
                <c:pt idx="3">
                  <c:v>116.61</c:v>
                </c:pt>
                <c:pt idx="4">
                  <c:v>119.44</c:v>
                </c:pt>
              </c:numCache>
            </c:numRef>
          </c:val>
          <c:extLst>
            <c:ext xmlns:c16="http://schemas.microsoft.com/office/drawing/2014/chart" uri="{C3380CC4-5D6E-409C-BE32-E72D297353CC}">
              <c16:uniqueId val="{00000000-7485-423F-84D2-5EE4DB27BE31}"/>
            </c:ext>
          </c:extLst>
        </c:ser>
        <c:dLbls>
          <c:showLegendKey val="0"/>
          <c:showVal val="0"/>
          <c:showCatName val="0"/>
          <c:showSerName val="0"/>
          <c:showPercent val="0"/>
          <c:showBubbleSize val="0"/>
        </c:dLbls>
        <c:gapWidth val="150"/>
        <c:axId val="100165504"/>
        <c:axId val="1001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c:ext xmlns:c16="http://schemas.microsoft.com/office/drawing/2014/chart" uri="{C3380CC4-5D6E-409C-BE32-E72D297353CC}">
              <c16:uniqueId val="{00000001-7485-423F-84D2-5EE4DB27BE31}"/>
            </c:ext>
          </c:extLst>
        </c:ser>
        <c:dLbls>
          <c:showLegendKey val="0"/>
          <c:showVal val="0"/>
          <c:showCatName val="0"/>
          <c:showSerName val="0"/>
          <c:showPercent val="0"/>
          <c:showBubbleSize val="0"/>
        </c:dLbls>
        <c:marker val="1"/>
        <c:smooth val="0"/>
        <c:axId val="100165504"/>
        <c:axId val="100179968"/>
      </c:lineChart>
      <c:dateAx>
        <c:axId val="100165504"/>
        <c:scaling>
          <c:orientation val="minMax"/>
        </c:scaling>
        <c:delete val="1"/>
        <c:axPos val="b"/>
        <c:numFmt formatCode="ge" sourceLinked="1"/>
        <c:majorTickMark val="none"/>
        <c:minorTickMark val="none"/>
        <c:tickLblPos val="none"/>
        <c:crossAx val="100179968"/>
        <c:crosses val="autoZero"/>
        <c:auto val="1"/>
        <c:lblOffset val="100"/>
        <c:baseTimeUnit val="years"/>
      </c:dateAx>
      <c:valAx>
        <c:axId val="100179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39.81</c:v>
                </c:pt>
                <c:pt idx="1">
                  <c:v>40.549999999999997</c:v>
                </c:pt>
                <c:pt idx="2">
                  <c:v>41.23</c:v>
                </c:pt>
                <c:pt idx="3">
                  <c:v>42.27</c:v>
                </c:pt>
                <c:pt idx="4">
                  <c:v>42.36</c:v>
                </c:pt>
              </c:numCache>
            </c:numRef>
          </c:val>
          <c:extLst>
            <c:ext xmlns:c16="http://schemas.microsoft.com/office/drawing/2014/chart" uri="{C3380CC4-5D6E-409C-BE32-E72D297353CC}">
              <c16:uniqueId val="{00000000-C139-4158-BEFE-EC2831311CC5}"/>
            </c:ext>
          </c:extLst>
        </c:ser>
        <c:dLbls>
          <c:showLegendKey val="0"/>
          <c:showVal val="0"/>
          <c:showCatName val="0"/>
          <c:showSerName val="0"/>
          <c:showPercent val="0"/>
          <c:showBubbleSize val="0"/>
        </c:dLbls>
        <c:gapWidth val="150"/>
        <c:axId val="100218368"/>
        <c:axId val="1002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c:ext xmlns:c16="http://schemas.microsoft.com/office/drawing/2014/chart" uri="{C3380CC4-5D6E-409C-BE32-E72D297353CC}">
              <c16:uniqueId val="{00000001-C139-4158-BEFE-EC2831311CC5}"/>
            </c:ext>
          </c:extLst>
        </c:ser>
        <c:dLbls>
          <c:showLegendKey val="0"/>
          <c:showVal val="0"/>
          <c:showCatName val="0"/>
          <c:showSerName val="0"/>
          <c:showPercent val="0"/>
          <c:showBubbleSize val="0"/>
        </c:dLbls>
        <c:marker val="1"/>
        <c:smooth val="0"/>
        <c:axId val="100218368"/>
        <c:axId val="100220288"/>
      </c:lineChart>
      <c:dateAx>
        <c:axId val="100218368"/>
        <c:scaling>
          <c:orientation val="minMax"/>
        </c:scaling>
        <c:delete val="1"/>
        <c:axPos val="b"/>
        <c:numFmt formatCode="ge" sourceLinked="1"/>
        <c:majorTickMark val="none"/>
        <c:minorTickMark val="none"/>
        <c:tickLblPos val="none"/>
        <c:crossAx val="100220288"/>
        <c:crosses val="autoZero"/>
        <c:auto val="1"/>
        <c:lblOffset val="100"/>
        <c:baseTimeUnit val="years"/>
      </c:dateAx>
      <c:valAx>
        <c:axId val="1002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27.06</c:v>
                </c:pt>
                <c:pt idx="1">
                  <c:v>23.22</c:v>
                </c:pt>
                <c:pt idx="2">
                  <c:v>24.4</c:v>
                </c:pt>
                <c:pt idx="3">
                  <c:v>25.05</c:v>
                </c:pt>
                <c:pt idx="4">
                  <c:v>25.66</c:v>
                </c:pt>
              </c:numCache>
            </c:numRef>
          </c:val>
          <c:extLst>
            <c:ext xmlns:c16="http://schemas.microsoft.com/office/drawing/2014/chart" uri="{C3380CC4-5D6E-409C-BE32-E72D297353CC}">
              <c16:uniqueId val="{00000000-E621-4BC6-9DB2-D6EC07257F55}"/>
            </c:ext>
          </c:extLst>
        </c:ser>
        <c:dLbls>
          <c:showLegendKey val="0"/>
          <c:showVal val="0"/>
          <c:showCatName val="0"/>
          <c:showSerName val="0"/>
          <c:showPercent val="0"/>
          <c:showBubbleSize val="0"/>
        </c:dLbls>
        <c:gapWidth val="150"/>
        <c:axId val="100242560"/>
        <c:axId val="1002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c:ext xmlns:c16="http://schemas.microsoft.com/office/drawing/2014/chart" uri="{C3380CC4-5D6E-409C-BE32-E72D297353CC}">
              <c16:uniqueId val="{00000001-E621-4BC6-9DB2-D6EC07257F55}"/>
            </c:ext>
          </c:extLst>
        </c:ser>
        <c:dLbls>
          <c:showLegendKey val="0"/>
          <c:showVal val="0"/>
          <c:showCatName val="0"/>
          <c:showSerName val="0"/>
          <c:showPercent val="0"/>
          <c:showBubbleSize val="0"/>
        </c:dLbls>
        <c:marker val="1"/>
        <c:smooth val="0"/>
        <c:axId val="100242560"/>
        <c:axId val="100244480"/>
      </c:lineChart>
      <c:dateAx>
        <c:axId val="100242560"/>
        <c:scaling>
          <c:orientation val="minMax"/>
        </c:scaling>
        <c:delete val="1"/>
        <c:axPos val="b"/>
        <c:numFmt formatCode="ge" sourceLinked="1"/>
        <c:majorTickMark val="none"/>
        <c:minorTickMark val="none"/>
        <c:tickLblPos val="none"/>
        <c:crossAx val="100244480"/>
        <c:crosses val="autoZero"/>
        <c:auto val="1"/>
        <c:lblOffset val="100"/>
        <c:baseTimeUnit val="years"/>
      </c:dateAx>
      <c:valAx>
        <c:axId val="1002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E6-4377-BE31-C47E7B5120DA}"/>
            </c:ext>
          </c:extLst>
        </c:ser>
        <c:dLbls>
          <c:showLegendKey val="0"/>
          <c:showVal val="0"/>
          <c:showCatName val="0"/>
          <c:showSerName val="0"/>
          <c:showPercent val="0"/>
          <c:showBubbleSize val="0"/>
        </c:dLbls>
        <c:gapWidth val="150"/>
        <c:axId val="100279424"/>
        <c:axId val="1002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c:ext xmlns:c16="http://schemas.microsoft.com/office/drawing/2014/chart" uri="{C3380CC4-5D6E-409C-BE32-E72D297353CC}">
              <c16:uniqueId val="{00000001-35E6-4377-BE31-C47E7B5120DA}"/>
            </c:ext>
          </c:extLst>
        </c:ser>
        <c:dLbls>
          <c:showLegendKey val="0"/>
          <c:showVal val="0"/>
          <c:showCatName val="0"/>
          <c:showSerName val="0"/>
          <c:showPercent val="0"/>
          <c:showBubbleSize val="0"/>
        </c:dLbls>
        <c:marker val="1"/>
        <c:smooth val="0"/>
        <c:axId val="100279424"/>
        <c:axId val="100281344"/>
      </c:lineChart>
      <c:dateAx>
        <c:axId val="100279424"/>
        <c:scaling>
          <c:orientation val="minMax"/>
        </c:scaling>
        <c:delete val="1"/>
        <c:axPos val="b"/>
        <c:numFmt formatCode="ge" sourceLinked="1"/>
        <c:majorTickMark val="none"/>
        <c:minorTickMark val="none"/>
        <c:tickLblPos val="none"/>
        <c:crossAx val="100281344"/>
        <c:crosses val="autoZero"/>
        <c:auto val="1"/>
        <c:lblOffset val="100"/>
        <c:baseTimeUnit val="years"/>
      </c:dateAx>
      <c:valAx>
        <c:axId val="10028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638.45000000000005</c:v>
                </c:pt>
                <c:pt idx="1">
                  <c:v>685.54</c:v>
                </c:pt>
                <c:pt idx="2">
                  <c:v>355.79</c:v>
                </c:pt>
                <c:pt idx="3">
                  <c:v>389.76</c:v>
                </c:pt>
                <c:pt idx="4">
                  <c:v>379.2</c:v>
                </c:pt>
              </c:numCache>
            </c:numRef>
          </c:val>
          <c:extLst>
            <c:ext xmlns:c16="http://schemas.microsoft.com/office/drawing/2014/chart" uri="{C3380CC4-5D6E-409C-BE32-E72D297353CC}">
              <c16:uniqueId val="{00000000-8F9D-4025-9ECB-E2D1D3B61892}"/>
            </c:ext>
          </c:extLst>
        </c:ser>
        <c:dLbls>
          <c:showLegendKey val="0"/>
          <c:showVal val="0"/>
          <c:showCatName val="0"/>
          <c:showSerName val="0"/>
          <c:showPercent val="0"/>
          <c:showBubbleSize val="0"/>
        </c:dLbls>
        <c:gapWidth val="150"/>
        <c:axId val="100324096"/>
        <c:axId val="1003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c:ext xmlns:c16="http://schemas.microsoft.com/office/drawing/2014/chart" uri="{C3380CC4-5D6E-409C-BE32-E72D297353CC}">
              <c16:uniqueId val="{00000001-8F9D-4025-9ECB-E2D1D3B61892}"/>
            </c:ext>
          </c:extLst>
        </c:ser>
        <c:dLbls>
          <c:showLegendKey val="0"/>
          <c:showVal val="0"/>
          <c:showCatName val="0"/>
          <c:showSerName val="0"/>
          <c:showPercent val="0"/>
          <c:showBubbleSize val="0"/>
        </c:dLbls>
        <c:marker val="1"/>
        <c:smooth val="0"/>
        <c:axId val="100324096"/>
        <c:axId val="100326016"/>
      </c:lineChart>
      <c:dateAx>
        <c:axId val="100324096"/>
        <c:scaling>
          <c:orientation val="minMax"/>
        </c:scaling>
        <c:delete val="1"/>
        <c:axPos val="b"/>
        <c:numFmt formatCode="ge" sourceLinked="1"/>
        <c:majorTickMark val="none"/>
        <c:minorTickMark val="none"/>
        <c:tickLblPos val="none"/>
        <c:crossAx val="100326016"/>
        <c:crosses val="autoZero"/>
        <c:auto val="1"/>
        <c:lblOffset val="100"/>
        <c:baseTimeUnit val="years"/>
      </c:dateAx>
      <c:valAx>
        <c:axId val="100326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105.28</c:v>
                </c:pt>
                <c:pt idx="1">
                  <c:v>90.9</c:v>
                </c:pt>
                <c:pt idx="2">
                  <c:v>81.05</c:v>
                </c:pt>
                <c:pt idx="3">
                  <c:v>67.06</c:v>
                </c:pt>
                <c:pt idx="4">
                  <c:v>54.91</c:v>
                </c:pt>
              </c:numCache>
            </c:numRef>
          </c:val>
          <c:extLst>
            <c:ext xmlns:c16="http://schemas.microsoft.com/office/drawing/2014/chart" uri="{C3380CC4-5D6E-409C-BE32-E72D297353CC}">
              <c16:uniqueId val="{00000000-0E97-4A26-A2E6-43D91065F22D}"/>
            </c:ext>
          </c:extLst>
        </c:ser>
        <c:dLbls>
          <c:showLegendKey val="0"/>
          <c:showVal val="0"/>
          <c:showCatName val="0"/>
          <c:showSerName val="0"/>
          <c:showPercent val="0"/>
          <c:showBubbleSize val="0"/>
        </c:dLbls>
        <c:gapWidth val="150"/>
        <c:axId val="119226752"/>
        <c:axId val="1192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c:ext xmlns:c16="http://schemas.microsoft.com/office/drawing/2014/chart" uri="{C3380CC4-5D6E-409C-BE32-E72D297353CC}">
              <c16:uniqueId val="{00000001-0E97-4A26-A2E6-43D91065F22D}"/>
            </c:ext>
          </c:extLst>
        </c:ser>
        <c:dLbls>
          <c:showLegendKey val="0"/>
          <c:showVal val="0"/>
          <c:showCatName val="0"/>
          <c:showSerName val="0"/>
          <c:showPercent val="0"/>
          <c:showBubbleSize val="0"/>
        </c:dLbls>
        <c:marker val="1"/>
        <c:smooth val="0"/>
        <c:axId val="119226752"/>
        <c:axId val="119228672"/>
      </c:lineChart>
      <c:dateAx>
        <c:axId val="119226752"/>
        <c:scaling>
          <c:orientation val="minMax"/>
        </c:scaling>
        <c:delete val="1"/>
        <c:axPos val="b"/>
        <c:numFmt formatCode="ge" sourceLinked="1"/>
        <c:majorTickMark val="none"/>
        <c:minorTickMark val="none"/>
        <c:tickLblPos val="none"/>
        <c:crossAx val="119228672"/>
        <c:crosses val="autoZero"/>
        <c:auto val="1"/>
        <c:lblOffset val="100"/>
        <c:baseTimeUnit val="years"/>
      </c:dateAx>
      <c:valAx>
        <c:axId val="11922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2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104.07</c:v>
                </c:pt>
                <c:pt idx="1">
                  <c:v>106.27</c:v>
                </c:pt>
                <c:pt idx="2">
                  <c:v>109.6</c:v>
                </c:pt>
                <c:pt idx="3">
                  <c:v>111.77</c:v>
                </c:pt>
                <c:pt idx="4">
                  <c:v>113.73</c:v>
                </c:pt>
              </c:numCache>
            </c:numRef>
          </c:val>
          <c:extLst>
            <c:ext xmlns:c16="http://schemas.microsoft.com/office/drawing/2014/chart" uri="{C3380CC4-5D6E-409C-BE32-E72D297353CC}">
              <c16:uniqueId val="{00000000-9BCF-44F0-BEA7-06955B269AE7}"/>
            </c:ext>
          </c:extLst>
        </c:ser>
        <c:dLbls>
          <c:showLegendKey val="0"/>
          <c:showVal val="0"/>
          <c:showCatName val="0"/>
          <c:showSerName val="0"/>
          <c:showPercent val="0"/>
          <c:showBubbleSize val="0"/>
        </c:dLbls>
        <c:gapWidth val="150"/>
        <c:axId val="119263232"/>
        <c:axId val="1192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c:ext xmlns:c16="http://schemas.microsoft.com/office/drawing/2014/chart" uri="{C3380CC4-5D6E-409C-BE32-E72D297353CC}">
              <c16:uniqueId val="{00000001-9BCF-44F0-BEA7-06955B269AE7}"/>
            </c:ext>
          </c:extLst>
        </c:ser>
        <c:dLbls>
          <c:showLegendKey val="0"/>
          <c:showVal val="0"/>
          <c:showCatName val="0"/>
          <c:showSerName val="0"/>
          <c:showPercent val="0"/>
          <c:showBubbleSize val="0"/>
        </c:dLbls>
        <c:marker val="1"/>
        <c:smooth val="0"/>
        <c:axId val="119263232"/>
        <c:axId val="119265152"/>
      </c:lineChart>
      <c:dateAx>
        <c:axId val="119263232"/>
        <c:scaling>
          <c:orientation val="minMax"/>
        </c:scaling>
        <c:delete val="1"/>
        <c:axPos val="b"/>
        <c:numFmt formatCode="ge" sourceLinked="1"/>
        <c:majorTickMark val="none"/>
        <c:minorTickMark val="none"/>
        <c:tickLblPos val="none"/>
        <c:crossAx val="119265152"/>
        <c:crosses val="autoZero"/>
        <c:auto val="1"/>
        <c:lblOffset val="100"/>
        <c:baseTimeUnit val="years"/>
      </c:dateAx>
      <c:valAx>
        <c:axId val="1192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162.06</c:v>
                </c:pt>
                <c:pt idx="1">
                  <c:v>159.49</c:v>
                </c:pt>
                <c:pt idx="2">
                  <c:v>154.1</c:v>
                </c:pt>
                <c:pt idx="3">
                  <c:v>151.69999999999999</c:v>
                </c:pt>
                <c:pt idx="4">
                  <c:v>148.94999999999999</c:v>
                </c:pt>
              </c:numCache>
            </c:numRef>
          </c:val>
          <c:extLst>
            <c:ext xmlns:c16="http://schemas.microsoft.com/office/drawing/2014/chart" uri="{C3380CC4-5D6E-409C-BE32-E72D297353CC}">
              <c16:uniqueId val="{00000000-06E6-4875-8F81-B93C442427FB}"/>
            </c:ext>
          </c:extLst>
        </c:ser>
        <c:dLbls>
          <c:showLegendKey val="0"/>
          <c:showVal val="0"/>
          <c:showCatName val="0"/>
          <c:showSerName val="0"/>
          <c:showPercent val="0"/>
          <c:showBubbleSize val="0"/>
        </c:dLbls>
        <c:gapWidth val="150"/>
        <c:axId val="146328960"/>
        <c:axId val="1463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c:ext xmlns:c16="http://schemas.microsoft.com/office/drawing/2014/chart" uri="{C3380CC4-5D6E-409C-BE32-E72D297353CC}">
              <c16:uniqueId val="{00000001-06E6-4875-8F81-B93C442427FB}"/>
            </c:ext>
          </c:extLst>
        </c:ser>
        <c:dLbls>
          <c:showLegendKey val="0"/>
          <c:showVal val="0"/>
          <c:showCatName val="0"/>
          <c:showSerName val="0"/>
          <c:showPercent val="0"/>
          <c:showBubbleSize val="0"/>
        </c:dLbls>
        <c:marker val="1"/>
        <c:smooth val="0"/>
        <c:axId val="146328960"/>
        <c:axId val="146335232"/>
      </c:lineChart>
      <c:dateAx>
        <c:axId val="146328960"/>
        <c:scaling>
          <c:orientation val="minMax"/>
        </c:scaling>
        <c:delete val="1"/>
        <c:axPos val="b"/>
        <c:numFmt formatCode="ge" sourceLinked="1"/>
        <c:majorTickMark val="none"/>
        <c:minorTickMark val="none"/>
        <c:tickLblPos val="none"/>
        <c:crossAx val="146335232"/>
        <c:crosses val="autoZero"/>
        <c:auto val="1"/>
        <c:lblOffset val="100"/>
        <c:baseTimeUnit val="years"/>
      </c:dateAx>
      <c:valAx>
        <c:axId val="1463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11" sqref="BL11:BZ1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埼玉県　桶川北本水道企業団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119</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90</v>
      </c>
      <c r="J10" s="52"/>
      <c r="K10" s="52"/>
      <c r="L10" s="52"/>
      <c r="M10" s="52"/>
      <c r="N10" s="52"/>
      <c r="O10" s="64"/>
      <c r="P10" s="53">
        <f>データ!$P$6</f>
        <v>99.6</v>
      </c>
      <c r="Q10" s="53"/>
      <c r="R10" s="53"/>
      <c r="S10" s="53"/>
      <c r="T10" s="53"/>
      <c r="U10" s="53"/>
      <c r="V10" s="53"/>
      <c r="W10" s="61">
        <f>データ!$Q$6</f>
        <v>3164</v>
      </c>
      <c r="X10" s="61"/>
      <c r="Y10" s="61"/>
      <c r="Z10" s="61"/>
      <c r="AA10" s="61"/>
      <c r="AB10" s="61"/>
      <c r="AC10" s="61"/>
      <c r="AD10" s="2"/>
      <c r="AE10" s="2"/>
      <c r="AF10" s="2"/>
      <c r="AG10" s="2"/>
      <c r="AH10" s="5"/>
      <c r="AI10" s="5"/>
      <c r="AJ10" s="5"/>
      <c r="AK10" s="5"/>
      <c r="AL10" s="61">
        <f>データ!$U$6</f>
        <v>142069</v>
      </c>
      <c r="AM10" s="61"/>
      <c r="AN10" s="61"/>
      <c r="AO10" s="61"/>
      <c r="AP10" s="61"/>
      <c r="AQ10" s="61"/>
      <c r="AR10" s="61"/>
      <c r="AS10" s="61"/>
      <c r="AT10" s="51">
        <f>データ!$V$6</f>
        <v>45.17</v>
      </c>
      <c r="AU10" s="52"/>
      <c r="AV10" s="52"/>
      <c r="AW10" s="52"/>
      <c r="AX10" s="52"/>
      <c r="AY10" s="52"/>
      <c r="AZ10" s="52"/>
      <c r="BA10" s="52"/>
      <c r="BB10" s="53">
        <f>データ!$W$6</f>
        <v>3145.21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118389</v>
      </c>
      <c r="D6" s="34">
        <f t="shared" si="3"/>
        <v>46</v>
      </c>
      <c r="E6" s="34">
        <f t="shared" si="3"/>
        <v>1</v>
      </c>
      <c r="F6" s="34">
        <f t="shared" si="3"/>
        <v>0</v>
      </c>
      <c r="G6" s="34">
        <f t="shared" si="3"/>
        <v>1</v>
      </c>
      <c r="H6" s="34" t="str">
        <f t="shared" si="3"/>
        <v>埼玉県　桶川北本水道企業団</v>
      </c>
      <c r="I6" s="34" t="str">
        <f t="shared" si="3"/>
        <v>法適用</v>
      </c>
      <c r="J6" s="34" t="str">
        <f t="shared" si="3"/>
        <v>水道事業</v>
      </c>
      <c r="K6" s="34" t="str">
        <f t="shared" si="3"/>
        <v>末端給水事業</v>
      </c>
      <c r="L6" s="34" t="str">
        <f t="shared" si="3"/>
        <v>A3</v>
      </c>
      <c r="M6" s="34">
        <f t="shared" si="3"/>
        <v>0</v>
      </c>
      <c r="N6" s="35" t="str">
        <f t="shared" si="3"/>
        <v>-</v>
      </c>
      <c r="O6" s="35">
        <f t="shared" si="3"/>
        <v>90</v>
      </c>
      <c r="P6" s="35">
        <f t="shared" si="3"/>
        <v>99.6</v>
      </c>
      <c r="Q6" s="35">
        <f t="shared" si="3"/>
        <v>3164</v>
      </c>
      <c r="R6" s="35" t="str">
        <f t="shared" si="3"/>
        <v>-</v>
      </c>
      <c r="S6" s="35" t="str">
        <f t="shared" si="3"/>
        <v>-</v>
      </c>
      <c r="T6" s="35" t="str">
        <f t="shared" si="3"/>
        <v>-</v>
      </c>
      <c r="U6" s="35">
        <f t="shared" si="3"/>
        <v>142069</v>
      </c>
      <c r="V6" s="35">
        <f t="shared" si="3"/>
        <v>45.17</v>
      </c>
      <c r="W6" s="35">
        <f t="shared" si="3"/>
        <v>3145.21</v>
      </c>
      <c r="X6" s="36">
        <f>IF(X7="",NA(),X7)</f>
        <v>112.47</v>
      </c>
      <c r="Y6" s="36">
        <f t="shared" ref="Y6:AG6" si="4">IF(Y7="",NA(),Y7)</f>
        <v>114.82</v>
      </c>
      <c r="Z6" s="36">
        <f t="shared" si="4"/>
        <v>115.64</v>
      </c>
      <c r="AA6" s="36">
        <f t="shared" si="4"/>
        <v>116.61</v>
      </c>
      <c r="AB6" s="36">
        <f t="shared" si="4"/>
        <v>119.44</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638.45000000000005</v>
      </c>
      <c r="AU6" s="36">
        <f t="shared" ref="AU6:BC6" si="6">IF(AU7="",NA(),AU7)</f>
        <v>685.54</v>
      </c>
      <c r="AV6" s="36">
        <f t="shared" si="6"/>
        <v>355.79</v>
      </c>
      <c r="AW6" s="36">
        <f t="shared" si="6"/>
        <v>389.76</v>
      </c>
      <c r="AX6" s="36">
        <f t="shared" si="6"/>
        <v>379.2</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105.28</v>
      </c>
      <c r="BF6" s="36">
        <f t="shared" ref="BF6:BN6" si="7">IF(BF7="",NA(),BF7)</f>
        <v>90.9</v>
      </c>
      <c r="BG6" s="36">
        <f t="shared" si="7"/>
        <v>81.05</v>
      </c>
      <c r="BH6" s="36">
        <f t="shared" si="7"/>
        <v>67.06</v>
      </c>
      <c r="BI6" s="36">
        <f t="shared" si="7"/>
        <v>54.91</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104.07</v>
      </c>
      <c r="BQ6" s="36">
        <f t="shared" ref="BQ6:BY6" si="8">IF(BQ7="",NA(),BQ7)</f>
        <v>106.27</v>
      </c>
      <c r="BR6" s="36">
        <f t="shared" si="8"/>
        <v>109.6</v>
      </c>
      <c r="BS6" s="36">
        <f t="shared" si="8"/>
        <v>111.77</v>
      </c>
      <c r="BT6" s="36">
        <f t="shared" si="8"/>
        <v>113.73</v>
      </c>
      <c r="BU6" s="36">
        <f t="shared" si="8"/>
        <v>100.16</v>
      </c>
      <c r="BV6" s="36">
        <f t="shared" si="8"/>
        <v>100.07</v>
      </c>
      <c r="BW6" s="36">
        <f t="shared" si="8"/>
        <v>106.22</v>
      </c>
      <c r="BX6" s="36">
        <f t="shared" si="8"/>
        <v>106.69</v>
      </c>
      <c r="BY6" s="36">
        <f t="shared" si="8"/>
        <v>106.52</v>
      </c>
      <c r="BZ6" s="35" t="str">
        <f>IF(BZ7="","",IF(BZ7="-","【-】","【"&amp;SUBSTITUTE(TEXT(BZ7,"#,##0.00"),"-","△")&amp;"】"))</f>
        <v>【105.59】</v>
      </c>
      <c r="CA6" s="36">
        <f>IF(CA7="",NA(),CA7)</f>
        <v>162.06</v>
      </c>
      <c r="CB6" s="36">
        <f t="shared" ref="CB6:CJ6" si="9">IF(CB7="",NA(),CB7)</f>
        <v>159.49</v>
      </c>
      <c r="CC6" s="36">
        <f t="shared" si="9"/>
        <v>154.1</v>
      </c>
      <c r="CD6" s="36">
        <f t="shared" si="9"/>
        <v>151.69999999999999</v>
      </c>
      <c r="CE6" s="36">
        <f t="shared" si="9"/>
        <v>148.94999999999999</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83.83</v>
      </c>
      <c r="CM6" s="36">
        <f t="shared" ref="CM6:CU6" si="10">IF(CM7="",NA(),CM7)</f>
        <v>87.03</v>
      </c>
      <c r="CN6" s="36">
        <f t="shared" si="10"/>
        <v>86.04</v>
      </c>
      <c r="CO6" s="36">
        <f t="shared" si="10"/>
        <v>86.54</v>
      </c>
      <c r="CP6" s="36">
        <f t="shared" si="10"/>
        <v>84.61</v>
      </c>
      <c r="CQ6" s="36">
        <f t="shared" si="10"/>
        <v>62.5</v>
      </c>
      <c r="CR6" s="36">
        <f t="shared" si="10"/>
        <v>62.45</v>
      </c>
      <c r="CS6" s="36">
        <f t="shared" si="10"/>
        <v>62.12</v>
      </c>
      <c r="CT6" s="36">
        <f t="shared" si="10"/>
        <v>62.26</v>
      </c>
      <c r="CU6" s="36">
        <f t="shared" si="10"/>
        <v>62.1</v>
      </c>
      <c r="CV6" s="35" t="str">
        <f>IF(CV7="","",IF(CV7="-","【-】","【"&amp;SUBSTITUTE(TEXT(CV7,"#,##0.00"),"-","△")&amp;"】"))</f>
        <v>【59.94】</v>
      </c>
      <c r="CW6" s="36">
        <f>IF(CW7="",NA(),CW7)</f>
        <v>93.88</v>
      </c>
      <c r="CX6" s="36">
        <f t="shared" ref="CX6:DF6" si="11">IF(CX7="",NA(),CX7)</f>
        <v>91.74</v>
      </c>
      <c r="CY6" s="36">
        <f t="shared" si="11"/>
        <v>89.69</v>
      </c>
      <c r="CZ6" s="36">
        <f t="shared" si="11"/>
        <v>90</v>
      </c>
      <c r="DA6" s="36">
        <f t="shared" si="11"/>
        <v>91.53</v>
      </c>
      <c r="DB6" s="36">
        <f t="shared" si="11"/>
        <v>89.62</v>
      </c>
      <c r="DC6" s="36">
        <f t="shared" si="11"/>
        <v>89.76</v>
      </c>
      <c r="DD6" s="36">
        <f t="shared" si="11"/>
        <v>89.45</v>
      </c>
      <c r="DE6" s="36">
        <f t="shared" si="11"/>
        <v>89.5</v>
      </c>
      <c r="DF6" s="36">
        <f t="shared" si="11"/>
        <v>89.52</v>
      </c>
      <c r="DG6" s="35" t="str">
        <f>IF(DG7="","",IF(DG7="-","【-】","【"&amp;SUBSTITUTE(TEXT(DG7,"#,##0.00"),"-","△")&amp;"】"))</f>
        <v>【90.22】</v>
      </c>
      <c r="DH6" s="36">
        <f>IF(DH7="",NA(),DH7)</f>
        <v>39.81</v>
      </c>
      <c r="DI6" s="36">
        <f t="shared" ref="DI6:DQ6" si="12">IF(DI7="",NA(),DI7)</f>
        <v>40.549999999999997</v>
      </c>
      <c r="DJ6" s="36">
        <f t="shared" si="12"/>
        <v>41.23</v>
      </c>
      <c r="DK6" s="36">
        <f t="shared" si="12"/>
        <v>42.27</v>
      </c>
      <c r="DL6" s="36">
        <f t="shared" si="12"/>
        <v>42.36</v>
      </c>
      <c r="DM6" s="36">
        <f t="shared" si="12"/>
        <v>40.21</v>
      </c>
      <c r="DN6" s="36">
        <f t="shared" si="12"/>
        <v>41.12</v>
      </c>
      <c r="DO6" s="36">
        <f t="shared" si="12"/>
        <v>44.91</v>
      </c>
      <c r="DP6" s="36">
        <f t="shared" si="12"/>
        <v>45.89</v>
      </c>
      <c r="DQ6" s="36">
        <f t="shared" si="12"/>
        <v>46.58</v>
      </c>
      <c r="DR6" s="35" t="str">
        <f>IF(DR7="","",IF(DR7="-","【-】","【"&amp;SUBSTITUTE(TEXT(DR7,"#,##0.00"),"-","△")&amp;"】"))</f>
        <v>【47.91】</v>
      </c>
      <c r="DS6" s="36">
        <f>IF(DS7="",NA(),DS7)</f>
        <v>27.06</v>
      </c>
      <c r="DT6" s="36">
        <f t="shared" ref="DT6:EB6" si="13">IF(DT7="",NA(),DT7)</f>
        <v>23.22</v>
      </c>
      <c r="DU6" s="36">
        <f t="shared" si="13"/>
        <v>24.4</v>
      </c>
      <c r="DV6" s="36">
        <f t="shared" si="13"/>
        <v>25.05</v>
      </c>
      <c r="DW6" s="36">
        <f t="shared" si="13"/>
        <v>25.66</v>
      </c>
      <c r="DX6" s="36">
        <f t="shared" si="13"/>
        <v>10.19</v>
      </c>
      <c r="DY6" s="36">
        <f t="shared" si="13"/>
        <v>10.9</v>
      </c>
      <c r="DZ6" s="36">
        <f t="shared" si="13"/>
        <v>12.03</v>
      </c>
      <c r="EA6" s="36">
        <f t="shared" si="13"/>
        <v>13.14</v>
      </c>
      <c r="EB6" s="36">
        <f t="shared" si="13"/>
        <v>14.45</v>
      </c>
      <c r="EC6" s="35" t="str">
        <f>IF(EC7="","",IF(EC7="-","【-】","【"&amp;SUBSTITUTE(TEXT(EC7,"#,##0.00"),"-","△")&amp;"】"))</f>
        <v>【15.00】</v>
      </c>
      <c r="ED6" s="36">
        <f>IF(ED7="",NA(),ED7)</f>
        <v>1.07</v>
      </c>
      <c r="EE6" s="36">
        <f t="shared" ref="EE6:EM6" si="14">IF(EE7="",NA(),EE7)</f>
        <v>1.49</v>
      </c>
      <c r="EF6" s="36">
        <f t="shared" si="14"/>
        <v>1.2</v>
      </c>
      <c r="EG6" s="36">
        <f t="shared" si="14"/>
        <v>1.08</v>
      </c>
      <c r="EH6" s="36">
        <f t="shared" si="14"/>
        <v>1.22</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118389</v>
      </c>
      <c r="D7" s="38">
        <v>46</v>
      </c>
      <c r="E7" s="38">
        <v>1</v>
      </c>
      <c r="F7" s="38">
        <v>0</v>
      </c>
      <c r="G7" s="38">
        <v>1</v>
      </c>
      <c r="H7" s="38" t="s">
        <v>105</v>
      </c>
      <c r="I7" s="38" t="s">
        <v>106</v>
      </c>
      <c r="J7" s="38" t="s">
        <v>107</v>
      </c>
      <c r="K7" s="38" t="s">
        <v>108</v>
      </c>
      <c r="L7" s="38" t="s">
        <v>109</v>
      </c>
      <c r="M7" s="38"/>
      <c r="N7" s="39" t="s">
        <v>110</v>
      </c>
      <c r="O7" s="39">
        <v>90</v>
      </c>
      <c r="P7" s="39">
        <v>99.6</v>
      </c>
      <c r="Q7" s="39">
        <v>3164</v>
      </c>
      <c r="R7" s="39" t="s">
        <v>110</v>
      </c>
      <c r="S7" s="39" t="s">
        <v>110</v>
      </c>
      <c r="T7" s="39" t="s">
        <v>110</v>
      </c>
      <c r="U7" s="39">
        <v>142069</v>
      </c>
      <c r="V7" s="39">
        <v>45.17</v>
      </c>
      <c r="W7" s="39">
        <v>3145.21</v>
      </c>
      <c r="X7" s="39">
        <v>112.47</v>
      </c>
      <c r="Y7" s="39">
        <v>114.82</v>
      </c>
      <c r="Z7" s="39">
        <v>115.64</v>
      </c>
      <c r="AA7" s="39">
        <v>116.61</v>
      </c>
      <c r="AB7" s="39">
        <v>119.44</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638.45000000000005</v>
      </c>
      <c r="AU7" s="39">
        <v>685.54</v>
      </c>
      <c r="AV7" s="39">
        <v>355.79</v>
      </c>
      <c r="AW7" s="39">
        <v>389.76</v>
      </c>
      <c r="AX7" s="39">
        <v>379.2</v>
      </c>
      <c r="AY7" s="39">
        <v>633.30999999999995</v>
      </c>
      <c r="AZ7" s="39">
        <v>648.09</v>
      </c>
      <c r="BA7" s="39">
        <v>344.19</v>
      </c>
      <c r="BB7" s="39">
        <v>352.05</v>
      </c>
      <c r="BC7" s="39">
        <v>349.04</v>
      </c>
      <c r="BD7" s="39">
        <v>262.87</v>
      </c>
      <c r="BE7" s="39">
        <v>105.28</v>
      </c>
      <c r="BF7" s="39">
        <v>90.9</v>
      </c>
      <c r="BG7" s="39">
        <v>81.05</v>
      </c>
      <c r="BH7" s="39">
        <v>67.06</v>
      </c>
      <c r="BI7" s="39">
        <v>54.91</v>
      </c>
      <c r="BJ7" s="39">
        <v>257.41000000000003</v>
      </c>
      <c r="BK7" s="39">
        <v>253.86</v>
      </c>
      <c r="BL7" s="39">
        <v>252.09</v>
      </c>
      <c r="BM7" s="39">
        <v>250.76</v>
      </c>
      <c r="BN7" s="39">
        <v>254.54</v>
      </c>
      <c r="BO7" s="39">
        <v>270.87</v>
      </c>
      <c r="BP7" s="39">
        <v>104.07</v>
      </c>
      <c r="BQ7" s="39">
        <v>106.27</v>
      </c>
      <c r="BR7" s="39">
        <v>109.6</v>
      </c>
      <c r="BS7" s="39">
        <v>111.77</v>
      </c>
      <c r="BT7" s="39">
        <v>113.73</v>
      </c>
      <c r="BU7" s="39">
        <v>100.16</v>
      </c>
      <c r="BV7" s="39">
        <v>100.07</v>
      </c>
      <c r="BW7" s="39">
        <v>106.22</v>
      </c>
      <c r="BX7" s="39">
        <v>106.69</v>
      </c>
      <c r="BY7" s="39">
        <v>106.52</v>
      </c>
      <c r="BZ7" s="39">
        <v>105.59</v>
      </c>
      <c r="CA7" s="39">
        <v>162.06</v>
      </c>
      <c r="CB7" s="39">
        <v>159.49</v>
      </c>
      <c r="CC7" s="39">
        <v>154.1</v>
      </c>
      <c r="CD7" s="39">
        <v>151.69999999999999</v>
      </c>
      <c r="CE7" s="39">
        <v>148.94999999999999</v>
      </c>
      <c r="CF7" s="39">
        <v>166.17</v>
      </c>
      <c r="CG7" s="39">
        <v>164.93</v>
      </c>
      <c r="CH7" s="39">
        <v>155.22999999999999</v>
      </c>
      <c r="CI7" s="39">
        <v>154.91999999999999</v>
      </c>
      <c r="CJ7" s="39">
        <v>155.80000000000001</v>
      </c>
      <c r="CK7" s="39">
        <v>163.27000000000001</v>
      </c>
      <c r="CL7" s="39">
        <v>83.83</v>
      </c>
      <c r="CM7" s="39">
        <v>87.03</v>
      </c>
      <c r="CN7" s="39">
        <v>86.04</v>
      </c>
      <c r="CO7" s="39">
        <v>86.54</v>
      </c>
      <c r="CP7" s="39">
        <v>84.61</v>
      </c>
      <c r="CQ7" s="39">
        <v>62.5</v>
      </c>
      <c r="CR7" s="39">
        <v>62.45</v>
      </c>
      <c r="CS7" s="39">
        <v>62.12</v>
      </c>
      <c r="CT7" s="39">
        <v>62.26</v>
      </c>
      <c r="CU7" s="39">
        <v>62.1</v>
      </c>
      <c r="CV7" s="39">
        <v>59.94</v>
      </c>
      <c r="CW7" s="39">
        <v>93.88</v>
      </c>
      <c r="CX7" s="39">
        <v>91.74</v>
      </c>
      <c r="CY7" s="39">
        <v>89.69</v>
      </c>
      <c r="CZ7" s="39">
        <v>90</v>
      </c>
      <c r="DA7" s="39">
        <v>91.53</v>
      </c>
      <c r="DB7" s="39">
        <v>89.62</v>
      </c>
      <c r="DC7" s="39">
        <v>89.76</v>
      </c>
      <c r="DD7" s="39">
        <v>89.45</v>
      </c>
      <c r="DE7" s="39">
        <v>89.5</v>
      </c>
      <c r="DF7" s="39">
        <v>89.52</v>
      </c>
      <c r="DG7" s="39">
        <v>90.22</v>
      </c>
      <c r="DH7" s="39">
        <v>39.81</v>
      </c>
      <c r="DI7" s="39">
        <v>40.549999999999997</v>
      </c>
      <c r="DJ7" s="39">
        <v>41.23</v>
      </c>
      <c r="DK7" s="39">
        <v>42.27</v>
      </c>
      <c r="DL7" s="39">
        <v>42.36</v>
      </c>
      <c r="DM7" s="39">
        <v>40.21</v>
      </c>
      <c r="DN7" s="39">
        <v>41.12</v>
      </c>
      <c r="DO7" s="39">
        <v>44.91</v>
      </c>
      <c r="DP7" s="39">
        <v>45.89</v>
      </c>
      <c r="DQ7" s="39">
        <v>46.58</v>
      </c>
      <c r="DR7" s="39">
        <v>47.91</v>
      </c>
      <c r="DS7" s="39">
        <v>27.06</v>
      </c>
      <c r="DT7" s="39">
        <v>23.22</v>
      </c>
      <c r="DU7" s="39">
        <v>24.4</v>
      </c>
      <c r="DV7" s="39">
        <v>25.05</v>
      </c>
      <c r="DW7" s="39">
        <v>25.66</v>
      </c>
      <c r="DX7" s="39">
        <v>10.19</v>
      </c>
      <c r="DY7" s="39">
        <v>10.9</v>
      </c>
      <c r="DZ7" s="39">
        <v>12.03</v>
      </c>
      <c r="EA7" s="39">
        <v>13.14</v>
      </c>
      <c r="EB7" s="39">
        <v>14.45</v>
      </c>
      <c r="EC7" s="39">
        <v>15</v>
      </c>
      <c r="ED7" s="39">
        <v>1.07</v>
      </c>
      <c r="EE7" s="39">
        <v>1.49</v>
      </c>
      <c r="EF7" s="39">
        <v>1.2</v>
      </c>
      <c r="EG7" s="39">
        <v>1.08</v>
      </c>
      <c r="EH7" s="39">
        <v>1.22</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okekita133pc</cp:lastModifiedBy>
  <cp:lastPrinted>2018-02-07T02:51:05Z</cp:lastPrinted>
  <dcterms:created xsi:type="dcterms:W3CDTF">2017-12-25T01:25:28Z</dcterms:created>
  <dcterms:modified xsi:type="dcterms:W3CDTF">2018-02-07T04:35:44Z</dcterms:modified>
  <cp:category/>
</cp:coreProperties>
</file>