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<sst xmlns="http://schemas.openxmlformats.org/spreadsheetml/2006/main" count="232" uniqueCount="120">
  <si>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</si>
  <si>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</si>
  <si>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</si>
  <si>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</si>
  <si>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</si>
  <si>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</si>
  <si>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</si>
  <si>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</si>
  <si>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</si>
  <si>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</si>
  <si>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</si>
  <si>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</si>
  <si>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</si>
  <si>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</si>
  <si>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</si>
  <si>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</si>
  <si>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</si>
  <si>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</si>
  <si>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</si>
  <si>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</si>
  <si>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</si>
  <si>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</si>
  <si>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</si>
  <si>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</si>
  <si>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</si>
  <si>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</si>
  <si>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</si>
  <si>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</si>
  <si>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</si>
  <si>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</si>
  <si>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</si>
  <si>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</si>
  <si>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</si>
  <si>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</si>
  <si>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</si>
  <si>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</si>
  <si>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</si>
  <si>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</si>
  <si>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</si>
  <si>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</si>
  <si>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</si>
  <si>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</si>
  <si>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</si>
  <si>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</si>
  <si>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</si>
  <si>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</si>
  <si>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</si>
  <si>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</si>
  <si>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</si>
  <si>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</si>
  <si>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</si>
  <si>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</si>
  <si>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</si>
  <si>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</si>
  <si>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</si>
  <si>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</si>
  <si>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</si>
  <si>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</si>
  <si>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</si>
  <si>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</si>
  <si>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</si>
  <si>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</si>
  <si>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</si>
  <si>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</si>
  <si>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</si>
  <si>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</si>
  <si>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</si>
  <si>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</si>
  <si>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</si>
  <si>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</si>
  <si>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</si>
  <si>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</si>
  <si>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</si>
  <si>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</si>
  <si>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</si>
  <si>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</si>
  <si>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</si>
  <si>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</si>
  <si>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</si>
  <si>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</si>
  <si>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</si>
  <si>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</si>
  <si>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</si>
  <si>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</si>
  <si>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</si>
  <si>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</si>
  <si>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</si>
  <si>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</si>
  <si>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</si>
  <si>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</si>
  <si>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</si>
  <si>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</si>
  <si>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</si>
  <si>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</si>
  <si>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</si>
  <si>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</si>
  <si>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</si>
  <si>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</si>
  <si>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</si>
  <si>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</si>
  <si>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</si>
  <si>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</si>
  <si>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</si>
  <si>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</si>
  <si>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</si>
  <si>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上里町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</si>
  <si>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</si>
  <si>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</si>
  <si>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</si>
  <si>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</si>
  <si>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</si>
  <si>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</si>
  <si>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</si>
  <si>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</si>
  <si>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</si>
  <si>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</si>
  <si>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経営の健全性・効率性については、経常収支比率や料金回収率が平均値と近い値となっており、給水にかかる費用は給水収益で賄われているため概ね健全な水準であるといえる。
　しかしながら、有収率と流動比率は全国平均や類似団体平均より低くなっている。改善に向けて漏水調査及び漏水修繕を継続的に実施し効率性を高めていくとともに、今後、流動資産が減少し流動負債が増加していく傾向がみられるため、支払能力も高めていく経営改善を図っていかなけれはならない。
　また、水道事業に統合される前の、各地域の簡易水道組合の配水管を含めた管路の老朽化の問題や、災害時に安定した給水を確保するための管路・施設の耐震化が今後必要となり、これらを総合した経営計画による事業運営をおこなう必要がある。</t>
    <rPh sb="34" eb="35">
      <t>チカ</t>
    </rPh>
    <rPh sb="36" eb="37">
      <t>アタイ</t>
    </rPh>
    <phoneticPr fontId="4"/>
  </si>
  <si>
    <t>①経常収支比率は100％以上に達しているが、平均値を下回った。有収水量の減少による給水収益の低下に加え、H28年度においてはH22年度からH26年度にかけて行った浄水場機械設備の更新に係る除却を行ったことにより費用の比率が上昇している。
②累積欠損金は発生しておらず、概ね健全と考えられる。
③短期的な支払能力を示す値で、平均値を下回っている。現金の減少と企業債の増加が原因として考えられるが、100％を超えており、短期的な支払に対する現金は確保されている。
④企業債残高の規模を表す指標で、平均値と比べ高い割合となっている。これは給水原価が低い水準であり、それに伴う水道料金が低価格であることが一因していると考えられる。
⑤給水に係る費用が、どの程度給水収益で賄えているかを示す値で、H28では100％を僅かに下回るが、前述の機械設備の除却に係る費用が含まれることによるもので、給水に係る費用は概ね料金収入により賄われている。
⑥有収水量1㎥あたりの費用を表す「給水原価」は平均値よりも低く、上里町の水源の大部分が地下水で、浄水処理費が少なくて済むことが要因として挙げられる。
⑦一日の配水能力に対する平均配水量の割合である「施設利用率」は、平均値を上回っている。
⑧年間の総配水量に対する有収水料の割合である「有収率」は平均値を下回っている。主な理由としては経年による老朽管の劣化による漏水が考えられる。</t>
    <rPh sb="26" eb="28">
      <t>シタマワ</t>
    </rPh>
    <rPh sb="31" eb="33">
      <t>ユウシュウ</t>
    </rPh>
    <rPh sb="33" eb="35">
      <t>スイリョウ</t>
    </rPh>
    <rPh sb="36" eb="38">
      <t>ゲンショウ</t>
    </rPh>
    <rPh sb="41" eb="43">
      <t>キュウスイ</t>
    </rPh>
    <rPh sb="43" eb="45">
      <t>シュウエキ</t>
    </rPh>
    <rPh sb="46" eb="48">
      <t>テイカ</t>
    </rPh>
    <rPh sb="49" eb="50">
      <t>クワ</t>
    </rPh>
    <rPh sb="55" eb="56">
      <t>ネン</t>
    </rPh>
    <rPh sb="56" eb="57">
      <t>ド</t>
    </rPh>
    <rPh sb="65" eb="66">
      <t>ネン</t>
    </rPh>
    <rPh sb="66" eb="67">
      <t>ド</t>
    </rPh>
    <rPh sb="72" eb="73">
      <t>ネン</t>
    </rPh>
    <rPh sb="73" eb="74">
      <t>ド</t>
    </rPh>
    <rPh sb="78" eb="79">
      <t>オコナ</t>
    </rPh>
    <rPh sb="81" eb="84">
      <t>ジョウスイジョウ</t>
    </rPh>
    <rPh sb="84" eb="86">
      <t>キカイ</t>
    </rPh>
    <rPh sb="86" eb="88">
      <t>セツビ</t>
    </rPh>
    <rPh sb="89" eb="91">
      <t>コウシン</t>
    </rPh>
    <rPh sb="92" eb="93">
      <t>カカ</t>
    </rPh>
    <rPh sb="94" eb="96">
      <t>ジョキャク</t>
    </rPh>
    <rPh sb="97" eb="98">
      <t>オコナ</t>
    </rPh>
    <rPh sb="105" eb="107">
      <t>ヒヨウ</t>
    </rPh>
    <rPh sb="108" eb="110">
      <t>ヒリツ</t>
    </rPh>
    <rPh sb="111" eb="113">
      <t>ジョウショウ</t>
    </rPh>
    <rPh sb="135" eb="136">
      <t>オオム</t>
    </rPh>
    <rPh sb="140" eb="141">
      <t>カンガ</t>
    </rPh>
    <rPh sb="357" eb="358">
      <t>ワズ</t>
    </rPh>
    <rPh sb="360" eb="362">
      <t>シタマワ</t>
    </rPh>
    <rPh sb="365" eb="367">
      <t>ゼンジュツ</t>
    </rPh>
    <rPh sb="368" eb="370">
      <t>キカイ</t>
    </rPh>
    <rPh sb="370" eb="372">
      <t>セツビ</t>
    </rPh>
    <rPh sb="373" eb="375">
      <t>ジョキャク</t>
    </rPh>
    <rPh sb="376" eb="377">
      <t>カカ</t>
    </rPh>
    <rPh sb="378" eb="380">
      <t>ヒヨウ</t>
    </rPh>
    <rPh sb="381" eb="382">
      <t>フク</t>
    </rPh>
    <rPh sb="402" eb="403">
      <t>オオム</t>
    </rPh>
    <phoneticPr fontId="4"/>
  </si>
  <si>
    <t>非設置</t>
    <rPh sb="0" eb="1">
      <t>ヒ</t>
    </rPh>
    <rPh sb="1" eb="3">
      <t>セッチ</t>
    </rPh>
    <phoneticPr fontId="4"/>
  </si>
  <si>
    <t>①有形固定資産のうち償却対象資産の減価償却がどの程度進んでいるかを表す指標で、資産の老朽化度合いを示している。減価償却の進行により上昇傾向にあり、平均値を上回っている。
②法定耐用年数を超えた管路の割合を表す指標で、管路の老朽化度合を示している。Ｈ26年度に集中的に発生しているが、これは、以前各地区に存在した地元の簡易水道組合が個別に整備を実施していた管路を町の水道事業が引き継いだため、法定耐用年数の超過が同時期となったことが主な要因として挙げられる。
③当該年度に更新した管路延長の割合を表す指標で、H28年度は管路の更新を行ったため平均値を上回った。</t>
    <rPh sb="196" eb="198">
      <t>ホウテイ</t>
    </rPh>
    <rPh sb="198" eb="200">
      <t>タイヨウ</t>
    </rPh>
    <rPh sb="200" eb="202">
      <t>ネンスウ</t>
    </rPh>
    <rPh sb="203" eb="205">
      <t>チョウカ</t>
    </rPh>
    <rPh sb="206" eb="209">
      <t>ドウジキ</t>
    </rPh>
    <rPh sb="216" eb="217">
      <t>オモ</t>
    </rPh>
    <rPh sb="218" eb="220">
      <t>ヨウイン</t>
    </rPh>
    <rPh sb="223" eb="224">
      <t>ア</t>
    </rPh>
    <rPh sb="258" eb="259">
      <t>ネン</t>
    </rPh>
    <rPh sb="259" eb="260">
      <t>ド</t>
    </rPh>
    <rPh sb="261" eb="263">
      <t>カンロ</t>
    </rPh>
    <rPh sb="264" eb="266">
      <t>コウシン</t>
    </rPh>
    <rPh sb="267" eb="268">
      <t>オコナ</t>
    </rPh>
    <rPh sb="272" eb="275">
      <t>ヘイキンチ</t>
    </rPh>
    <rPh sb="276" eb="27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</si>
</sst>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1.57</c:v>
                </c:pt>
                <c:pt idx="1">
                  <c:v>0</c:v>
                </c:pt>
                <c:pt idx="2" formatCode="#,##0.00;&quot;△&quot;#,##0.00;&quot;-&quot;">
                  <c:v>0.62</c:v>
                </c:pt>
                <c:pt idx="3" formatCode="#,##0.00;&quot;△&quot;#,##0.00;&quot;-&quot;">
                  <c:v>0.84</c:v>
                </c:pt>
                <c:pt idx="4" formatCode="#,##0.00;&quot;△&quot;#,##0.00;&quot;-&quot;">
                  <c:v>1.29</c:v>
                </c:pt>
              </c:numCache>
            </c:numRef>
          </c:val>
        </c:ser>
        <c:dLbls>
          <c:showLegendKey val="0"/>
          <c:showVal val="0"/>
          <c:showCatName val="0"/>
          <c:showSerName val="0"/>
          <c:showPercent val="0"/>
          <c:showBubbleSize val="0"/>
        </c:dLbls>
        <c:gapWidth val="150"/>
        <c:axId val="52177152"/>
        <c:axId val="521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52177152"/>
        <c:axId val="52195712"/>
      </c:lineChart>
      <c:dateAx>
        <c:axId val="52177152"/>
        <c:scaling>
          <c:orientation val="minMax"/>
        </c:scaling>
        <c:delete val="1"/>
        <c:axPos val="b"/>
        <c:numFmt formatCode="ge" sourceLinked="1"/>
        <c:majorTickMark val="none"/>
        <c:minorTickMark val="none"/>
        <c:tickLblPos val="none"/>
        <c:crossAx val="52195712"/>
        <c:crosses val="autoZero"/>
        <c:auto val="1"/>
        <c:lblOffset val="100"/>
        <c:baseTimeUnit val="years"/>
      </c:dateAx>
      <c:valAx>
        <c:axId val="5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c:v>
                </c:pt>
                <c:pt idx="1">
                  <c:v>74.06</c:v>
                </c:pt>
                <c:pt idx="2">
                  <c:v>70.02</c:v>
                </c:pt>
                <c:pt idx="3">
                  <c:v>65.55</c:v>
                </c:pt>
                <c:pt idx="4">
                  <c:v>61.39</c:v>
                </c:pt>
              </c:numCache>
            </c:numRef>
          </c:val>
        </c:ser>
        <c:dLbls>
          <c:showLegendKey val="0"/>
          <c:showVal val="0"/>
          <c:showCatName val="0"/>
          <c:showSerName val="0"/>
          <c:showPercent val="0"/>
          <c:showBubbleSize val="0"/>
        </c:dLbls>
        <c:gapWidth val="150"/>
        <c:axId val="109570688"/>
        <c:axId val="1148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09570688"/>
        <c:axId val="114840320"/>
      </c:lineChart>
      <c:dateAx>
        <c:axId val="109570688"/>
        <c:scaling>
          <c:orientation val="minMax"/>
        </c:scaling>
        <c:delete val="1"/>
        <c:axPos val="b"/>
        <c:numFmt formatCode="ge" sourceLinked="1"/>
        <c:majorTickMark val="none"/>
        <c:minorTickMark val="none"/>
        <c:tickLblPos val="none"/>
        <c:crossAx val="114840320"/>
        <c:crosses val="autoZero"/>
        <c:auto val="1"/>
        <c:lblOffset val="100"/>
        <c:baseTimeUnit val="years"/>
      </c:dateAx>
      <c:valAx>
        <c:axId val="1148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78.31</c:v>
                </c:pt>
                <c:pt idx="1">
                  <c:v>74.900000000000006</c:v>
                </c:pt>
                <c:pt idx="2">
                  <c:v>74.36</c:v>
                </c:pt>
                <c:pt idx="3">
                  <c:v>79.41</c:v>
                </c:pt>
                <c:pt idx="4">
                  <c:v>82.82</c:v>
                </c:pt>
              </c:numCache>
            </c:numRef>
          </c:val>
        </c:ser>
        <c:dLbls>
          <c:showLegendKey val="0"/>
          <c:showVal val="0"/>
          <c:showCatName val="0"/>
          <c:showSerName val="0"/>
          <c:showPercent val="0"/>
          <c:showBubbleSize val="0"/>
        </c:dLbls>
        <c:gapWidth val="150"/>
        <c:axId val="114870528"/>
        <c:axId val="1148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14870528"/>
        <c:axId val="114872704"/>
      </c:lineChart>
      <c:dateAx>
        <c:axId val="114870528"/>
        <c:scaling>
          <c:orientation val="minMax"/>
        </c:scaling>
        <c:delete val="1"/>
        <c:axPos val="b"/>
        <c:numFmt formatCode="ge" sourceLinked="1"/>
        <c:majorTickMark val="none"/>
        <c:minorTickMark val="none"/>
        <c:tickLblPos val="none"/>
        <c:crossAx val="114872704"/>
        <c:crosses val="autoZero"/>
        <c:auto val="1"/>
        <c:lblOffset val="100"/>
        <c:baseTimeUnit val="years"/>
      </c:dateAx>
      <c:valAx>
        <c:axId val="1148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117.23</c:v>
                </c:pt>
                <c:pt idx="1">
                  <c:v>114.18</c:v>
                </c:pt>
                <c:pt idx="2">
                  <c:v>116.03</c:v>
                </c:pt>
                <c:pt idx="3">
                  <c:v>113.32</c:v>
                </c:pt>
                <c:pt idx="4">
                  <c:v>108.7</c:v>
                </c:pt>
              </c:numCache>
            </c:numRef>
          </c:val>
        </c:ser>
        <c:dLbls>
          <c:showLegendKey val="0"/>
          <c:showVal val="0"/>
          <c:showCatName val="0"/>
          <c:showSerName val="0"/>
          <c:showPercent val="0"/>
          <c:showBubbleSize val="0"/>
        </c:dLbls>
        <c:gapWidth val="150"/>
        <c:axId val="52209536"/>
        <c:axId val="522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52209536"/>
        <c:axId val="52219904"/>
      </c:lineChart>
      <c:dateAx>
        <c:axId val="52209536"/>
        <c:scaling>
          <c:orientation val="minMax"/>
        </c:scaling>
        <c:delete val="1"/>
        <c:axPos val="b"/>
        <c:numFmt formatCode="ge" sourceLinked="1"/>
        <c:majorTickMark val="none"/>
        <c:minorTickMark val="none"/>
        <c:tickLblPos val="none"/>
        <c:crossAx val="52219904"/>
        <c:crosses val="autoZero"/>
        <c:auto val="1"/>
        <c:lblOffset val="100"/>
        <c:baseTimeUnit val="years"/>
      </c:dateAx>
      <c:valAx>
        <c:axId val="5221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2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45.45</c:v>
                </c:pt>
                <c:pt idx="1">
                  <c:v>46.88</c:v>
                </c:pt>
                <c:pt idx="2">
                  <c:v>48.18</c:v>
                </c:pt>
                <c:pt idx="3">
                  <c:v>49.78</c:v>
                </c:pt>
                <c:pt idx="4">
                  <c:v>48.21</c:v>
                </c:pt>
              </c:numCache>
            </c:numRef>
          </c:val>
        </c:ser>
        <c:dLbls>
          <c:showLegendKey val="0"/>
          <c:showVal val="0"/>
          <c:showCatName val="0"/>
          <c:showSerName val="0"/>
          <c:showPercent val="0"/>
          <c:showBubbleSize val="0"/>
        </c:dLbls>
        <c:gapWidth val="150"/>
        <c:axId val="109262336"/>
        <c:axId val="1092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09262336"/>
        <c:axId val="109264256"/>
      </c:lineChart>
      <c:dateAx>
        <c:axId val="109262336"/>
        <c:scaling>
          <c:orientation val="minMax"/>
        </c:scaling>
        <c:delete val="1"/>
        <c:axPos val="b"/>
        <c:numFmt formatCode="ge" sourceLinked="1"/>
        <c:majorTickMark val="none"/>
        <c:minorTickMark val="none"/>
        <c:tickLblPos val="none"/>
        <c:crossAx val="109264256"/>
        <c:crosses val="autoZero"/>
        <c:auto val="1"/>
        <c:lblOffset val="100"/>
        <c:baseTimeUnit val="years"/>
      </c:dateAx>
      <c:valAx>
        <c:axId val="1092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42.51</c:v>
                </c:pt>
                <c:pt idx="3" formatCode="#,##0.00;&quot;△&quot;#,##0.00;&quot;-&quot;">
                  <c:v>41.78</c:v>
                </c:pt>
                <c:pt idx="4" formatCode="#,##0.00;&quot;△&quot;#,##0.00;&quot;-&quot;">
                  <c:v>40.57</c:v>
                </c:pt>
              </c:numCache>
            </c:numRef>
          </c:val>
        </c:ser>
        <c:dLbls>
          <c:showLegendKey val="0"/>
          <c:showVal val="0"/>
          <c:showCatName val="0"/>
          <c:showSerName val="0"/>
          <c:showPercent val="0"/>
          <c:showBubbleSize val="0"/>
        </c:dLbls>
        <c:gapWidth val="150"/>
        <c:axId val="109307008"/>
        <c:axId val="1093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09307008"/>
        <c:axId val="109308928"/>
      </c:lineChart>
      <c:dateAx>
        <c:axId val="109307008"/>
        <c:scaling>
          <c:orientation val="minMax"/>
        </c:scaling>
        <c:delete val="1"/>
        <c:axPos val="b"/>
        <c:numFmt formatCode="ge" sourceLinked="1"/>
        <c:majorTickMark val="none"/>
        <c:minorTickMark val="none"/>
        <c:tickLblPos val="none"/>
        <c:crossAx val="109308928"/>
        <c:crosses val="autoZero"/>
        <c:auto val="1"/>
        <c:lblOffset val="100"/>
        <c:baseTimeUnit val="years"/>
      </c:dateAx>
      <c:valAx>
        <c:axId val="1093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45408"/>
        <c:axId val="1093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09345408"/>
        <c:axId val="109347584"/>
      </c:lineChart>
      <c:dateAx>
        <c:axId val="109345408"/>
        <c:scaling>
          <c:orientation val="minMax"/>
        </c:scaling>
        <c:delete val="1"/>
        <c:axPos val="b"/>
        <c:numFmt formatCode="ge" sourceLinked="1"/>
        <c:majorTickMark val="none"/>
        <c:minorTickMark val="none"/>
        <c:tickLblPos val="none"/>
        <c:crossAx val="109347584"/>
        <c:crosses val="autoZero"/>
        <c:auto val="1"/>
        <c:lblOffset val="100"/>
        <c:baseTimeUnit val="years"/>
      </c:dateAx>
      <c:valAx>
        <c:axId val="10934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3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396.39</c:v>
                </c:pt>
                <c:pt idx="1">
                  <c:v>485.54</c:v>
                </c:pt>
                <c:pt idx="2">
                  <c:v>221.55</c:v>
                </c:pt>
                <c:pt idx="3">
                  <c:v>165.74</c:v>
                </c:pt>
                <c:pt idx="4">
                  <c:v>131.38999999999999</c:v>
                </c:pt>
              </c:numCache>
            </c:numRef>
          </c:val>
        </c:ser>
        <c:dLbls>
          <c:showLegendKey val="0"/>
          <c:showVal val="0"/>
          <c:showCatName val="0"/>
          <c:showSerName val="0"/>
          <c:showPercent val="0"/>
          <c:showBubbleSize val="0"/>
        </c:dLbls>
        <c:gapWidth val="150"/>
        <c:axId val="109373696"/>
        <c:axId val="1093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09373696"/>
        <c:axId val="109388160"/>
      </c:lineChart>
      <c:dateAx>
        <c:axId val="109373696"/>
        <c:scaling>
          <c:orientation val="minMax"/>
        </c:scaling>
        <c:delete val="1"/>
        <c:axPos val="b"/>
        <c:numFmt formatCode="ge" sourceLinked="1"/>
        <c:majorTickMark val="none"/>
        <c:minorTickMark val="none"/>
        <c:tickLblPos val="none"/>
        <c:crossAx val="109388160"/>
        <c:crosses val="autoZero"/>
        <c:auto val="1"/>
        <c:lblOffset val="100"/>
        <c:baseTimeUnit val="years"/>
      </c:dateAx>
      <c:valAx>
        <c:axId val="10938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3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581.9</c:v>
                </c:pt>
                <c:pt idx="1">
                  <c:v>575.63</c:v>
                </c:pt>
                <c:pt idx="2">
                  <c:v>599.54999999999995</c:v>
                </c:pt>
                <c:pt idx="3">
                  <c:v>564.73</c:v>
                </c:pt>
                <c:pt idx="4">
                  <c:v>524.78</c:v>
                </c:pt>
              </c:numCache>
            </c:numRef>
          </c:val>
        </c:ser>
        <c:dLbls>
          <c:showLegendKey val="0"/>
          <c:showVal val="0"/>
          <c:showCatName val="0"/>
          <c:showSerName val="0"/>
          <c:showPercent val="0"/>
          <c:showBubbleSize val="0"/>
        </c:dLbls>
        <c:gapWidth val="150"/>
        <c:axId val="109412736"/>
        <c:axId val="1094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09412736"/>
        <c:axId val="109414656"/>
      </c:lineChart>
      <c:dateAx>
        <c:axId val="109412736"/>
        <c:scaling>
          <c:orientation val="minMax"/>
        </c:scaling>
        <c:delete val="1"/>
        <c:axPos val="b"/>
        <c:numFmt formatCode="ge" sourceLinked="1"/>
        <c:majorTickMark val="none"/>
        <c:minorTickMark val="none"/>
        <c:tickLblPos val="none"/>
        <c:crossAx val="109414656"/>
        <c:crosses val="autoZero"/>
        <c:auto val="1"/>
        <c:lblOffset val="100"/>
        <c:baseTimeUnit val="years"/>
      </c:dateAx>
      <c:valAx>
        <c:axId val="109414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4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105.29</c:v>
                </c:pt>
                <c:pt idx="1">
                  <c:v>102.87</c:v>
                </c:pt>
                <c:pt idx="2">
                  <c:v>106.12</c:v>
                </c:pt>
                <c:pt idx="3">
                  <c:v>102.81</c:v>
                </c:pt>
                <c:pt idx="4">
                  <c:v>99.82</c:v>
                </c:pt>
              </c:numCache>
            </c:numRef>
          </c:val>
        </c:ser>
        <c:dLbls>
          <c:showLegendKey val="0"/>
          <c:showVal val="0"/>
          <c:showCatName val="0"/>
          <c:showSerName val="0"/>
          <c:showPercent val="0"/>
          <c:showBubbleSize val="0"/>
        </c:dLbls>
        <c:gapWidth val="150"/>
        <c:axId val="109527040"/>
        <c:axId val="1095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09527040"/>
        <c:axId val="109528960"/>
      </c:lineChart>
      <c:dateAx>
        <c:axId val="109527040"/>
        <c:scaling>
          <c:orientation val="minMax"/>
        </c:scaling>
        <c:delete val="1"/>
        <c:axPos val="b"/>
        <c:numFmt formatCode="ge" sourceLinked="1"/>
        <c:majorTickMark val="none"/>
        <c:minorTickMark val="none"/>
        <c:tickLblPos val="none"/>
        <c:crossAx val="109528960"/>
        <c:crosses val="autoZero"/>
        <c:auto val="1"/>
        <c:lblOffset val="100"/>
        <c:baseTimeUnit val="years"/>
      </c:dateAx>
      <c:valAx>
        <c:axId val="1095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117.75</c:v>
                </c:pt>
                <c:pt idx="1">
                  <c:v>120.19</c:v>
                </c:pt>
                <c:pt idx="2">
                  <c:v>115.27</c:v>
                </c:pt>
                <c:pt idx="3">
                  <c:v>116.4</c:v>
                </c:pt>
                <c:pt idx="4">
                  <c:v>121.32</c:v>
                </c:pt>
              </c:numCache>
            </c:numRef>
          </c:val>
        </c:ser>
        <c:dLbls>
          <c:showLegendKey val="0"/>
          <c:showVal val="0"/>
          <c:showCatName val="0"/>
          <c:showSerName val="0"/>
          <c:showPercent val="0"/>
          <c:showBubbleSize val="0"/>
        </c:dLbls>
        <c:gapWidth val="150"/>
        <c:axId val="109554688"/>
        <c:axId val="1095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09554688"/>
        <c:axId val="109556864"/>
      </c:lineChart>
      <c:dateAx>
        <c:axId val="109554688"/>
        <c:scaling>
          <c:orientation val="minMax"/>
        </c:scaling>
        <c:delete val="1"/>
        <c:axPos val="b"/>
        <c:numFmt formatCode="ge" sourceLinked="1"/>
        <c:majorTickMark val="none"/>
        <c:minorTickMark val="none"/>
        <c:tickLblPos val="none"/>
        <c:crossAx val="109556864"/>
        <c:crosses val="autoZero"/>
        <c:auto val="1"/>
        <c:lblOffset val="100"/>
        <c:baseTimeUnit val="years"/>
      </c:dateAx>
      <c:valAx>
        <c:axId val="1095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3" zoomScaleNormal="100" workbookViewId="0">
      <selection activeCell="BJ58" sqref="BJ5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上里町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118</v>
      </c>
      <c r="AE8" s="84"/>
      <c r="AF8" s="84"/>
      <c r="AG8" s="84"/>
      <c r="AH8" s="84"/>
      <c r="AI8" s="84"/>
      <c r="AJ8" s="84"/>
      <c r="AK8" s="5"/>
      <c r="AL8" s="71">
        <f>データ!$R$6</f>
        <v>31259</v>
      </c>
      <c r="AM8" s="71"/>
      <c r="AN8" s="71"/>
      <c r="AO8" s="71"/>
      <c r="AP8" s="71"/>
      <c r="AQ8" s="71"/>
      <c r="AR8" s="71"/>
      <c r="AS8" s="71"/>
      <c r="AT8" s="67">
        <f>データ!$S$6</f>
        <v>29.18</v>
      </c>
      <c r="AU8" s="68"/>
      <c r="AV8" s="68"/>
      <c r="AW8" s="68"/>
      <c r="AX8" s="68"/>
      <c r="AY8" s="68"/>
      <c r="AZ8" s="68"/>
      <c r="BA8" s="68"/>
      <c r="BB8" s="70">
        <f>データ!$T$6</f>
        <v>1071.25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49</v>
      </c>
      <c r="J10" s="68"/>
      <c r="K10" s="68"/>
      <c r="L10" s="68"/>
      <c r="M10" s="68"/>
      <c r="N10" s="68"/>
      <c r="O10" s="69"/>
      <c r="P10" s="70">
        <f>データ!$P$6</f>
        <v>99.83</v>
      </c>
      <c r="Q10" s="70"/>
      <c r="R10" s="70"/>
      <c r="S10" s="70"/>
      <c r="T10" s="70"/>
      <c r="U10" s="70"/>
      <c r="V10" s="70"/>
      <c r="W10" s="71">
        <f>データ!$Q$6</f>
        <v>2062</v>
      </c>
      <c r="X10" s="71"/>
      <c r="Y10" s="71"/>
      <c r="Z10" s="71"/>
      <c r="AA10" s="71"/>
      <c r="AB10" s="71"/>
      <c r="AC10" s="71"/>
      <c r="AD10" s="2"/>
      <c r="AE10" s="2"/>
      <c r="AF10" s="2"/>
      <c r="AG10" s="2"/>
      <c r="AH10" s="5"/>
      <c r="AI10" s="5"/>
      <c r="AJ10" s="5"/>
      <c r="AK10" s="5"/>
      <c r="AL10" s="71">
        <f>データ!$U$6</f>
        <v>31126</v>
      </c>
      <c r="AM10" s="71"/>
      <c r="AN10" s="71"/>
      <c r="AO10" s="71"/>
      <c r="AP10" s="71"/>
      <c r="AQ10" s="71"/>
      <c r="AR10" s="71"/>
      <c r="AS10" s="71"/>
      <c r="AT10" s="67">
        <f>データ!$V$6</f>
        <v>28.91</v>
      </c>
      <c r="AU10" s="68"/>
      <c r="AV10" s="68"/>
      <c r="AW10" s="68"/>
      <c r="AX10" s="68"/>
      <c r="AY10" s="68"/>
      <c r="AZ10" s="68"/>
      <c r="BA10" s="68"/>
      <c r="BB10" s="70">
        <f>データ!$W$6</f>
        <v>1076.6500000000001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113859</v>
      </c>
      <c r="D6" s="34">
        <f t="shared" si="3"/>
        <v>46</v>
      </c>
      <c r="E6" s="34">
        <f t="shared" si="3"/>
        <v>1</v>
      </c>
      <c r="F6" s="34">
        <f t="shared" si="3"/>
        <v>0</v>
      </c>
      <c r="G6" s="34">
        <f t="shared" si="3"/>
        <v>1</v>
      </c>
      <c r="H6" s="34" t="str">
        <f t="shared" si="3"/>
        <v>埼玉県　上里町</v>
      </c>
      <c r="I6" s="34" t="str">
        <f t="shared" si="3"/>
        <v>法適用</v>
      </c>
      <c r="J6" s="34" t="str">
        <f t="shared" si="3"/>
        <v>水道事業</v>
      </c>
      <c r="K6" s="34" t="str">
        <f t="shared" si="3"/>
        <v>末端給水事業</v>
      </c>
      <c r="L6" s="34" t="str">
        <f t="shared" si="3"/>
        <v>A5</v>
      </c>
      <c r="M6" s="34">
        <f t="shared" si="3"/>
        <v>0</v>
      </c>
      <c r="N6" s="35" t="str">
        <f t="shared" si="3"/>
        <v>-</v>
      </c>
      <c r="O6" s="35">
        <f t="shared" si="3"/>
        <v>49</v>
      </c>
      <c r="P6" s="35">
        <f t="shared" si="3"/>
        <v>99.83</v>
      </c>
      <c r="Q6" s="35">
        <f t="shared" si="3"/>
        <v>2062</v>
      </c>
      <c r="R6" s="35">
        <f t="shared" si="3"/>
        <v>31259</v>
      </c>
      <c r="S6" s="35">
        <f t="shared" si="3"/>
        <v>29.18</v>
      </c>
      <c r="T6" s="35">
        <f t="shared" si="3"/>
        <v>1071.25</v>
      </c>
      <c r="U6" s="35">
        <f t="shared" si="3"/>
        <v>31126</v>
      </c>
      <c r="V6" s="35">
        <f t="shared" si="3"/>
        <v>28.91</v>
      </c>
      <c r="W6" s="35">
        <f t="shared" si="3"/>
        <v>1076.6500000000001</v>
      </c>
      <c r="X6" s="36">
        <f>IF(X7="",NA(),X7)</f>
        <v>117.23</v>
      </c>
      <c r="Y6" s="36">
        <f t="shared" ref="Y6:AG6" si="4">IF(Y7="",NA(),Y7)</f>
        <v>114.18</v>
      </c>
      <c r="Z6" s="36">
        <f t="shared" si="4"/>
        <v>116.03</v>
      </c>
      <c r="AA6" s="36">
        <f t="shared" si="4"/>
        <v>113.32</v>
      </c>
      <c r="AB6" s="36">
        <f t="shared" si="4"/>
        <v>108.7</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396.39</v>
      </c>
      <c r="AU6" s="36">
        <f t="shared" ref="AU6:BC6" si="6">IF(AU7="",NA(),AU7)</f>
        <v>485.54</v>
      </c>
      <c r="AV6" s="36">
        <f t="shared" si="6"/>
        <v>221.55</v>
      </c>
      <c r="AW6" s="36">
        <f t="shared" si="6"/>
        <v>165.74</v>
      </c>
      <c r="AX6" s="36">
        <f t="shared" si="6"/>
        <v>131.38999999999999</v>
      </c>
      <c r="AY6" s="36">
        <f t="shared" si="6"/>
        <v>852.01</v>
      </c>
      <c r="AZ6" s="36">
        <f t="shared" si="6"/>
        <v>909.68</v>
      </c>
      <c r="BA6" s="36">
        <f t="shared" si="6"/>
        <v>382.09</v>
      </c>
      <c r="BB6" s="36">
        <f t="shared" si="6"/>
        <v>371.31</v>
      </c>
      <c r="BC6" s="36">
        <f t="shared" si="6"/>
        <v>377.63</v>
      </c>
      <c r="BD6" s="35" t="str">
        <f>IF(BD7="","",IF(BD7="-","【-】","【"&amp;SUBSTITUTE(TEXT(BD7,"#,##0.00"),"-","△")&amp;"】"))</f>
        <v>【262.87】</v>
      </c>
      <c r="BE6" s="36">
        <f>IF(BE7="",NA(),BE7)</f>
        <v>581.9</v>
      </c>
      <c r="BF6" s="36">
        <f t="shared" ref="BF6:BN6" si="7">IF(BF7="",NA(),BF7)</f>
        <v>575.63</v>
      </c>
      <c r="BG6" s="36">
        <f t="shared" si="7"/>
        <v>599.54999999999995</v>
      </c>
      <c r="BH6" s="36">
        <f t="shared" si="7"/>
        <v>564.73</v>
      </c>
      <c r="BI6" s="36">
        <f t="shared" si="7"/>
        <v>524.78</v>
      </c>
      <c r="BJ6" s="36">
        <f t="shared" si="7"/>
        <v>391.4</v>
      </c>
      <c r="BK6" s="36">
        <f t="shared" si="7"/>
        <v>382.65</v>
      </c>
      <c r="BL6" s="36">
        <f t="shared" si="7"/>
        <v>385.06</v>
      </c>
      <c r="BM6" s="36">
        <f t="shared" si="7"/>
        <v>373.09</v>
      </c>
      <c r="BN6" s="36">
        <f t="shared" si="7"/>
        <v>364.71</v>
      </c>
      <c r="BO6" s="35" t="str">
        <f>IF(BO7="","",IF(BO7="-","【-】","【"&amp;SUBSTITUTE(TEXT(BO7,"#,##0.00"),"-","△")&amp;"】"))</f>
        <v>【270.87】</v>
      </c>
      <c r="BP6" s="36">
        <f>IF(BP7="",NA(),BP7)</f>
        <v>105.29</v>
      </c>
      <c r="BQ6" s="36">
        <f t="shared" ref="BQ6:BY6" si="8">IF(BQ7="",NA(),BQ7)</f>
        <v>102.87</v>
      </c>
      <c r="BR6" s="36">
        <f t="shared" si="8"/>
        <v>106.12</v>
      </c>
      <c r="BS6" s="36">
        <f t="shared" si="8"/>
        <v>102.81</v>
      </c>
      <c r="BT6" s="36">
        <f t="shared" si="8"/>
        <v>99.82</v>
      </c>
      <c r="BU6" s="36">
        <f t="shared" si="8"/>
        <v>95.91</v>
      </c>
      <c r="BV6" s="36">
        <f t="shared" si="8"/>
        <v>96.1</v>
      </c>
      <c r="BW6" s="36">
        <f t="shared" si="8"/>
        <v>99.07</v>
      </c>
      <c r="BX6" s="36">
        <f t="shared" si="8"/>
        <v>99.99</v>
      </c>
      <c r="BY6" s="36">
        <f t="shared" si="8"/>
        <v>100.65</v>
      </c>
      <c r="BZ6" s="35" t="str">
        <f>IF(BZ7="","",IF(BZ7="-","【-】","【"&amp;SUBSTITUTE(TEXT(BZ7,"#,##0.00"),"-","△")&amp;"】"))</f>
        <v>【105.59】</v>
      </c>
      <c r="CA6" s="36">
        <f>IF(CA7="",NA(),CA7)</f>
        <v>117.75</v>
      </c>
      <c r="CB6" s="36">
        <f t="shared" ref="CB6:CJ6" si="9">IF(CB7="",NA(),CB7)</f>
        <v>120.19</v>
      </c>
      <c r="CC6" s="36">
        <f t="shared" si="9"/>
        <v>115.27</v>
      </c>
      <c r="CD6" s="36">
        <f t="shared" si="9"/>
        <v>116.4</v>
      </c>
      <c r="CE6" s="36">
        <f t="shared" si="9"/>
        <v>121.32</v>
      </c>
      <c r="CF6" s="36">
        <f t="shared" si="9"/>
        <v>179.29</v>
      </c>
      <c r="CG6" s="36">
        <f t="shared" si="9"/>
        <v>178.39</v>
      </c>
      <c r="CH6" s="36">
        <f t="shared" si="9"/>
        <v>173.03</v>
      </c>
      <c r="CI6" s="36">
        <f t="shared" si="9"/>
        <v>171.15</v>
      </c>
      <c r="CJ6" s="36">
        <f t="shared" si="9"/>
        <v>170.19</v>
      </c>
      <c r="CK6" s="35" t="str">
        <f>IF(CK7="","",IF(CK7="-","【-】","【"&amp;SUBSTITUTE(TEXT(CK7,"#,##0.00"),"-","△")&amp;"】"))</f>
        <v>【163.27】</v>
      </c>
      <c r="CL6" s="36">
        <f>IF(CL7="",NA(),CL7)</f>
        <v>72</v>
      </c>
      <c r="CM6" s="36">
        <f t="shared" ref="CM6:CU6" si="10">IF(CM7="",NA(),CM7)</f>
        <v>74.06</v>
      </c>
      <c r="CN6" s="36">
        <f t="shared" si="10"/>
        <v>70.02</v>
      </c>
      <c r="CO6" s="36">
        <f t="shared" si="10"/>
        <v>65.55</v>
      </c>
      <c r="CP6" s="36">
        <f t="shared" si="10"/>
        <v>61.39</v>
      </c>
      <c r="CQ6" s="36">
        <f t="shared" si="10"/>
        <v>59.09</v>
      </c>
      <c r="CR6" s="36">
        <f t="shared" si="10"/>
        <v>59.23</v>
      </c>
      <c r="CS6" s="36">
        <f t="shared" si="10"/>
        <v>58.58</v>
      </c>
      <c r="CT6" s="36">
        <f t="shared" si="10"/>
        <v>58.53</v>
      </c>
      <c r="CU6" s="36">
        <f t="shared" si="10"/>
        <v>59.01</v>
      </c>
      <c r="CV6" s="35" t="str">
        <f>IF(CV7="","",IF(CV7="-","【-】","【"&amp;SUBSTITUTE(TEXT(CV7,"#,##0.00"),"-","△")&amp;"】"))</f>
        <v>【59.94】</v>
      </c>
      <c r="CW6" s="36">
        <f>IF(CW7="",NA(),CW7)</f>
        <v>78.31</v>
      </c>
      <c r="CX6" s="36">
        <f t="shared" ref="CX6:DF6" si="11">IF(CX7="",NA(),CX7)</f>
        <v>74.900000000000006</v>
      </c>
      <c r="CY6" s="36">
        <f t="shared" si="11"/>
        <v>74.36</v>
      </c>
      <c r="CZ6" s="36">
        <f t="shared" si="11"/>
        <v>79.41</v>
      </c>
      <c r="DA6" s="36">
        <f t="shared" si="11"/>
        <v>82.82</v>
      </c>
      <c r="DB6" s="36">
        <f t="shared" si="11"/>
        <v>85.4</v>
      </c>
      <c r="DC6" s="36">
        <f t="shared" si="11"/>
        <v>85.53</v>
      </c>
      <c r="DD6" s="36">
        <f t="shared" si="11"/>
        <v>85.23</v>
      </c>
      <c r="DE6" s="36">
        <f t="shared" si="11"/>
        <v>85.26</v>
      </c>
      <c r="DF6" s="36">
        <f t="shared" si="11"/>
        <v>85.37</v>
      </c>
      <c r="DG6" s="35" t="str">
        <f>IF(DG7="","",IF(DG7="-","【-】","【"&amp;SUBSTITUTE(TEXT(DG7,"#,##0.00"),"-","△")&amp;"】"))</f>
        <v>【90.22】</v>
      </c>
      <c r="DH6" s="36">
        <f>IF(DH7="",NA(),DH7)</f>
        <v>45.45</v>
      </c>
      <c r="DI6" s="36">
        <f t="shared" ref="DI6:DQ6" si="12">IF(DI7="",NA(),DI7)</f>
        <v>46.88</v>
      </c>
      <c r="DJ6" s="36">
        <f t="shared" si="12"/>
        <v>48.18</v>
      </c>
      <c r="DK6" s="36">
        <f t="shared" si="12"/>
        <v>49.78</v>
      </c>
      <c r="DL6" s="36">
        <f t="shared" si="12"/>
        <v>48.21</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6">
        <f t="shared" si="13"/>
        <v>42.51</v>
      </c>
      <c r="DV6" s="36">
        <f t="shared" si="13"/>
        <v>41.78</v>
      </c>
      <c r="DW6" s="36">
        <f t="shared" si="13"/>
        <v>40.57</v>
      </c>
      <c r="DX6" s="36">
        <f t="shared" si="13"/>
        <v>7.8</v>
      </c>
      <c r="DY6" s="36">
        <f t="shared" si="13"/>
        <v>8.39</v>
      </c>
      <c r="DZ6" s="36">
        <f t="shared" si="13"/>
        <v>10.09</v>
      </c>
      <c r="EA6" s="36">
        <f t="shared" si="13"/>
        <v>10.54</v>
      </c>
      <c r="EB6" s="36">
        <f t="shared" si="13"/>
        <v>12.03</v>
      </c>
      <c r="EC6" s="35" t="str">
        <f>IF(EC7="","",IF(EC7="-","【-】","【"&amp;SUBSTITUTE(TEXT(EC7,"#,##0.00"),"-","△")&amp;"】"))</f>
        <v>【15.00】</v>
      </c>
      <c r="ED6" s="36">
        <f>IF(ED7="",NA(),ED7)</f>
        <v>1.57</v>
      </c>
      <c r="EE6" s="35">
        <f t="shared" ref="EE6:EM6" si="14">IF(EE7="",NA(),EE7)</f>
        <v>0</v>
      </c>
      <c r="EF6" s="36">
        <f t="shared" si="14"/>
        <v>0.62</v>
      </c>
      <c r="EG6" s="36">
        <f t="shared" si="14"/>
        <v>0.84</v>
      </c>
      <c r="EH6" s="36">
        <f t="shared" si="14"/>
        <v>1.29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113859</v>
      </c>
      <c r="D7" s="38">
        <v>46</v>
      </c>
      <c r="E7" s="38">
        <v>1</v>
      </c>
      <c r="F7" s="38">
        <v>0</v>
      </c>
      <c r="G7" s="38">
        <v>1</v>
      </c>
      <c r="H7" s="38" t="s">
        <v>105</v>
      </c>
      <c r="I7" s="38" t="s">
        <v>106</v>
      </c>
      <c r="J7" s="38" t="s">
        <v>107</v>
      </c>
      <c r="K7" s="38" t="s">
        <v>108</v>
      </c>
      <c r="L7" s="38" t="s">
        <v>109</v>
      </c>
      <c r="M7" s="38"/>
      <c r="N7" s="39" t="s">
        <v>110</v>
      </c>
      <c r="O7" s="39">
        <v>49</v>
      </c>
      <c r="P7" s="39">
        <v>99.83</v>
      </c>
      <c r="Q7" s="39">
        <v>2062</v>
      </c>
      <c r="R7" s="39">
        <v>31259</v>
      </c>
      <c r="S7" s="39">
        <v>29.18</v>
      </c>
      <c r="T7" s="39">
        <v>1071.25</v>
      </c>
      <c r="U7" s="39">
        <v>31126</v>
      </c>
      <c r="V7" s="39">
        <v>28.91</v>
      </c>
      <c r="W7" s="39">
        <v>1076.6500000000001</v>
      </c>
      <c r="X7" s="39">
        <v>117.23</v>
      </c>
      <c r="Y7" s="39">
        <v>114.18</v>
      </c>
      <c r="Z7" s="39">
        <v>116.03</v>
      </c>
      <c r="AA7" s="39">
        <v>113.32</v>
      </c>
      <c r="AB7" s="39">
        <v>108.7</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396.39</v>
      </c>
      <c r="AU7" s="39">
        <v>485.54</v>
      </c>
      <c r="AV7" s="39">
        <v>221.55</v>
      </c>
      <c r="AW7" s="39">
        <v>165.74</v>
      </c>
      <c r="AX7" s="39">
        <v>131.38999999999999</v>
      </c>
      <c r="AY7" s="39">
        <v>852.01</v>
      </c>
      <c r="AZ7" s="39">
        <v>909.68</v>
      </c>
      <c r="BA7" s="39">
        <v>382.09</v>
      </c>
      <c r="BB7" s="39">
        <v>371.31</v>
      </c>
      <c r="BC7" s="39">
        <v>377.63</v>
      </c>
      <c r="BD7" s="39">
        <v>262.87</v>
      </c>
      <c r="BE7" s="39">
        <v>581.9</v>
      </c>
      <c r="BF7" s="39">
        <v>575.63</v>
      </c>
      <c r="BG7" s="39">
        <v>599.54999999999995</v>
      </c>
      <c r="BH7" s="39">
        <v>564.73</v>
      </c>
      <c r="BI7" s="39">
        <v>524.78</v>
      </c>
      <c r="BJ7" s="39">
        <v>391.4</v>
      </c>
      <c r="BK7" s="39">
        <v>382.65</v>
      </c>
      <c r="BL7" s="39">
        <v>385.06</v>
      </c>
      <c r="BM7" s="39">
        <v>373.09</v>
      </c>
      <c r="BN7" s="39">
        <v>364.71</v>
      </c>
      <c r="BO7" s="39">
        <v>270.87</v>
      </c>
      <c r="BP7" s="39">
        <v>105.29</v>
      </c>
      <c r="BQ7" s="39">
        <v>102.87</v>
      </c>
      <c r="BR7" s="39">
        <v>106.12</v>
      </c>
      <c r="BS7" s="39">
        <v>102.81</v>
      </c>
      <c r="BT7" s="39">
        <v>99.82</v>
      </c>
      <c r="BU7" s="39">
        <v>95.91</v>
      </c>
      <c r="BV7" s="39">
        <v>96.1</v>
      </c>
      <c r="BW7" s="39">
        <v>99.07</v>
      </c>
      <c r="BX7" s="39">
        <v>99.99</v>
      </c>
      <c r="BY7" s="39">
        <v>100.65</v>
      </c>
      <c r="BZ7" s="39">
        <v>105.59</v>
      </c>
      <c r="CA7" s="39">
        <v>117.75</v>
      </c>
      <c r="CB7" s="39">
        <v>120.19</v>
      </c>
      <c r="CC7" s="39">
        <v>115.27</v>
      </c>
      <c r="CD7" s="39">
        <v>116.4</v>
      </c>
      <c r="CE7" s="39">
        <v>121.32</v>
      </c>
      <c r="CF7" s="39">
        <v>179.29</v>
      </c>
      <c r="CG7" s="39">
        <v>178.39</v>
      </c>
      <c r="CH7" s="39">
        <v>173.03</v>
      </c>
      <c r="CI7" s="39">
        <v>171.15</v>
      </c>
      <c r="CJ7" s="39">
        <v>170.19</v>
      </c>
      <c r="CK7" s="39">
        <v>163.27000000000001</v>
      </c>
      <c r="CL7" s="39">
        <v>72</v>
      </c>
      <c r="CM7" s="39">
        <v>74.06</v>
      </c>
      <c r="CN7" s="39">
        <v>70.02</v>
      </c>
      <c r="CO7" s="39">
        <v>65.55</v>
      </c>
      <c r="CP7" s="39">
        <v>61.39</v>
      </c>
      <c r="CQ7" s="39">
        <v>59.09</v>
      </c>
      <c r="CR7" s="39">
        <v>59.23</v>
      </c>
      <c r="CS7" s="39">
        <v>58.58</v>
      </c>
      <c r="CT7" s="39">
        <v>58.53</v>
      </c>
      <c r="CU7" s="39">
        <v>59.01</v>
      </c>
      <c r="CV7" s="39">
        <v>59.94</v>
      </c>
      <c r="CW7" s="39">
        <v>78.31</v>
      </c>
      <c r="CX7" s="39">
        <v>74.900000000000006</v>
      </c>
      <c r="CY7" s="39">
        <v>74.36</v>
      </c>
      <c r="CZ7" s="39">
        <v>79.41</v>
      </c>
      <c r="DA7" s="39">
        <v>82.82</v>
      </c>
      <c r="DB7" s="39">
        <v>85.4</v>
      </c>
      <c r="DC7" s="39">
        <v>85.53</v>
      </c>
      <c r="DD7" s="39">
        <v>85.23</v>
      </c>
      <c r="DE7" s="39">
        <v>85.26</v>
      </c>
      <c r="DF7" s="39">
        <v>85.37</v>
      </c>
      <c r="DG7" s="39">
        <v>90.22</v>
      </c>
      <c r="DH7" s="39">
        <v>45.45</v>
      </c>
      <c r="DI7" s="39">
        <v>46.88</v>
      </c>
      <c r="DJ7" s="39">
        <v>48.18</v>
      </c>
      <c r="DK7" s="39">
        <v>49.78</v>
      </c>
      <c r="DL7" s="39">
        <v>48.21</v>
      </c>
      <c r="DM7" s="39">
        <v>36.36</v>
      </c>
      <c r="DN7" s="39">
        <v>37.340000000000003</v>
      </c>
      <c r="DO7" s="39">
        <v>44.31</v>
      </c>
      <c r="DP7" s="39">
        <v>45.75</v>
      </c>
      <c r="DQ7" s="39">
        <v>46.9</v>
      </c>
      <c r="DR7" s="39">
        <v>47.91</v>
      </c>
      <c r="DS7" s="39">
        <v>0</v>
      </c>
      <c r="DT7" s="39">
        <v>0</v>
      </c>
      <c r="DU7" s="39">
        <v>42.51</v>
      </c>
      <c r="DV7" s="39">
        <v>41.78</v>
      </c>
      <c r="DW7" s="39">
        <v>40.57</v>
      </c>
      <c r="DX7" s="39">
        <v>7.8</v>
      </c>
      <c r="DY7" s="39">
        <v>8.39</v>
      </c>
      <c r="DZ7" s="39">
        <v>10.09</v>
      </c>
      <c r="EA7" s="39">
        <v>10.54</v>
      </c>
      <c r="EB7" s="39">
        <v>12.03</v>
      </c>
      <c r="EC7" s="39">
        <v>15</v>
      </c>
      <c r="ED7" s="39">
        <v>1.57</v>
      </c>
      <c r="EE7" s="39">
        <v>0</v>
      </c>
      <c r="EF7" s="39">
        <v>0.62</v>
      </c>
      <c r="EG7" s="39">
        <v>0.84</v>
      </c>
      <c r="EH7" s="39">
        <v>1.29</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2018-02-07T00:34:31Z</cp:lastPrinted>
  <dcterms:created xsi:type="dcterms:W3CDTF">2017-12-25T01:25:24Z</dcterms:created>
  <dcterms:modified xsi:type="dcterms:W3CDTF">2018-02-07T00:36:55Z</dcterms:modified>
</cp:coreProperties>
</file>