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<sst xmlns="http://schemas.openxmlformats.org/spreadsheetml/2006/main" count="240" uniqueCount="126">
  <si>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</si>
  <si>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</si>
  <si>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</si>
  <si>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</si>
  <si>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</si>
  <si>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</si>
  <si>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</si>
  <si>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</si>
  <si>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</si>
  <si>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</si>
  <si>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</si>
  <si>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</si>
  <si>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</si>
  <si>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</si>
  <si>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</si>
  <si>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</si>
  <si>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</si>
  <si>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</si>
  <si>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</si>
  <si>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</si>
  <si>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</si>
  <si>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</si>
  <si>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</si>
  <si>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</si>
  <si>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</si>
  <si>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</si>
  <si>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</si>
  <si>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</si>
  <si>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</si>
  <si>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</si>
  <si>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</si>
  <si>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</si>
  <si>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</si>
  <si>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</si>
  <si>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</si>
  <si>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</si>
  <si>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</si>
  <si>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</si>
  <si>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</si>
  <si>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</si>
  <si>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</si>
  <si>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</si>
  <si>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</si>
  <si>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</si>
  <si>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</si>
  <si>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</si>
  <si>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</si>
  <si>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</si>
  <si>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</si>
  <si>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</si>
  <si>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</si>
  <si>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</si>
  <si>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</si>
  <si>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</si>
  <si>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</si>
  <si>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</si>
  <si>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</si>
  <si>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</si>
  <si>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</si>
  <si>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</si>
  <si>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</si>
  <si>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</si>
  <si>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</si>
  <si>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</si>
  <si>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</si>
  <si>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</si>
  <si>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</si>
  <si>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</si>
  <si>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</si>
  <si>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</si>
  <si>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</si>
  <si>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</si>
  <si>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</si>
  <si>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</si>
  <si>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</si>
  <si>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</si>
  <si>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</si>
  <si>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</si>
  <si>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</si>
  <si>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</si>
  <si>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</si>
  <si>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</si>
  <si>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</si>
  <si>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</si>
  <si>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</si>
  <si>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</si>
  <si>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</si>
  <si>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</si>
  <si>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</si>
  <si>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</si>
  <si>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</si>
  <si>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</si>
  <si>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</si>
  <si>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</si>
  <si>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</si>
  <si>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</si>
  <si>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</si>
  <si>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</si>
  <si>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</si>
  <si>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</si>
  <si>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</si>
  <si>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</si>
  <si>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</si>
  <si>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</si>
  <si>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</si>
  <si>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</si>
  <si>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</si>
  <si>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</si>
  <si>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</si>
  <si>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</si>
  <si>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上里町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</si>
  <si>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</si>
  <si>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</si>
  <si>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</si>
  <si>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</si>
  <si>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</si>
  <si>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</si>
  <si>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</si>
  <si>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</si>
  <si>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</si>
  <si>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</si>
  <si>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</si>
  <si>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農業集落排水は平成16年度に供用開始し、現在10年あまりの年数を経ています。管渠は法廷耐用年数まで、しばらくの期間を要しますが、今後は、修繕や老朽管が発生した場合に備え、事前に投資設計を作成することが必要となります。</t>
    <rPh sb="1" eb="3">
      <t>ノウギョウ</t>
    </rPh>
    <rPh sb="3" eb="5">
      <t>シュウラク</t>
    </rPh>
    <rPh sb="5" eb="7">
      <t>ハイスイ</t>
    </rPh>
    <rPh sb="8" eb="10">
      <t>ヘイセイ</t>
    </rPh>
    <rPh sb="12" eb="14">
      <t>ネンド</t>
    </rPh>
    <rPh sb="15" eb="17">
      <t>キョウヨウ</t>
    </rPh>
    <rPh sb="17" eb="19">
      <t>カイシ</t>
    </rPh>
    <rPh sb="21" eb="23">
      <t>ゲンザイ</t>
    </rPh>
    <rPh sb="25" eb="26">
      <t>ネン</t>
    </rPh>
    <rPh sb="30" eb="32">
      <t>ネンスウ</t>
    </rPh>
    <rPh sb="33" eb="34">
      <t>ヘ</t>
    </rPh>
    <rPh sb="39" eb="40">
      <t>カン</t>
    </rPh>
    <rPh sb="40" eb="41">
      <t>キョ</t>
    </rPh>
    <rPh sb="42" eb="44">
      <t>ホウテイ</t>
    </rPh>
    <rPh sb="44" eb="46">
      <t>タイヨウ</t>
    </rPh>
    <rPh sb="46" eb="48">
      <t>ネンスウ</t>
    </rPh>
    <rPh sb="56" eb="58">
      <t>キカン</t>
    </rPh>
    <rPh sb="59" eb="60">
      <t>ヨウ</t>
    </rPh>
    <rPh sb="65" eb="67">
      <t>コンゴ</t>
    </rPh>
    <rPh sb="69" eb="71">
      <t>シュウゼン</t>
    </rPh>
    <rPh sb="72" eb="74">
      <t>ロウキュウ</t>
    </rPh>
    <rPh sb="74" eb="75">
      <t>カン</t>
    </rPh>
    <rPh sb="76" eb="78">
      <t>ハッセイ</t>
    </rPh>
    <rPh sb="80" eb="82">
      <t>バアイ</t>
    </rPh>
    <rPh sb="83" eb="84">
      <t>ソナ</t>
    </rPh>
    <rPh sb="86" eb="88">
      <t>ジゼン</t>
    </rPh>
    <rPh sb="89" eb="91">
      <t>トウシ</t>
    </rPh>
    <rPh sb="91" eb="93">
      <t>セッケイ</t>
    </rPh>
    <rPh sb="94" eb="96">
      <t>サクセイ</t>
    </rPh>
    <rPh sb="101" eb="103">
      <t>ヒツヨウ</t>
    </rPh>
    <phoneticPr fontId="4"/>
  </si>
  <si>
    <t>　使用料収入については安定していますが、一般会計の負担も高い状況です。維持管理における経費の見直しや経営改善については、今後も引き続き行っていきます。
　また、より収益性を向上させるためには水洗化率の向上が必要であり、地域住民の方に啓発・推進を継続的に行っていきます。
　将来に発生する施設の老朽化などの問題についての総合的な計画に沿った事業運営が必要となります。</t>
    <rPh sb="1" eb="3">
      <t>シヨウ</t>
    </rPh>
    <rPh sb="3" eb="4">
      <t>リョウ</t>
    </rPh>
    <rPh sb="4" eb="6">
      <t>シュウニュウ</t>
    </rPh>
    <rPh sb="11" eb="13">
      <t>アンテイ</t>
    </rPh>
    <rPh sb="20" eb="22">
      <t>イッパン</t>
    </rPh>
    <rPh sb="22" eb="24">
      <t>カイケイ</t>
    </rPh>
    <rPh sb="25" eb="27">
      <t>フタン</t>
    </rPh>
    <rPh sb="28" eb="29">
      <t>タカ</t>
    </rPh>
    <rPh sb="30" eb="32">
      <t>ジョウキョウ</t>
    </rPh>
    <rPh sb="35" eb="37">
      <t>イジ</t>
    </rPh>
    <rPh sb="37" eb="39">
      <t>カンリ</t>
    </rPh>
    <rPh sb="43" eb="45">
      <t>ケイヒ</t>
    </rPh>
    <rPh sb="46" eb="48">
      <t>ミナオ</t>
    </rPh>
    <rPh sb="50" eb="52">
      <t>ケイエイ</t>
    </rPh>
    <rPh sb="52" eb="54">
      <t>カイゼン</t>
    </rPh>
    <rPh sb="60" eb="62">
      <t>コンゴ</t>
    </rPh>
    <rPh sb="63" eb="64">
      <t>ヒ</t>
    </rPh>
    <rPh sb="65" eb="66">
      <t>ツヅ</t>
    </rPh>
    <rPh sb="67" eb="68">
      <t>オコナ</t>
    </rPh>
    <rPh sb="82" eb="85">
      <t>シュウエキセイ</t>
    </rPh>
    <rPh sb="86" eb="88">
      <t>コウジョウ</t>
    </rPh>
    <rPh sb="95" eb="98">
      <t>スイセンカ</t>
    </rPh>
    <rPh sb="98" eb="99">
      <t>リツ</t>
    </rPh>
    <rPh sb="100" eb="102">
      <t>コウジョウ</t>
    </rPh>
    <rPh sb="103" eb="105">
      <t>ヒツヨウ</t>
    </rPh>
    <rPh sb="109" eb="111">
      <t>チイキ</t>
    </rPh>
    <rPh sb="111" eb="113">
      <t>ジュウミン</t>
    </rPh>
    <rPh sb="114" eb="115">
      <t>カタ</t>
    </rPh>
    <rPh sb="116" eb="118">
      <t>ケイハツ</t>
    </rPh>
    <rPh sb="119" eb="121">
      <t>スイシン</t>
    </rPh>
    <rPh sb="122" eb="124">
      <t>ケイゾク</t>
    </rPh>
    <rPh sb="124" eb="125">
      <t>テキ</t>
    </rPh>
    <rPh sb="126" eb="127">
      <t>オコナ</t>
    </rPh>
    <rPh sb="136" eb="138">
      <t>ショウライ</t>
    </rPh>
    <rPh sb="139" eb="141">
      <t>ハッセイ</t>
    </rPh>
    <rPh sb="143" eb="145">
      <t>シセツ</t>
    </rPh>
    <rPh sb="146" eb="149">
      <t>ロウキュウカ</t>
    </rPh>
    <rPh sb="152" eb="154">
      <t>モンダイ</t>
    </rPh>
    <rPh sb="159" eb="162">
      <t>ソウゴウテキ</t>
    </rPh>
    <rPh sb="163" eb="165">
      <t>ケイカク</t>
    </rPh>
    <rPh sb="166" eb="167">
      <t>ソ</t>
    </rPh>
    <rPh sb="169" eb="171">
      <t>ジギョウ</t>
    </rPh>
    <rPh sb="171" eb="173">
      <t>ウンエイ</t>
    </rPh>
    <rPh sb="174" eb="176">
      <t>ヒツヨウ</t>
    </rPh>
    <phoneticPr fontId="4"/>
  </si>
  <si>
    <t>　収益的収支比率では料金収入や一般会計からの繰入金等の収益で維持管理費に企業債元利償還金を加えた費用をどの程度賄えているかの指標になります。Ｈ27年度は100%を下回る結果となりましたが、Ｈ28年度においては100%を上回り経常収益により事業が賄われていることをあらわしております。
　経費を使用料でどの程度賄えているかを示す経費回収率はH27年度は類似団体平均値を上回ることができましたが、H28年度は類似団体平均値を0.14%下回る結果となりました。今後、施設の老朽化に伴う維持修繕による経費の増加が見込まれるため経費の効率化がより一層求められます。
　施設・設備が一日に対応可能な処理能力に対する平均処理の割合である施設利用率については平均値には届いておらず、利用率をあげるためには地域住民の方に水洗化への啓発・推進とともに、若い世代の定住が必要となります。　　　　　　</t>
    <rPh sb="1" eb="4">
      <t>シュウエキテキ</t>
    </rPh>
    <rPh sb="4" eb="6">
      <t>シュウシ</t>
    </rPh>
    <rPh sb="6" eb="8">
      <t>ヒリツ</t>
    </rPh>
    <rPh sb="10" eb="12">
      <t>リョウキン</t>
    </rPh>
    <rPh sb="12" eb="14">
      <t>シュウニュウ</t>
    </rPh>
    <rPh sb="15" eb="17">
      <t>イッパン</t>
    </rPh>
    <rPh sb="17" eb="19">
      <t>カイケイ</t>
    </rPh>
    <rPh sb="22" eb="24">
      <t>クリイレ</t>
    </rPh>
    <rPh sb="24" eb="25">
      <t>キン</t>
    </rPh>
    <rPh sb="25" eb="26">
      <t>トウ</t>
    </rPh>
    <rPh sb="27" eb="29">
      <t>シュウエキ</t>
    </rPh>
    <rPh sb="30" eb="32">
      <t>イジ</t>
    </rPh>
    <rPh sb="32" eb="34">
      <t>カンリ</t>
    </rPh>
    <rPh sb="34" eb="35">
      <t>ヒ</t>
    </rPh>
    <rPh sb="36" eb="38">
      <t>キギョウ</t>
    </rPh>
    <rPh sb="38" eb="39">
      <t>サイ</t>
    </rPh>
    <rPh sb="39" eb="41">
      <t>ガンリ</t>
    </rPh>
    <rPh sb="41" eb="44">
      <t>ショウカンキン</t>
    </rPh>
    <rPh sb="45" eb="46">
      <t>クワ</t>
    </rPh>
    <rPh sb="48" eb="50">
      <t>ヒヨウ</t>
    </rPh>
    <rPh sb="53" eb="55">
      <t>テイド</t>
    </rPh>
    <rPh sb="55" eb="56">
      <t>マカナ</t>
    </rPh>
    <rPh sb="62" eb="64">
      <t>シヒョウ</t>
    </rPh>
    <rPh sb="73" eb="75">
      <t>ネンド</t>
    </rPh>
    <rPh sb="81" eb="83">
      <t>シタマワ</t>
    </rPh>
    <rPh sb="84" eb="86">
      <t>ケッカ</t>
    </rPh>
    <rPh sb="97" eb="99">
      <t>ネンド</t>
    </rPh>
    <rPh sb="109" eb="111">
      <t>ウワマワ</t>
    </rPh>
    <rPh sb="112" eb="114">
      <t>ケイジョウ</t>
    </rPh>
    <rPh sb="114" eb="116">
      <t>シュウエキ</t>
    </rPh>
    <rPh sb="119" eb="121">
      <t>ジギョウ</t>
    </rPh>
    <rPh sb="122" eb="123">
      <t>マカナ</t>
    </rPh>
    <rPh sb="143" eb="145">
      <t>ケイヒ</t>
    </rPh>
    <rPh sb="146" eb="148">
      <t>シヨウ</t>
    </rPh>
    <rPh sb="148" eb="149">
      <t>リョウ</t>
    </rPh>
    <rPh sb="152" eb="154">
      <t>テイド</t>
    </rPh>
    <rPh sb="154" eb="155">
      <t>マカナ</t>
    </rPh>
    <rPh sb="161" eb="162">
      <t>シメ</t>
    </rPh>
    <rPh sb="163" eb="165">
      <t>ケイヒ</t>
    </rPh>
    <rPh sb="165" eb="167">
      <t>カイシュウ</t>
    </rPh>
    <rPh sb="167" eb="168">
      <t>リツ</t>
    </rPh>
    <rPh sb="173" eb="174">
      <t>ド</t>
    </rPh>
    <rPh sb="175" eb="177">
      <t>ルイジ</t>
    </rPh>
    <rPh sb="177" eb="179">
      <t>ダンタイ</t>
    </rPh>
    <rPh sb="179" eb="181">
      <t>ヘイキン</t>
    </rPh>
    <rPh sb="181" eb="182">
      <t>アタイ</t>
    </rPh>
    <rPh sb="183" eb="185">
      <t>ウワマワ</t>
    </rPh>
    <rPh sb="199" eb="201">
      <t>ネンド</t>
    </rPh>
    <rPh sb="202" eb="204">
      <t>ルイジ</t>
    </rPh>
    <rPh sb="204" eb="206">
      <t>ダンタイ</t>
    </rPh>
    <rPh sb="206" eb="208">
      <t>ヘイキン</t>
    </rPh>
    <rPh sb="208" eb="209">
      <t>アタイ</t>
    </rPh>
    <rPh sb="215" eb="217">
      <t>シタマワ</t>
    </rPh>
    <rPh sb="218" eb="220">
      <t>ケッカ</t>
    </rPh>
    <rPh sb="227" eb="229">
      <t>コンゴ</t>
    </rPh>
    <rPh sb="230" eb="232">
      <t>シセツ</t>
    </rPh>
    <rPh sb="233" eb="235">
      <t>ロウキュウ</t>
    </rPh>
    <rPh sb="235" eb="236">
      <t>カ</t>
    </rPh>
    <rPh sb="237" eb="238">
      <t>トモナ</t>
    </rPh>
    <rPh sb="239" eb="241">
      <t>イジ</t>
    </rPh>
    <rPh sb="241" eb="243">
      <t>シュウゼン</t>
    </rPh>
    <rPh sb="246" eb="248">
      <t>ケイヒ</t>
    </rPh>
    <rPh sb="249" eb="251">
      <t>ゾウカ</t>
    </rPh>
    <rPh sb="252" eb="254">
      <t>ミコ</t>
    </rPh>
    <rPh sb="259" eb="261">
      <t>ケイヒ</t>
    </rPh>
    <rPh sb="262" eb="265">
      <t>コウリツカ</t>
    </rPh>
    <rPh sb="268" eb="270">
      <t>イッソウ</t>
    </rPh>
    <rPh sb="270" eb="271">
      <t>モト</t>
    </rPh>
    <rPh sb="279" eb="281">
      <t>シセツ</t>
    </rPh>
    <rPh sb="282" eb="284">
      <t>セツビ</t>
    </rPh>
    <rPh sb="285" eb="287">
      <t>イチニチ</t>
    </rPh>
    <rPh sb="288" eb="290">
      <t>タイオウ</t>
    </rPh>
    <rPh sb="290" eb="292">
      <t>カノウ</t>
    </rPh>
    <rPh sb="293" eb="295">
      <t>ショリ</t>
    </rPh>
    <rPh sb="295" eb="297">
      <t>ノウリョク</t>
    </rPh>
    <rPh sb="298" eb="299">
      <t>タイ</t>
    </rPh>
    <rPh sb="301" eb="303">
      <t>ヘイキン</t>
    </rPh>
    <rPh sb="303" eb="305">
      <t>ショリ</t>
    </rPh>
    <rPh sb="306" eb="308">
      <t>ワリアイ</t>
    </rPh>
    <rPh sb="311" eb="313">
      <t>シセツ</t>
    </rPh>
    <rPh sb="313" eb="316">
      <t>リヨウリツ</t>
    </rPh>
    <rPh sb="321" eb="324">
      <t>ヘイキンチ</t>
    </rPh>
    <rPh sb="326" eb="327">
      <t>トド</t>
    </rPh>
    <rPh sb="333" eb="336">
      <t>リヨウリツ</t>
    </rPh>
    <rPh sb="344" eb="346">
      <t>チイキ</t>
    </rPh>
    <rPh sb="346" eb="348">
      <t>ジュウミン</t>
    </rPh>
    <rPh sb="349" eb="350">
      <t>カタ</t>
    </rPh>
    <rPh sb="351" eb="354">
      <t>スイセンカ</t>
    </rPh>
    <rPh sb="356" eb="358">
      <t>ケイハツ</t>
    </rPh>
    <rPh sb="359" eb="361">
      <t>スイシン</t>
    </rPh>
    <rPh sb="366" eb="367">
      <t>ワカ</t>
    </rPh>
    <rPh sb="368" eb="370">
      <t>セダイ</t>
    </rPh>
    <rPh sb="371" eb="373">
      <t>テイジュウ</t>
    </rPh>
    <rPh sb="374" eb="376">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</si>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</sst>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726016"/>
        <c:axId val="747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74726016"/>
        <c:axId val="74740480"/>
      </c:lineChart>
      <c:dateAx>
        <c:axId val="74726016"/>
        <c:scaling>
          <c:orientation val="minMax"/>
        </c:scaling>
        <c:delete val="1"/>
        <c:axPos val="b"/>
        <c:numFmt formatCode="ge" sourceLinked="1"/>
        <c:majorTickMark val="none"/>
        <c:minorTickMark val="none"/>
        <c:tickLblPos val="none"/>
        <c:crossAx val="74740480"/>
        <c:crosses val="autoZero"/>
        <c:auto val="1"/>
        <c:lblOffset val="100"/>
        <c:baseTimeUnit val="years"/>
      </c:dateAx>
      <c:valAx>
        <c:axId val="747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38.58</c:v>
                </c:pt>
                <c:pt idx="1">
                  <c:v>37.799999999999997</c:v>
                </c:pt>
                <c:pt idx="2">
                  <c:v>36.22</c:v>
                </c:pt>
                <c:pt idx="3">
                  <c:v>36.22</c:v>
                </c:pt>
                <c:pt idx="4">
                  <c:v>37.01</c:v>
                </c:pt>
              </c:numCache>
            </c:numRef>
          </c:val>
        </c:ser>
        <c:dLbls>
          <c:showLegendKey val="0"/>
          <c:showVal val="0"/>
          <c:showCatName val="0"/>
          <c:showSerName val="0"/>
          <c:showPercent val="0"/>
          <c:showBubbleSize val="0"/>
        </c:dLbls>
        <c:gapWidth val="150"/>
        <c:axId val="75627520"/>
        <c:axId val="756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75627520"/>
        <c:axId val="75658368"/>
      </c:lineChart>
      <c:dateAx>
        <c:axId val="75627520"/>
        <c:scaling>
          <c:orientation val="minMax"/>
        </c:scaling>
        <c:delete val="1"/>
        <c:axPos val="b"/>
        <c:numFmt formatCode="ge" sourceLinked="1"/>
        <c:majorTickMark val="none"/>
        <c:minorTickMark val="none"/>
        <c:tickLblPos val="none"/>
        <c:crossAx val="75658368"/>
        <c:crosses val="autoZero"/>
        <c:auto val="1"/>
        <c:lblOffset val="100"/>
        <c:baseTimeUnit val="years"/>
      </c:dateAx>
      <c:valAx>
        <c:axId val="756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71.37</c:v>
                </c:pt>
                <c:pt idx="1">
                  <c:v>70.59</c:v>
                </c:pt>
                <c:pt idx="2">
                  <c:v>68.239999999999995</c:v>
                </c:pt>
                <c:pt idx="3">
                  <c:v>68.63</c:v>
                </c:pt>
                <c:pt idx="4">
                  <c:v>66.67</c:v>
                </c:pt>
              </c:numCache>
            </c:numRef>
          </c:val>
        </c:ser>
        <c:dLbls>
          <c:showLegendKey val="0"/>
          <c:showVal val="0"/>
          <c:showCatName val="0"/>
          <c:showSerName val="0"/>
          <c:showPercent val="0"/>
          <c:showBubbleSize val="0"/>
        </c:dLbls>
        <c:gapWidth val="150"/>
        <c:axId val="75680384"/>
        <c:axId val="756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75680384"/>
        <c:axId val="75686656"/>
      </c:lineChart>
      <c:dateAx>
        <c:axId val="75680384"/>
        <c:scaling>
          <c:orientation val="minMax"/>
        </c:scaling>
        <c:delete val="1"/>
        <c:axPos val="b"/>
        <c:numFmt formatCode="ge" sourceLinked="1"/>
        <c:majorTickMark val="none"/>
        <c:minorTickMark val="none"/>
        <c:tickLblPos val="none"/>
        <c:crossAx val="75686656"/>
        <c:crosses val="autoZero"/>
        <c:auto val="1"/>
        <c:lblOffset val="100"/>
        <c:baseTimeUnit val="years"/>
      </c:dateAx>
      <c:valAx>
        <c:axId val="75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98.93</c:v>
                </c:pt>
                <c:pt idx="1">
                  <c:v>104.59</c:v>
                </c:pt>
                <c:pt idx="2">
                  <c:v>103.91</c:v>
                </c:pt>
                <c:pt idx="3">
                  <c:v>99.38</c:v>
                </c:pt>
                <c:pt idx="4">
                  <c:v>100.38</c:v>
                </c:pt>
              </c:numCache>
            </c:numRef>
          </c:val>
        </c:ser>
        <c:dLbls>
          <c:showLegendKey val="0"/>
          <c:showVal val="0"/>
          <c:showCatName val="0"/>
          <c:showSerName val="0"/>
          <c:showPercent val="0"/>
          <c:showBubbleSize val="0"/>
        </c:dLbls>
        <c:gapWidth val="150"/>
        <c:axId val="74762496"/>
        <c:axId val="747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62496"/>
        <c:axId val="74768768"/>
      </c:lineChart>
      <c:dateAx>
        <c:axId val="74762496"/>
        <c:scaling>
          <c:orientation val="minMax"/>
        </c:scaling>
        <c:delete val="1"/>
        <c:axPos val="b"/>
        <c:numFmt formatCode="ge" sourceLinked="1"/>
        <c:majorTickMark val="none"/>
        <c:minorTickMark val="none"/>
        <c:tickLblPos val="none"/>
        <c:crossAx val="74768768"/>
        <c:crosses val="autoZero"/>
        <c:auto val="1"/>
        <c:lblOffset val="100"/>
        <c:baseTimeUnit val="years"/>
      </c:dateAx>
      <c:valAx>
        <c:axId val="74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19168"/>
        <c:axId val="753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19168"/>
        <c:axId val="75345920"/>
      </c:lineChart>
      <c:dateAx>
        <c:axId val="75319168"/>
        <c:scaling>
          <c:orientation val="minMax"/>
        </c:scaling>
        <c:delete val="1"/>
        <c:axPos val="b"/>
        <c:numFmt formatCode="ge" sourceLinked="1"/>
        <c:majorTickMark val="none"/>
        <c:minorTickMark val="none"/>
        <c:tickLblPos val="none"/>
        <c:crossAx val="75345920"/>
        <c:crosses val="autoZero"/>
        <c:auto val="1"/>
        <c:lblOffset val="100"/>
        <c:baseTimeUnit val="years"/>
      </c:dateAx>
      <c:valAx>
        <c:axId val="753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72032"/>
        <c:axId val="753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72032"/>
        <c:axId val="75373952"/>
      </c:lineChart>
      <c:dateAx>
        <c:axId val="75372032"/>
        <c:scaling>
          <c:orientation val="minMax"/>
        </c:scaling>
        <c:delete val="1"/>
        <c:axPos val="b"/>
        <c:numFmt formatCode="ge" sourceLinked="1"/>
        <c:majorTickMark val="none"/>
        <c:minorTickMark val="none"/>
        <c:tickLblPos val="none"/>
        <c:crossAx val="75373952"/>
        <c:crosses val="autoZero"/>
        <c:auto val="1"/>
        <c:lblOffset val="100"/>
        <c:baseTimeUnit val="years"/>
      </c:dateAx>
      <c:valAx>
        <c:axId val="753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02624"/>
        <c:axId val="754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02624"/>
        <c:axId val="75404800"/>
      </c:lineChart>
      <c:dateAx>
        <c:axId val="75402624"/>
        <c:scaling>
          <c:orientation val="minMax"/>
        </c:scaling>
        <c:delete val="1"/>
        <c:axPos val="b"/>
        <c:numFmt formatCode="ge" sourceLinked="1"/>
        <c:majorTickMark val="none"/>
        <c:minorTickMark val="none"/>
        <c:tickLblPos val="none"/>
        <c:crossAx val="75404800"/>
        <c:crosses val="autoZero"/>
        <c:auto val="1"/>
        <c:lblOffset val="100"/>
        <c:baseTimeUnit val="years"/>
      </c:dateAx>
      <c:valAx>
        <c:axId val="754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30912"/>
        <c:axId val="754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30912"/>
        <c:axId val="75441280"/>
      </c:lineChart>
      <c:dateAx>
        <c:axId val="75430912"/>
        <c:scaling>
          <c:orientation val="minMax"/>
        </c:scaling>
        <c:delete val="1"/>
        <c:axPos val="b"/>
        <c:numFmt formatCode="ge" sourceLinked="1"/>
        <c:majorTickMark val="none"/>
        <c:minorTickMark val="none"/>
        <c:tickLblPos val="none"/>
        <c:crossAx val="75441280"/>
        <c:crosses val="autoZero"/>
        <c:auto val="1"/>
        <c:lblOffset val="100"/>
        <c:baseTimeUnit val="years"/>
      </c:dateAx>
      <c:valAx>
        <c:axId val="754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459200"/>
        <c:axId val="754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75459200"/>
        <c:axId val="75477760"/>
      </c:lineChart>
      <c:dateAx>
        <c:axId val="75459200"/>
        <c:scaling>
          <c:orientation val="minMax"/>
        </c:scaling>
        <c:delete val="1"/>
        <c:axPos val="b"/>
        <c:numFmt formatCode="ge" sourceLinked="1"/>
        <c:majorTickMark val="none"/>
        <c:minorTickMark val="none"/>
        <c:tickLblPos val="none"/>
        <c:crossAx val="75477760"/>
        <c:crosses val="autoZero"/>
        <c:auto val="1"/>
        <c:lblOffset val="100"/>
        <c:baseTimeUnit val="years"/>
      </c:dateAx>
      <c:valAx>
        <c:axId val="754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24.93</c:v>
                </c:pt>
                <c:pt idx="1">
                  <c:v>30.65</c:v>
                </c:pt>
                <c:pt idx="2">
                  <c:v>38.380000000000003</c:v>
                </c:pt>
                <c:pt idx="3">
                  <c:v>47.79</c:v>
                </c:pt>
                <c:pt idx="4">
                  <c:v>39.92</c:v>
                </c:pt>
              </c:numCache>
            </c:numRef>
          </c:val>
        </c:ser>
        <c:dLbls>
          <c:showLegendKey val="0"/>
          <c:showVal val="0"/>
          <c:showCatName val="0"/>
          <c:showSerName val="0"/>
          <c:showPercent val="0"/>
          <c:showBubbleSize val="0"/>
        </c:dLbls>
        <c:gapWidth val="150"/>
        <c:axId val="75580160"/>
        <c:axId val="755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75580160"/>
        <c:axId val="75582080"/>
      </c:lineChart>
      <c:dateAx>
        <c:axId val="75580160"/>
        <c:scaling>
          <c:orientation val="minMax"/>
        </c:scaling>
        <c:delete val="1"/>
        <c:axPos val="b"/>
        <c:numFmt formatCode="ge" sourceLinked="1"/>
        <c:majorTickMark val="none"/>
        <c:minorTickMark val="none"/>
        <c:tickLblPos val="none"/>
        <c:crossAx val="75582080"/>
        <c:crosses val="autoZero"/>
        <c:auto val="1"/>
        <c:lblOffset val="100"/>
        <c:baseTimeUnit val="years"/>
      </c:dateAx>
      <c:valAx>
        <c:axId val="755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551.64</c:v>
                </c:pt>
                <c:pt idx="1">
                  <c:v>473.17</c:v>
                </c:pt>
                <c:pt idx="2">
                  <c:v>366.92</c:v>
                </c:pt>
                <c:pt idx="3">
                  <c:v>300.10000000000002</c:v>
                </c:pt>
                <c:pt idx="4">
                  <c:v>360.68</c:v>
                </c:pt>
              </c:numCache>
            </c:numRef>
          </c:val>
        </c:ser>
        <c:dLbls>
          <c:showLegendKey val="0"/>
          <c:showVal val="0"/>
          <c:showCatName val="0"/>
          <c:showSerName val="0"/>
          <c:showPercent val="0"/>
          <c:showBubbleSize val="0"/>
        </c:dLbls>
        <c:gapWidth val="150"/>
        <c:axId val="75603328"/>
        <c:axId val="756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75603328"/>
        <c:axId val="75613696"/>
      </c:lineChart>
      <c:dateAx>
        <c:axId val="75603328"/>
        <c:scaling>
          <c:orientation val="minMax"/>
        </c:scaling>
        <c:delete val="1"/>
        <c:axPos val="b"/>
        <c:numFmt formatCode="ge" sourceLinked="1"/>
        <c:majorTickMark val="none"/>
        <c:minorTickMark val="none"/>
        <c:tickLblPos val="none"/>
        <c:crossAx val="75613696"/>
        <c:crosses val="autoZero"/>
        <c:auto val="1"/>
        <c:lblOffset val="100"/>
        <c:baseTimeUnit val="years"/>
      </c:dateAx>
      <c:valAx>
        <c:axId val="75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上里町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125</v>
      </c>
      <c r="AE8" s="49"/>
      <c r="AF8" s="49"/>
      <c r="AG8" s="49"/>
      <c r="AH8" s="49"/>
      <c r="AI8" s="49"/>
      <c r="AJ8" s="49"/>
      <c r="AK8" s="4"/>
      <c r="AL8" s="50">
        <f>データ!S6</f>
        <v>31259</v>
      </c>
      <c r="AM8" s="50"/>
      <c r="AN8" s="50"/>
      <c r="AO8" s="50"/>
      <c r="AP8" s="50"/>
      <c r="AQ8" s="50"/>
      <c r="AR8" s="50"/>
      <c r="AS8" s="50"/>
      <c r="AT8" s="45">
        <f>データ!T6</f>
        <v>29.18</v>
      </c>
      <c r="AU8" s="45"/>
      <c r="AV8" s="45"/>
      <c r="AW8" s="45"/>
      <c r="AX8" s="45"/>
      <c r="AY8" s="45"/>
      <c r="AZ8" s="45"/>
      <c r="BA8" s="45"/>
      <c r="BB8" s="45">
        <f>データ!U6</f>
        <v>1071.25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0.82</v>
      </c>
      <c r="Q10" s="45"/>
      <c r="R10" s="45"/>
      <c r="S10" s="45"/>
      <c r="T10" s="45"/>
      <c r="U10" s="45"/>
      <c r="V10" s="45"/>
      <c r="W10" s="45">
        <f>データ!Q6</f>
        <v>100</v>
      </c>
      <c r="X10" s="45"/>
      <c r="Y10" s="45"/>
      <c r="Z10" s="45"/>
      <c r="AA10" s="45"/>
      <c r="AB10" s="45"/>
      <c r="AC10" s="45"/>
      <c r="AD10" s="50">
        <f>データ!R6</f>
        <v>3241</v>
      </c>
      <c r="AE10" s="50"/>
      <c r="AF10" s="50"/>
      <c r="AG10" s="50"/>
      <c r="AH10" s="50"/>
      <c r="AI10" s="50"/>
      <c r="AJ10" s="50"/>
      <c r="AK10" s="2"/>
      <c r="AL10" s="50">
        <f>データ!V6</f>
        <v>255</v>
      </c>
      <c r="AM10" s="50"/>
      <c r="AN10" s="50"/>
      <c r="AO10" s="50"/>
      <c r="AP10" s="50"/>
      <c r="AQ10" s="50"/>
      <c r="AR10" s="50"/>
      <c r="AS10" s="50"/>
      <c r="AT10" s="45">
        <f>データ!W6</f>
        <v>0.12</v>
      </c>
      <c r="AU10" s="45"/>
      <c r="AV10" s="45"/>
      <c r="AW10" s="45"/>
      <c r="AX10" s="45"/>
      <c r="AY10" s="45"/>
      <c r="AZ10" s="45"/>
      <c r="BA10" s="45"/>
      <c r="BB10" s="45">
        <f>データ!X6</f>
        <v>2125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113859</v>
      </c>
      <c r="D6" s="33">
        <f t="shared" si="3"/>
        <v>47</v>
      </c>
      <c r="E6" s="33">
        <f t="shared" si="3"/>
        <v>17</v>
      </c>
      <c r="F6" s="33">
        <f t="shared" si="3"/>
        <v>5</v>
      </c>
      <c r="G6" s="33">
        <f t="shared" si="3"/>
        <v>0</v>
      </c>
      <c r="H6" s="33" t="str">
        <f t="shared" si="3"/>
        <v>埼玉県　上里町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0.82</v>
      </c>
      <c r="Q6" s="34">
        <f t="shared" si="3"/>
        <v>100</v>
      </c>
      <c r="R6" s="34">
        <f t="shared" si="3"/>
        <v>3241</v>
      </c>
      <c r="S6" s="34">
        <f t="shared" si="3"/>
        <v>31259</v>
      </c>
      <c r="T6" s="34">
        <f t="shared" si="3"/>
        <v>29.18</v>
      </c>
      <c r="U6" s="34">
        <f t="shared" si="3"/>
        <v>1071.25</v>
      </c>
      <c r="V6" s="34">
        <f t="shared" si="3"/>
        <v>255</v>
      </c>
      <c r="W6" s="34">
        <f t="shared" si="3"/>
        <v>0.12</v>
      </c>
      <c r="X6" s="34">
        <f t="shared" si="3"/>
        <v>2125</v>
      </c>
      <c r="Y6" s="35">
        <f>IF(Y7="",NA(),Y7)</f>
        <v>98.93</v>
      </c>
      <c r="Z6" s="35">
        <f t="shared" ref="Z6:AH6" si="4">IF(Z7="",NA(),Z7)</f>
        <v>104.59</v>
      </c>
      <c r="AA6" s="35">
        <f t="shared" si="4"/>
        <v>103.91</v>
      </c>
      <c r="AB6" s="35">
        <f t="shared" si="4"/>
        <v>99.38</v>
      </c>
      <c r="AC6" s="35">
        <f t="shared" si="4"/>
        <v>100.38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24.93</v>
      </c>
      <c r="BR6" s="35">
        <f t="shared" ref="BR6:BZ6" si="8">IF(BR7="",NA(),BR7)</f>
        <v>30.65</v>
      </c>
      <c r="BS6" s="35">
        <f t="shared" si="8"/>
        <v>38.380000000000003</v>
      </c>
      <c r="BT6" s="35">
        <f t="shared" si="8"/>
        <v>47.79</v>
      </c>
      <c r="BU6" s="35">
        <f t="shared" si="8"/>
        <v>39.92</v>
      </c>
      <c r="BV6" s="35">
        <f t="shared" si="8"/>
        <v>42.48</v>
      </c>
      <c r="BW6" s="35">
        <f t="shared" si="8"/>
        <v>41.04</v>
      </c>
      <c r="BX6" s="35">
        <f t="shared" si="8"/>
        <v>41.08</v>
      </c>
      <c r="BY6" s="35">
        <f t="shared" si="8"/>
        <v>41.34</v>
      </c>
      <c r="BZ6" s="35">
        <f t="shared" si="8"/>
        <v>40.06</v>
      </c>
      <c r="CA6" s="34" t="str">
        <f>IF(CA7="","",IF(CA7="-","【-】","【"&amp;SUBSTITUTE(TEXT(CA7,"#,##0.00"),"-","△")&amp;"】"))</f>
        <v>【55.73】</v>
      </c>
      <c r="CB6" s="35">
        <f>IF(CB7="",NA(),CB7)</f>
        <v>551.64</v>
      </c>
      <c r="CC6" s="35">
        <f t="shared" ref="CC6:CK6" si="9">IF(CC7="",NA(),CC7)</f>
        <v>473.17</v>
      </c>
      <c r="CD6" s="35">
        <f t="shared" si="9"/>
        <v>366.92</v>
      </c>
      <c r="CE6" s="35">
        <f t="shared" si="9"/>
        <v>300.10000000000002</v>
      </c>
      <c r="CF6" s="35">
        <f t="shared" si="9"/>
        <v>360.68</v>
      </c>
      <c r="CG6" s="35">
        <f t="shared" si="9"/>
        <v>343.8</v>
      </c>
      <c r="CH6" s="35">
        <f t="shared" si="9"/>
        <v>357.08</v>
      </c>
      <c r="CI6" s="35">
        <f t="shared" si="9"/>
        <v>378.08</v>
      </c>
      <c r="CJ6" s="35">
        <f t="shared" si="9"/>
        <v>357.49</v>
      </c>
      <c r="CK6" s="35">
        <f t="shared" si="9"/>
        <v>355.22</v>
      </c>
      <c r="CL6" s="34" t="str">
        <f>IF(CL7="","",IF(CL7="-","【-】","【"&amp;SUBSTITUTE(TEXT(CL7,"#,##0.00"),"-","△")&amp;"】"))</f>
        <v>【276.78】</v>
      </c>
      <c r="CM6" s="35">
        <f>IF(CM7="",NA(),CM7)</f>
        <v>38.58</v>
      </c>
      <c r="CN6" s="35">
        <f t="shared" ref="CN6:CV6" si="10">IF(CN7="",NA(),CN7)</f>
        <v>37.799999999999997</v>
      </c>
      <c r="CO6" s="35">
        <f t="shared" si="10"/>
        <v>36.22</v>
      </c>
      <c r="CP6" s="35">
        <f t="shared" si="10"/>
        <v>36.22</v>
      </c>
      <c r="CQ6" s="35">
        <f t="shared" si="10"/>
        <v>37.01</v>
      </c>
      <c r="CR6" s="35">
        <f t="shared" si="10"/>
        <v>46.06</v>
      </c>
      <c r="CS6" s="35">
        <f t="shared" si="10"/>
        <v>45.95</v>
      </c>
      <c r="CT6" s="35">
        <f t="shared" si="10"/>
        <v>44.69</v>
      </c>
      <c r="CU6" s="35">
        <f t="shared" si="10"/>
        <v>44.69</v>
      </c>
      <c r="CV6" s="35">
        <f t="shared" si="10"/>
        <v>42.84</v>
      </c>
      <c r="CW6" s="34" t="str">
        <f>IF(CW7="","",IF(CW7="-","【-】","【"&amp;SUBSTITUTE(TEXT(CW7,"#,##0.00"),"-","△")&amp;"】"))</f>
        <v>【59.15】</v>
      </c>
      <c r="CX6" s="35">
        <f>IF(CX7="",NA(),CX7)</f>
        <v>71.37</v>
      </c>
      <c r="CY6" s="35">
        <f t="shared" ref="CY6:DG6" si="11">IF(CY7="",NA(),CY7)</f>
        <v>70.59</v>
      </c>
      <c r="CZ6" s="35">
        <f t="shared" si="11"/>
        <v>68.239999999999995</v>
      </c>
      <c r="DA6" s="35">
        <f t="shared" si="11"/>
        <v>68.63</v>
      </c>
      <c r="DB6" s="35">
        <f t="shared" si="11"/>
        <v>66.67</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113859</v>
      </c>
      <c r="D7" s="37">
        <v>47</v>
      </c>
      <c r="E7" s="37">
        <v>17</v>
      </c>
      <c r="F7" s="37">
        <v>5</v>
      </c>
      <c r="G7" s="37">
        <v>0</v>
      </c>
      <c r="H7" s="37" t="s">
        <v>110</v>
      </c>
      <c r="I7" s="37" t="s">
        <v>111</v>
      </c>
      <c r="J7" s="37" t="s">
        <v>112</v>
      </c>
      <c r="K7" s="37" t="s">
        <v>113</v>
      </c>
      <c r="L7" s="37" t="s">
        <v>114</v>
      </c>
      <c r="M7" s="37"/>
      <c r="N7" s="38" t="s">
        <v>115</v>
      </c>
      <c r="O7" s="38" t="s">
        <v>116</v>
      </c>
      <c r="P7" s="38">
        <v>0.82</v>
      </c>
      <c r="Q7" s="38">
        <v>100</v>
      </c>
      <c r="R7" s="38">
        <v>3241</v>
      </c>
      <c r="S7" s="38">
        <v>31259</v>
      </c>
      <c r="T7" s="38">
        <v>29.18</v>
      </c>
      <c r="U7" s="38">
        <v>1071.25</v>
      </c>
      <c r="V7" s="38">
        <v>255</v>
      </c>
      <c r="W7" s="38">
        <v>0.12</v>
      </c>
      <c r="X7" s="38">
        <v>2125</v>
      </c>
      <c r="Y7" s="38">
        <v>98.93</v>
      </c>
      <c r="Z7" s="38">
        <v>104.59</v>
      </c>
      <c r="AA7" s="38">
        <v>103.91</v>
      </c>
      <c r="AB7" s="38">
        <v>99.38</v>
      </c>
      <c r="AC7" s="38">
        <v>100.38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979.89</v>
      </c>
      <c r="BO7" s="38">
        <v>1051.43</v>
      </c>
      <c r="BP7" s="38">
        <v>914.53</v>
      </c>
      <c r="BQ7" s="38">
        <v>24.93</v>
      </c>
      <c r="BR7" s="38">
        <v>30.65</v>
      </c>
      <c r="BS7" s="38">
        <v>38.380000000000003</v>
      </c>
      <c r="BT7" s="38">
        <v>47.79</v>
      </c>
      <c r="BU7" s="38">
        <v>39.92</v>
      </c>
      <c r="BV7" s="38">
        <v>42.48</v>
      </c>
      <c r="BW7" s="38">
        <v>41.04</v>
      </c>
      <c r="BX7" s="38">
        <v>41.08</v>
      </c>
      <c r="BY7" s="38">
        <v>41.34</v>
      </c>
      <c r="BZ7" s="38">
        <v>40.06</v>
      </c>
      <c r="CA7" s="38">
        <v>55.73</v>
      </c>
      <c r="CB7" s="38">
        <v>551.64</v>
      </c>
      <c r="CC7" s="38">
        <v>473.17</v>
      </c>
      <c r="CD7" s="38">
        <v>366.92</v>
      </c>
      <c r="CE7" s="38">
        <v>300.10000000000002</v>
      </c>
      <c r="CF7" s="38">
        <v>360.68</v>
      </c>
      <c r="CG7" s="38">
        <v>343.8</v>
      </c>
      <c r="CH7" s="38">
        <v>357.08</v>
      </c>
      <c r="CI7" s="38">
        <v>378.08</v>
      </c>
      <c r="CJ7" s="38">
        <v>357.49</v>
      </c>
      <c r="CK7" s="38">
        <v>355.22</v>
      </c>
      <c r="CL7" s="38">
        <v>276.77999999999997</v>
      </c>
      <c r="CM7" s="38">
        <v>38.58</v>
      </c>
      <c r="CN7" s="38">
        <v>37.799999999999997</v>
      </c>
      <c r="CO7" s="38">
        <v>36.22</v>
      </c>
      <c r="CP7" s="38">
        <v>36.22</v>
      </c>
      <c r="CQ7" s="38">
        <v>37.01</v>
      </c>
      <c r="CR7" s="38">
        <v>46.06</v>
      </c>
      <c r="CS7" s="38">
        <v>45.95</v>
      </c>
      <c r="CT7" s="38">
        <v>44.69</v>
      </c>
      <c r="CU7" s="38">
        <v>44.69</v>
      </c>
      <c r="CV7" s="38">
        <v>42.84</v>
      </c>
      <c r="CW7" s="38">
        <v>59.15</v>
      </c>
      <c r="CX7" s="38">
        <v>71.37</v>
      </c>
      <c r="CY7" s="38">
        <v>70.59</v>
      </c>
      <c r="CZ7" s="38">
        <v>68.239999999999995</v>
      </c>
      <c r="DA7" s="38">
        <v>68.63</v>
      </c>
      <c r="DB7" s="38">
        <v>66.67</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2018-02-07T01:32:24Z</cp:lastPrinted>
  <dcterms:created xsi:type="dcterms:W3CDTF">2017-12-25T02:27:27Z</dcterms:created>
  <dcterms:modified xsi:type="dcterms:W3CDTF">2018-02-07T01:34:56Z</dcterms:modified>
  <cp:category/>
</cp:coreProperties>
</file>