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W10" i="4"/>
  <c r="BB8" i="4"/>
  <c r="W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<sst xmlns="http://schemas.openxmlformats.org/spreadsheetml/2006/main" count="245" uniqueCount="126">
  <si>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</si>
  <si>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</si>
  <si>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</si>
  <si>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</si>
  <si>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</si>
  <si>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</si>
  <si>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</si>
  <si>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</si>
  <si>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</si>
  <si>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</si>
  <si>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</si>
  <si>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</si>
  <si>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</si>
  <si>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</si>
  <si>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</si>
  <si>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</si>
  <si>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</si>
  <si>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</si>
  <si>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</si>
  <si>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</si>
  <si>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</si>
  <si>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</si>
  <si>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</si>
  <si>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</si>
  <si>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</si>
  <si>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</si>
  <si>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</si>
  <si>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</si>
  <si>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</si>
  <si>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</si>
  <si>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</si>
  <si>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</si>
  <si>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</si>
  <si>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</si>
  <si>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</si>
  <si>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</si>
  <si>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</si>
  <si>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</si>
  <si>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</si>
  <si>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</si>
  <si>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</si>
  <si>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</si>
  <si>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</si>
  <si>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</si>
  <si>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</si>
  <si>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</si>
  <si>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</si>
  <si>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</si>
  <si>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</si>
  <si>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</si>
  <si>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</si>
  <si>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</si>
  <si>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</si>
  <si>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</si>
  <si>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</si>
  <si>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</si>
  <si>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</si>
  <si>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</si>
  <si>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</si>
  <si>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</si>
  <si>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</si>
  <si>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</si>
  <si>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</si>
  <si>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</si>
  <si>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</si>
  <si>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</si>
  <si>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</si>
  <si>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</si>
  <si>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</si>
  <si>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</si>
  <si>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</si>
  <si>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</si>
  <si>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</si>
  <si>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</si>
  <si>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</si>
  <si>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</si>
  <si>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</si>
  <si>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</si>
  <si>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</si>
  <si>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</si>
  <si>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</si>
  <si>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</si>
  <si>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</si>
  <si>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</si>
  <si>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</si>
  <si>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</si>
  <si>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</si>
  <si>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</si>
  <si>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</si>
  <si>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</si>
  <si>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</si>
  <si>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</si>
  <si>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</si>
  <si>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</si>
  <si>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</si>
  <si>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</si>
  <si>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</si>
  <si>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</si>
  <si>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</si>
  <si>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</si>
  <si>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</si>
  <si>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</si>
  <si>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</si>
  <si>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</si>
  <si>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</si>
  <si>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</si>
  <si>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</si>
  <si>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</si>
  <si>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</si>
  <si>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</si>
  <si>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神川町</t>
  </si>
  <si>
    <t>法非適用</t>
  </si>
  <si>
    <t>下水道事業</t>
  </si>
  <si>
    <t>公共下水道</t>
  </si>
  <si>
    <t>Cd3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</si>
  <si>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</si>
  <si>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</si>
  <si>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</si>
  <si>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</si>
  <si>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</si>
  <si>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</si>
  <si>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</si>
  <si>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①収益的収支比率
　使用料収入の減少等によりＨ25以降減少しており、一般会計からの繰入金等に依存する状況である。
⑤経費回収率
　汚水処理費の減により100％となった。類似団体、全国平均ともに比較しても良好な数値となっている。
⑥汚水処理原価
　汚水処理費の減により昨年度から51％の減となった。類似団体とも近い数値を示しており、更なる接続率の向上により有収水量の増加を目指す。
⑧水洗化率
　Ｈ25以降増加傾向にあるが、類似団体より低い数値となっている。更なる接続率の向上を目指し普及促進活動を行う必要がある。</t>
    <rPh sb="1" eb="4">
      <t>シュウエキテキ</t>
    </rPh>
    <rPh sb="4" eb="6">
      <t>シュウシ</t>
    </rPh>
    <rPh sb="6" eb="8">
      <t>ヒリツ</t>
    </rPh>
    <rPh sb="10" eb="13">
      <t>シヨウリョウ</t>
    </rPh>
    <rPh sb="13" eb="15">
      <t>シュウニュウ</t>
    </rPh>
    <rPh sb="16" eb="18">
      <t>ゲンショウ</t>
    </rPh>
    <rPh sb="18" eb="19">
      <t>トウ</t>
    </rPh>
    <rPh sb="25" eb="27">
      <t>イコウ</t>
    </rPh>
    <rPh sb="27" eb="29">
      <t>ゲンショウ</t>
    </rPh>
    <rPh sb="34" eb="36">
      <t>イッパン</t>
    </rPh>
    <rPh sb="36" eb="38">
      <t>カイケイ</t>
    </rPh>
    <rPh sb="41" eb="43">
      <t>クリイレ</t>
    </rPh>
    <rPh sb="43" eb="44">
      <t>キン</t>
    </rPh>
    <rPh sb="44" eb="45">
      <t>トウ</t>
    </rPh>
    <rPh sb="46" eb="48">
      <t>イゾン</t>
    </rPh>
    <rPh sb="50" eb="52">
      <t>ジョウキョウ</t>
    </rPh>
    <rPh sb="58" eb="60">
      <t>ケイヒ</t>
    </rPh>
    <rPh sb="60" eb="62">
      <t>カイシュウ</t>
    </rPh>
    <rPh sb="62" eb="63">
      <t>リツ</t>
    </rPh>
    <rPh sb="65" eb="67">
      <t>オスイ</t>
    </rPh>
    <rPh sb="67" eb="69">
      <t>ショリ</t>
    </rPh>
    <rPh sb="69" eb="70">
      <t>ヒ</t>
    </rPh>
    <rPh sb="71" eb="72">
      <t>ゲン</t>
    </rPh>
    <rPh sb="84" eb="86">
      <t>ルイジ</t>
    </rPh>
    <rPh sb="86" eb="88">
      <t>ダンタイ</t>
    </rPh>
    <rPh sb="89" eb="91">
      <t>ゼンコク</t>
    </rPh>
    <rPh sb="91" eb="93">
      <t>ヘイキン</t>
    </rPh>
    <rPh sb="96" eb="98">
      <t>ヒカク</t>
    </rPh>
    <rPh sb="101" eb="103">
      <t>リョウコウ</t>
    </rPh>
    <rPh sb="104" eb="106">
      <t>スウチ</t>
    </rPh>
    <rPh sb="115" eb="117">
      <t>オスイ</t>
    </rPh>
    <rPh sb="117" eb="119">
      <t>ショリ</t>
    </rPh>
    <rPh sb="119" eb="121">
      <t>ゲンカ</t>
    </rPh>
    <rPh sb="123" eb="125">
      <t>オスイ</t>
    </rPh>
    <rPh sb="125" eb="127">
      <t>ショリ</t>
    </rPh>
    <rPh sb="127" eb="128">
      <t>ヒ</t>
    </rPh>
    <rPh sb="129" eb="130">
      <t>ゲン</t>
    </rPh>
    <rPh sb="133" eb="135">
      <t>サクネン</t>
    </rPh>
    <rPh sb="135" eb="136">
      <t>ド</t>
    </rPh>
    <rPh sb="142" eb="143">
      <t>ゲン</t>
    </rPh>
    <rPh sb="148" eb="150">
      <t>ルイジ</t>
    </rPh>
    <rPh sb="150" eb="152">
      <t>ダンタイ</t>
    </rPh>
    <rPh sb="154" eb="155">
      <t>チカ</t>
    </rPh>
    <rPh sb="156" eb="158">
      <t>スウチ</t>
    </rPh>
    <rPh sb="159" eb="160">
      <t>シメ</t>
    </rPh>
    <rPh sb="165" eb="166">
      <t>サラ</t>
    </rPh>
    <rPh sb="168" eb="170">
      <t>セツゾク</t>
    </rPh>
    <rPh sb="170" eb="171">
      <t>リツ</t>
    </rPh>
    <rPh sb="172" eb="174">
      <t>コウジョウ</t>
    </rPh>
    <rPh sb="177" eb="179">
      <t>ユウシュウ</t>
    </rPh>
    <rPh sb="179" eb="181">
      <t>スイリョウ</t>
    </rPh>
    <rPh sb="182" eb="184">
      <t>ゾウカ</t>
    </rPh>
    <rPh sb="185" eb="187">
      <t>メザ</t>
    </rPh>
    <rPh sb="217" eb="218">
      <t>ヒク</t>
    </rPh>
    <phoneticPr fontId="4"/>
  </si>
  <si>
    <t>　平成２１年の供用開始であり、比較的新しい管渠、施設である。
　今後も下水道事業計画書に基づき、適切に点検等の維持管理を行っていく。</t>
    <rPh sb="1" eb="3">
      <t>ヘイセイ</t>
    </rPh>
    <rPh sb="5" eb="6">
      <t>ネン</t>
    </rPh>
    <rPh sb="7" eb="9">
      <t>キョウヨウ</t>
    </rPh>
    <rPh sb="9" eb="11">
      <t>カイシ</t>
    </rPh>
    <rPh sb="15" eb="18">
      <t>ヒカクテキ</t>
    </rPh>
    <rPh sb="18" eb="19">
      <t>アタラ</t>
    </rPh>
    <rPh sb="21" eb="23">
      <t>カンキョ</t>
    </rPh>
    <rPh sb="24" eb="26">
      <t>シセツ</t>
    </rPh>
    <rPh sb="32" eb="34">
      <t>コンゴ</t>
    </rPh>
    <rPh sb="35" eb="38">
      <t>ゲスイドウ</t>
    </rPh>
    <rPh sb="38" eb="40">
      <t>ジギョウ</t>
    </rPh>
    <rPh sb="40" eb="43">
      <t>ケイカクショ</t>
    </rPh>
    <rPh sb="44" eb="45">
      <t>モト</t>
    </rPh>
    <rPh sb="48" eb="50">
      <t>テキセツ</t>
    </rPh>
    <rPh sb="51" eb="53">
      <t>テンケン</t>
    </rPh>
    <rPh sb="53" eb="54">
      <t>トウ</t>
    </rPh>
    <rPh sb="55" eb="57">
      <t>イジ</t>
    </rPh>
    <rPh sb="57" eb="59">
      <t>カンリ</t>
    </rPh>
    <rPh sb="60" eb="61">
      <t>オコナ</t>
    </rPh>
    <phoneticPr fontId="4"/>
  </si>
  <si>
    <t>　神川町公共下水道事業は、供用開始から８年と普及途上の事業である。安定的な事業運営を行うためにも、引き続き接続促進活動を実施して下水道への理解を高め、更なる接続率の向上を目指していく。
　下水道の目的である公衆衛生の向上や、河川等の水質保全、良好な環境を創造するために、今後も健全で効率性の高い事業運営を目指していく。</t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</si>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</sst>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71904"/>
        <c:axId val="834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0.14000000000000001</c:v>
                </c:pt>
                <c:pt idx="1">
                  <c:v>0</c:v>
                </c:pt>
                <c:pt idx="2" formatCode="#,##0.00;&quot;△&quot;#,##0.00;&quot;-&quot;">
                  <c:v>0.17</c:v>
                </c:pt>
                <c:pt idx="3" formatCode="#,##0.00;&quot;△&quot;#,##0.00;&quot;-&quot;">
                  <c:v>0.2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1904"/>
        <c:axId val="83402752"/>
      </c:lineChart>
      <c:dateAx>
        <c:axId val="8337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02752"/>
        <c:crosses val="autoZero"/>
        <c:auto val="1"/>
        <c:lblOffset val="100"/>
        <c:baseTimeUnit val="years"/>
      </c:dateAx>
      <c:valAx>
        <c:axId val="834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7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67040"/>
        <c:axId val="853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40.71</c:v>
                </c:pt>
                <c:pt idx="2">
                  <c:v>43.53</c:v>
                </c:pt>
                <c:pt idx="3">
                  <c:v>39.869999999999997</c:v>
                </c:pt>
                <c:pt idx="4">
                  <c:v>41.28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67040"/>
        <c:axId val="85393792"/>
      </c:lineChart>
      <c:dateAx>
        <c:axId val="8536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93792"/>
        <c:crosses val="autoZero"/>
        <c:auto val="1"/>
        <c:lblOffset val="100"/>
        <c:baseTimeUnit val="years"/>
      </c:dateAx>
      <c:valAx>
        <c:axId val="853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36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13.2</c:v>
                </c:pt>
                <c:pt idx="1">
                  <c:v>8.83</c:v>
                </c:pt>
                <c:pt idx="2">
                  <c:v>8.99</c:v>
                </c:pt>
                <c:pt idx="3">
                  <c:v>22.94</c:v>
                </c:pt>
                <c:pt idx="4">
                  <c:v>23.19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36288"/>
        <c:axId val="8544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64.459999999999994</c:v>
                </c:pt>
                <c:pt idx="1">
                  <c:v>63.45</c:v>
                </c:pt>
                <c:pt idx="2">
                  <c:v>64.14</c:v>
                </c:pt>
                <c:pt idx="3">
                  <c:v>61.37</c:v>
                </c:pt>
                <c:pt idx="4">
                  <c:v>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36288"/>
        <c:axId val="85442560"/>
      </c:lineChart>
      <c:dateAx>
        <c:axId val="854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42560"/>
        <c:crosses val="autoZero"/>
        <c:auto val="1"/>
        <c:lblOffset val="100"/>
        <c:baseTimeUnit val="years"/>
      </c:dateAx>
      <c:valAx>
        <c:axId val="8544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113.66</c:v>
                </c:pt>
                <c:pt idx="2">
                  <c:v>79.72</c:v>
                </c:pt>
                <c:pt idx="3">
                  <c:v>76.77</c:v>
                </c:pt>
                <c:pt idx="4">
                  <c:v>67.62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9008"/>
        <c:axId val="831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79008"/>
        <c:axId val="83180928"/>
      </c:lineChart>
      <c:dateAx>
        <c:axId val="831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80928"/>
        <c:crosses val="autoZero"/>
        <c:auto val="1"/>
        <c:lblOffset val="100"/>
        <c:baseTimeUnit val="years"/>
      </c:dateAx>
      <c:valAx>
        <c:axId val="831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19584"/>
        <c:axId val="8322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9584"/>
        <c:axId val="83221504"/>
      </c:lineChart>
      <c:dateAx>
        <c:axId val="832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21504"/>
        <c:crosses val="autoZero"/>
        <c:auto val="1"/>
        <c:lblOffset val="100"/>
        <c:baseTimeUnit val="years"/>
      </c:dateAx>
      <c:valAx>
        <c:axId val="8322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99264"/>
        <c:axId val="8510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9264"/>
        <c:axId val="85101184"/>
      </c:lineChart>
      <c:dateAx>
        <c:axId val="8509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01184"/>
        <c:crosses val="autoZero"/>
        <c:auto val="1"/>
        <c:lblOffset val="100"/>
        <c:baseTimeUnit val="years"/>
      </c:dateAx>
      <c:valAx>
        <c:axId val="8510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9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9472"/>
        <c:axId val="851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9472"/>
        <c:axId val="85135744"/>
      </c:lineChart>
      <c:dateAx>
        <c:axId val="8512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35744"/>
        <c:crosses val="autoZero"/>
        <c:auto val="1"/>
        <c:lblOffset val="100"/>
        <c:baseTimeUnit val="years"/>
      </c:dateAx>
      <c:valAx>
        <c:axId val="851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2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70432"/>
        <c:axId val="851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70432"/>
        <c:axId val="85184896"/>
      </c:lineChart>
      <c:dateAx>
        <c:axId val="8517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84896"/>
        <c:crosses val="autoZero"/>
        <c:auto val="1"/>
        <c:lblOffset val="100"/>
        <c:baseTimeUnit val="years"/>
      </c:dateAx>
      <c:valAx>
        <c:axId val="851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7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15104"/>
        <c:axId val="852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1791.46</c:v>
                </c:pt>
                <c:pt idx="1">
                  <c:v>1826.49</c:v>
                </c:pt>
                <c:pt idx="2">
                  <c:v>1696.96</c:v>
                </c:pt>
                <c:pt idx="3">
                  <c:v>1824.34</c:v>
                </c:pt>
                <c:pt idx="4">
                  <c:v>1604.64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15104"/>
        <c:axId val="85221376"/>
      </c:lineChart>
      <c:dateAx>
        <c:axId val="852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21376"/>
        <c:crosses val="autoZero"/>
        <c:auto val="1"/>
        <c:lblOffset val="100"/>
        <c:baseTimeUnit val="years"/>
      </c:dateAx>
      <c:valAx>
        <c:axId val="852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1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71.56</c:v>
                </c:pt>
                <c:pt idx="1">
                  <c:v>58.88</c:v>
                </c:pt>
                <c:pt idx="2">
                  <c:v>58.53</c:v>
                </c:pt>
                <c:pt idx="3">
                  <c:v>46.99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41856"/>
        <c:axId val="8524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48</c:v>
                </c:pt>
                <c:pt idx="2">
                  <c:v>47.23</c:v>
                </c:pt>
                <c:pt idx="3">
                  <c:v>54.16</c:v>
                </c:pt>
                <c:pt idx="4">
                  <c:v>60.01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41856"/>
        <c:axId val="85243776"/>
      </c:lineChart>
      <c:dateAx>
        <c:axId val="8524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43776"/>
        <c:crosses val="autoZero"/>
        <c:auto val="1"/>
        <c:lblOffset val="100"/>
        <c:baseTimeUnit val="years"/>
      </c:dateAx>
      <c:valAx>
        <c:axId val="8524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4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297.13</c:v>
                </c:pt>
                <c:pt idx="1">
                  <c:v>468.99</c:v>
                </c:pt>
                <c:pt idx="2">
                  <c:v>537.22</c:v>
                </c:pt>
                <c:pt idx="3">
                  <c:v>610.44000000000005</c:v>
                </c:pt>
                <c:pt idx="4">
                  <c:v>316.49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55136"/>
        <c:axId val="853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311.81</c:v>
                </c:pt>
                <c:pt idx="1">
                  <c:v>334.37</c:v>
                </c:pt>
                <c:pt idx="2">
                  <c:v>351.41</c:v>
                </c:pt>
                <c:pt idx="3">
                  <c:v>307.56</c:v>
                </c:pt>
                <c:pt idx="4">
                  <c:v>277.67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55136"/>
        <c:axId val="85357312"/>
      </c:lineChart>
      <c:dateAx>
        <c:axId val="853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57312"/>
        <c:crosses val="autoZero"/>
        <c:auto val="1"/>
        <c:lblOffset val="100"/>
        <c:baseTimeUnit val="years"/>
      </c:dateAx>
      <c:valAx>
        <c:axId val="853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3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U1" zoomScale="90" zoomScaleNormal="90" workbookViewId="0">
      <selection activeCell="AD9" sqref="AD9:AJ9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埼玉県　神川町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Cd3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13943</v>
      </c>
      <c r="AM8" s="50"/>
      <c r="AN8" s="50"/>
      <c r="AO8" s="50"/>
      <c r="AP8" s="50"/>
      <c r="AQ8" s="50"/>
      <c r="AR8" s="50"/>
      <c r="AS8" s="50"/>
      <c r="AT8" s="45">
        <f>データ!T6</f>
        <v>47.4</v>
      </c>
      <c r="AU8" s="45"/>
      <c r="AV8" s="45"/>
      <c r="AW8" s="45"/>
      <c r="AX8" s="45"/>
      <c r="AY8" s="45"/>
      <c r="AZ8" s="45"/>
      <c r="BA8" s="45"/>
      <c r="BB8" s="45">
        <f>データ!U6</f>
        <v>294.16000000000003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2.99</v>
      </c>
      <c r="Q10" s="45"/>
      <c r="R10" s="45"/>
      <c r="S10" s="45"/>
      <c r="T10" s="45"/>
      <c r="U10" s="45"/>
      <c r="V10" s="45"/>
      <c r="W10" s="45">
        <f>データ!Q6</f>
        <v>97</v>
      </c>
      <c r="X10" s="45"/>
      <c r="Y10" s="45"/>
      <c r="Z10" s="45"/>
      <c r="AA10" s="45"/>
      <c r="AB10" s="45"/>
      <c r="AC10" s="45"/>
      <c r="AD10" s="50">
        <f>データ!R6</f>
        <v>2370</v>
      </c>
      <c r="AE10" s="50"/>
      <c r="AF10" s="50"/>
      <c r="AG10" s="50"/>
      <c r="AH10" s="50"/>
      <c r="AI10" s="50"/>
      <c r="AJ10" s="50"/>
      <c r="AK10" s="2"/>
      <c r="AL10" s="50">
        <f>データ!V6</f>
        <v>414</v>
      </c>
      <c r="AM10" s="50"/>
      <c r="AN10" s="50"/>
      <c r="AO10" s="50"/>
      <c r="AP10" s="50"/>
      <c r="AQ10" s="50"/>
      <c r="AR10" s="50"/>
      <c r="AS10" s="50"/>
      <c r="AT10" s="45">
        <f>データ!W6</f>
        <v>0.54</v>
      </c>
      <c r="AU10" s="45"/>
      <c r="AV10" s="45"/>
      <c r="AW10" s="45"/>
      <c r="AX10" s="45"/>
      <c r="AY10" s="45"/>
      <c r="AZ10" s="45"/>
      <c r="BA10" s="45"/>
      <c r="BB10" s="45">
        <f>データ!X6</f>
        <v>766.67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113832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神川町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2.99</v>
      </c>
      <c r="Q6" s="34">
        <f t="shared" si="3"/>
        <v>97</v>
      </c>
      <c r="R6" s="34">
        <f t="shared" si="3"/>
        <v>2370</v>
      </c>
      <c r="S6" s="34">
        <f t="shared" si="3"/>
        <v>13943</v>
      </c>
      <c r="T6" s="34">
        <f t="shared" si="3"/>
        <v>47.4</v>
      </c>
      <c r="U6" s="34">
        <f t="shared" si="3"/>
        <v>294.16000000000003</v>
      </c>
      <c r="V6" s="34">
        <f t="shared" si="3"/>
        <v>414</v>
      </c>
      <c r="W6" s="34">
        <f t="shared" si="3"/>
        <v>0.54</v>
      </c>
      <c r="X6" s="34">
        <f t="shared" si="3"/>
        <v>766.67</v>
      </c>
      <c r="Y6" s="35">
        <f>IF(Y7="",NA(),Y7)</f>
        <v>101.72</v>
      </c>
      <c r="Z6" s="35">
        <f t="shared" ref="Z6:AH6" si="4">IF(Z7="",NA(),Z7)</f>
        <v>113.66</v>
      </c>
      <c r="AA6" s="35">
        <f t="shared" si="4"/>
        <v>79.72</v>
      </c>
      <c r="AB6" s="35">
        <f t="shared" si="4"/>
        <v>76.77</v>
      </c>
      <c r="AC6" s="35">
        <f t="shared" si="4"/>
        <v>67.62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1791.46</v>
      </c>
      <c r="BL6" s="35">
        <f t="shared" si="7"/>
        <v>1826.49</v>
      </c>
      <c r="BM6" s="35">
        <f t="shared" si="7"/>
        <v>1696.96</v>
      </c>
      <c r="BN6" s="35">
        <f t="shared" si="7"/>
        <v>1824.34</v>
      </c>
      <c r="BO6" s="35">
        <f t="shared" si="7"/>
        <v>1604.64</v>
      </c>
      <c r="BP6" s="34" t="str">
        <f>IF(BP7="","",IF(BP7="-","【-】","【"&amp;SUBSTITUTE(TEXT(BP7,"#,##0.00"),"-","△")&amp;"】"))</f>
        <v>【728.30】</v>
      </c>
      <c r="BQ6" s="35">
        <f>IF(BQ7="",NA(),BQ7)</f>
        <v>71.56</v>
      </c>
      <c r="BR6" s="35">
        <f t="shared" ref="BR6:BZ6" si="8">IF(BR7="",NA(),BR7)</f>
        <v>58.88</v>
      </c>
      <c r="BS6" s="35">
        <f t="shared" si="8"/>
        <v>58.53</v>
      </c>
      <c r="BT6" s="35">
        <f t="shared" si="8"/>
        <v>46.99</v>
      </c>
      <c r="BU6" s="35">
        <f t="shared" si="8"/>
        <v>100</v>
      </c>
      <c r="BV6" s="35">
        <f t="shared" si="8"/>
        <v>51.28</v>
      </c>
      <c r="BW6" s="35">
        <f t="shared" si="8"/>
        <v>48</v>
      </c>
      <c r="BX6" s="35">
        <f t="shared" si="8"/>
        <v>47.23</v>
      </c>
      <c r="BY6" s="35">
        <f t="shared" si="8"/>
        <v>54.16</v>
      </c>
      <c r="BZ6" s="35">
        <f t="shared" si="8"/>
        <v>60.01</v>
      </c>
      <c r="CA6" s="34" t="str">
        <f>IF(CA7="","",IF(CA7="-","【-】","【"&amp;SUBSTITUTE(TEXT(CA7,"#,##0.00"),"-","△")&amp;"】"))</f>
        <v>【100.04】</v>
      </c>
      <c r="CB6" s="35">
        <f>IF(CB7="",NA(),CB7)</f>
        <v>297.13</v>
      </c>
      <c r="CC6" s="35">
        <f t="shared" ref="CC6:CK6" si="9">IF(CC7="",NA(),CC7)</f>
        <v>468.99</v>
      </c>
      <c r="CD6" s="35">
        <f t="shared" si="9"/>
        <v>537.22</v>
      </c>
      <c r="CE6" s="35">
        <f t="shared" si="9"/>
        <v>610.44000000000005</v>
      </c>
      <c r="CF6" s="35">
        <f t="shared" si="9"/>
        <v>316.49</v>
      </c>
      <c r="CG6" s="35">
        <f t="shared" si="9"/>
        <v>311.81</v>
      </c>
      <c r="CH6" s="35">
        <f t="shared" si="9"/>
        <v>334.37</v>
      </c>
      <c r="CI6" s="35">
        <f t="shared" si="9"/>
        <v>351.41</v>
      </c>
      <c r="CJ6" s="35">
        <f t="shared" si="9"/>
        <v>307.56</v>
      </c>
      <c r="CK6" s="35">
        <f t="shared" si="9"/>
        <v>277.67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41.95</v>
      </c>
      <c r="CS6" s="35">
        <f t="shared" si="10"/>
        <v>40.71</v>
      </c>
      <c r="CT6" s="35">
        <f t="shared" si="10"/>
        <v>43.53</v>
      </c>
      <c r="CU6" s="35">
        <f t="shared" si="10"/>
        <v>39.869999999999997</v>
      </c>
      <c r="CV6" s="35">
        <f t="shared" si="10"/>
        <v>41.28</v>
      </c>
      <c r="CW6" s="34" t="str">
        <f>IF(CW7="","",IF(CW7="-","【-】","【"&amp;SUBSTITUTE(TEXT(CW7,"#,##0.00"),"-","△")&amp;"】"))</f>
        <v>【60.09】</v>
      </c>
      <c r="CX6" s="35">
        <f>IF(CX7="",NA(),CX7)</f>
        <v>13.2</v>
      </c>
      <c r="CY6" s="35">
        <f t="shared" ref="CY6:DG6" si="11">IF(CY7="",NA(),CY7)</f>
        <v>8.83</v>
      </c>
      <c r="CZ6" s="35">
        <f t="shared" si="11"/>
        <v>8.99</v>
      </c>
      <c r="DA6" s="35">
        <f t="shared" si="11"/>
        <v>22.94</v>
      </c>
      <c r="DB6" s="35">
        <f t="shared" si="11"/>
        <v>23.19</v>
      </c>
      <c r="DC6" s="35">
        <f t="shared" si="11"/>
        <v>64.459999999999994</v>
      </c>
      <c r="DD6" s="35">
        <f t="shared" si="11"/>
        <v>63.45</v>
      </c>
      <c r="DE6" s="35">
        <f t="shared" si="11"/>
        <v>64.14</v>
      </c>
      <c r="DF6" s="35">
        <f t="shared" si="11"/>
        <v>61.37</v>
      </c>
      <c r="DG6" s="35">
        <f t="shared" si="11"/>
        <v>61.3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0.14000000000000001</v>
      </c>
      <c r="EK6" s="34">
        <f t="shared" si="14"/>
        <v>0</v>
      </c>
      <c r="EL6" s="35">
        <f t="shared" si="14"/>
        <v>0.17</v>
      </c>
      <c r="EM6" s="35">
        <f t="shared" si="14"/>
        <v>0.2</v>
      </c>
      <c r="EN6" s="35">
        <f t="shared" si="14"/>
        <v>0.19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113832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2.99</v>
      </c>
      <c r="Q7" s="38">
        <v>97</v>
      </c>
      <c r="R7" s="38">
        <v>2370</v>
      </c>
      <c r="S7" s="38">
        <v>13943</v>
      </c>
      <c r="T7" s="38">
        <v>47.4</v>
      </c>
      <c r="U7" s="38">
        <v>294.16000000000003</v>
      </c>
      <c r="V7" s="38">
        <v>414</v>
      </c>
      <c r="W7" s="38">
        <v>0.54</v>
      </c>
      <c r="X7" s="38">
        <v>766.67</v>
      </c>
      <c r="Y7" s="38">
        <v>101.72</v>
      </c>
      <c r="Z7" s="38">
        <v>113.66</v>
      </c>
      <c r="AA7" s="38">
        <v>79.72</v>
      </c>
      <c r="AB7" s="38">
        <v>76.77</v>
      </c>
      <c r="AC7" s="38">
        <v>67.62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1791.46</v>
      </c>
      <c r="BL7" s="38">
        <v>1826.49</v>
      </c>
      <c r="BM7" s="38">
        <v>1696.96</v>
      </c>
      <c r="BN7" s="38">
        <v>1824.34</v>
      </c>
      <c r="BO7" s="38">
        <v>1604.64</v>
      </c>
      <c r="BP7" s="38">
        <v>728.3</v>
      </c>
      <c r="BQ7" s="38">
        <v>71.56</v>
      </c>
      <c r="BR7" s="38">
        <v>58.88</v>
      </c>
      <c r="BS7" s="38">
        <v>58.53</v>
      </c>
      <c r="BT7" s="38">
        <v>46.99</v>
      </c>
      <c r="BU7" s="38">
        <v>100</v>
      </c>
      <c r="BV7" s="38">
        <v>51.28</v>
      </c>
      <c r="BW7" s="38">
        <v>48</v>
      </c>
      <c r="BX7" s="38">
        <v>47.23</v>
      </c>
      <c r="BY7" s="38">
        <v>54.16</v>
      </c>
      <c r="BZ7" s="38">
        <v>60.01</v>
      </c>
      <c r="CA7" s="38">
        <v>100.04</v>
      </c>
      <c r="CB7" s="38">
        <v>297.13</v>
      </c>
      <c r="CC7" s="38">
        <v>468.99</v>
      </c>
      <c r="CD7" s="38">
        <v>537.22</v>
      </c>
      <c r="CE7" s="38">
        <v>610.44000000000005</v>
      </c>
      <c r="CF7" s="38">
        <v>316.49</v>
      </c>
      <c r="CG7" s="38">
        <v>311.81</v>
      </c>
      <c r="CH7" s="38">
        <v>334.37</v>
      </c>
      <c r="CI7" s="38">
        <v>351.41</v>
      </c>
      <c r="CJ7" s="38">
        <v>307.56</v>
      </c>
      <c r="CK7" s="38">
        <v>277.67</v>
      </c>
      <c r="CL7" s="38">
        <v>137.82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41.95</v>
      </c>
      <c r="CS7" s="38">
        <v>40.71</v>
      </c>
      <c r="CT7" s="38">
        <v>43.53</v>
      </c>
      <c r="CU7" s="38">
        <v>39.869999999999997</v>
      </c>
      <c r="CV7" s="38">
        <v>41.28</v>
      </c>
      <c r="CW7" s="38">
        <v>60.09</v>
      </c>
      <c r="CX7" s="38">
        <v>13.2</v>
      </c>
      <c r="CY7" s="38">
        <v>8.83</v>
      </c>
      <c r="CZ7" s="38">
        <v>8.99</v>
      </c>
      <c r="DA7" s="38">
        <v>22.94</v>
      </c>
      <c r="DB7" s="38">
        <v>23.19</v>
      </c>
      <c r="DC7" s="38">
        <v>64.459999999999994</v>
      </c>
      <c r="DD7" s="38">
        <v>63.45</v>
      </c>
      <c r="DE7" s="38">
        <v>64.14</v>
      </c>
      <c r="DF7" s="38">
        <v>61.37</v>
      </c>
      <c r="DG7" s="38">
        <v>61.3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0.14000000000000001</v>
      </c>
      <c r="EK7" s="38">
        <v>0</v>
      </c>
      <c r="EL7" s="38">
        <v>0.17</v>
      </c>
      <c r="EM7" s="38">
        <v>0.2</v>
      </c>
      <c r="EN7" s="38">
        <v>0.19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2018-02-07T06:02:24Z</cp:lastPrinted>
  <dcterms:created xsi:type="dcterms:W3CDTF">2017-12-25T02:05:30Z</dcterms:created>
  <dcterms:modified xsi:type="dcterms:W3CDTF">2018-02-07T06:31:31Z</dcterms:modified>
  <cp:category/>
</cp:coreProperties>
</file>