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<sst xmlns="http://schemas.openxmlformats.org/spreadsheetml/2006/main" count="240" uniqueCount="126">
  <si>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</si>
  <si>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</si>
  <si>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</si>
  <si>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</si>
  <si>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</si>
  <si>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</si>
  <si>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</si>
  <si>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</si>
  <si>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</si>
  <si>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</si>
  <si>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</si>
  <si>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</si>
  <si>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</si>
  <si>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</si>
  <si>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</si>
  <si>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</si>
  <si>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</si>
  <si>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</si>
  <si>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</si>
  <si>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</si>
  <si>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</si>
  <si>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</si>
  <si>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</si>
  <si>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</si>
  <si>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</si>
  <si>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</si>
  <si>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</si>
  <si>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</si>
  <si>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</si>
  <si>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</si>
  <si>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</si>
  <si>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</si>
  <si>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</si>
  <si>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</si>
  <si>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</si>
  <si>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</si>
  <si>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</si>
  <si>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</si>
  <si>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</si>
  <si>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</si>
  <si>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</si>
  <si>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</si>
  <si>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</si>
  <si>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</si>
  <si>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</si>
  <si>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</si>
  <si>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</si>
  <si>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</si>
  <si>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</si>
  <si>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</si>
  <si>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</si>
  <si>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</si>
  <si>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</si>
  <si>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</si>
  <si>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</si>
  <si>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</si>
  <si>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</si>
  <si>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</si>
  <si>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</si>
  <si>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</si>
  <si>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</si>
  <si>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</si>
  <si>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</si>
  <si>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</si>
  <si>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</si>
  <si>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</si>
  <si>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</si>
  <si>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</si>
  <si>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</si>
  <si>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</si>
  <si>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</si>
  <si>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</si>
  <si>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</si>
  <si>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</si>
  <si>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</si>
  <si>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</si>
  <si>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</si>
  <si>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</si>
  <si>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</si>
  <si>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</si>
  <si>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</si>
  <si>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</si>
  <si>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</si>
  <si>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</si>
  <si>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</si>
  <si>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</si>
  <si>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</si>
  <si>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</si>
  <si>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</si>
  <si>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</si>
  <si>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</si>
  <si>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</si>
  <si>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</si>
  <si>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</si>
  <si>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</si>
  <si>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</si>
  <si>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</si>
  <si>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</si>
  <si>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</si>
  <si>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</si>
  <si>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</si>
  <si>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</si>
  <si>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</si>
  <si>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</si>
  <si>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</si>
  <si>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</si>
  <si>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</si>
  <si>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</si>
  <si>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</si>
  <si>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</si>
  <si>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小川町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</si>
  <si>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</si>
  <si>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</si>
  <si>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</si>
  <si>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</si>
  <si>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</si>
  <si>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</si>
  <si>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</si>
  <si>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</si>
  <si>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</si>
  <si>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</si>
  <si>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</si>
  <si>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当町では３つの農業集落排水区域があり、最も古い地域では供用開始から２０年が経過する。現状では処理場の維持修繕に多くの費用を必要としている。
　経過年数的には直ちに管渠の老朽化に伴う更新が必要な状況ではないが、人口減少を見据えた長期的な使用料収入を予測したうえで更新投資に充てる財源を確保していく必要がある。</t>
    <rPh sb="1" eb="3">
      <t>トウチョウ</t>
    </rPh>
    <rPh sb="8" eb="10">
      <t>ノウギョウ</t>
    </rPh>
    <rPh sb="10" eb="12">
      <t>シュウラク</t>
    </rPh>
    <rPh sb="12" eb="14">
      <t>ハイスイ</t>
    </rPh>
    <rPh sb="14" eb="16">
      <t>クイキ</t>
    </rPh>
    <rPh sb="20" eb="21">
      <t>モット</t>
    </rPh>
    <rPh sb="22" eb="23">
      <t>フル</t>
    </rPh>
    <rPh sb="24" eb="26">
      <t>チイキ</t>
    </rPh>
    <rPh sb="28" eb="30">
      <t>キョウヨウ</t>
    </rPh>
    <rPh sb="30" eb="32">
      <t>カイシ</t>
    </rPh>
    <rPh sb="36" eb="37">
      <t>ネン</t>
    </rPh>
    <rPh sb="38" eb="40">
      <t>ケイカ</t>
    </rPh>
    <rPh sb="43" eb="45">
      <t>ゲンジョウ</t>
    </rPh>
    <rPh sb="47" eb="50">
      <t>ショリジョウ</t>
    </rPh>
    <rPh sb="51" eb="53">
      <t>イジ</t>
    </rPh>
    <rPh sb="53" eb="55">
      <t>シュウゼン</t>
    </rPh>
    <rPh sb="56" eb="57">
      <t>オオ</t>
    </rPh>
    <rPh sb="59" eb="61">
      <t>ヒヨウ</t>
    </rPh>
    <rPh sb="62" eb="64">
      <t>ヒツヨウ</t>
    </rPh>
    <rPh sb="72" eb="74">
      <t>ケイカ</t>
    </rPh>
    <rPh sb="74" eb="77">
      <t>ネンスウテキ</t>
    </rPh>
    <rPh sb="79" eb="80">
      <t>タダ</t>
    </rPh>
    <rPh sb="82" eb="84">
      <t>カンキョ</t>
    </rPh>
    <rPh sb="85" eb="88">
      <t>ロウキュウカ</t>
    </rPh>
    <rPh sb="89" eb="90">
      <t>トモナ</t>
    </rPh>
    <rPh sb="91" eb="93">
      <t>コウシン</t>
    </rPh>
    <rPh sb="94" eb="96">
      <t>ヒツヨウ</t>
    </rPh>
    <rPh sb="97" eb="99">
      <t>ジョウキョウ</t>
    </rPh>
    <rPh sb="105" eb="107">
      <t>ジンコウ</t>
    </rPh>
    <rPh sb="107" eb="109">
      <t>ゲンショウ</t>
    </rPh>
    <rPh sb="110" eb="112">
      <t>ミス</t>
    </rPh>
    <rPh sb="114" eb="117">
      <t>チョウキテキ</t>
    </rPh>
    <rPh sb="118" eb="121">
      <t>シヨウリョウ</t>
    </rPh>
    <rPh sb="121" eb="123">
      <t>シュウニュウ</t>
    </rPh>
    <rPh sb="124" eb="126">
      <t>ヨソク</t>
    </rPh>
    <rPh sb="131" eb="133">
      <t>コウシン</t>
    </rPh>
    <rPh sb="133" eb="135">
      <t>トウシ</t>
    </rPh>
    <rPh sb="136" eb="137">
      <t>ア</t>
    </rPh>
    <rPh sb="139" eb="141">
      <t>ザイゲン</t>
    </rPh>
    <rPh sb="142" eb="144">
      <t>カクホ</t>
    </rPh>
    <rPh sb="148" eb="150">
      <t>ヒツヨウ</t>
    </rPh>
    <phoneticPr fontId="4"/>
  </si>
  <si>
    <t>　公共下水道事業と比較すると経営状態は非常に厳しい状況にあり、一般会計からの繰入金に依存せざるを得ない状況である。今後も有収水量の増加を図る等接続率向上の取組は必要である。
　公営企業会計適用後は使用料の段階的引上げも視野に入れつつ、現在の人口密度、将来の人口減少傾向等を考慮すると処理施設の統合等の抜本的な見直しが必要と考えられる。町全体の汚水処理計画（公共下水道区域、農業集落排水区域、合併浄化槽区域）を総合的に見直すことも必要な状況にある。</t>
    <rPh sb="1" eb="3">
      <t>コウキョウ</t>
    </rPh>
    <rPh sb="3" eb="6">
      <t>ゲスイドウ</t>
    </rPh>
    <rPh sb="6" eb="8">
      <t>ジギョウ</t>
    </rPh>
    <rPh sb="9" eb="11">
      <t>ヒカク</t>
    </rPh>
    <rPh sb="14" eb="16">
      <t>ケイエイ</t>
    </rPh>
    <rPh sb="16" eb="18">
      <t>ジョウタイ</t>
    </rPh>
    <rPh sb="19" eb="21">
      <t>ヒジョウ</t>
    </rPh>
    <rPh sb="22" eb="23">
      <t>キビ</t>
    </rPh>
    <rPh sb="25" eb="27">
      <t>ジョウキョウ</t>
    </rPh>
    <rPh sb="31" eb="33">
      <t>イッパン</t>
    </rPh>
    <rPh sb="33" eb="35">
      <t>カイケイ</t>
    </rPh>
    <rPh sb="38" eb="40">
      <t>クリイレ</t>
    </rPh>
    <rPh sb="40" eb="41">
      <t>キン</t>
    </rPh>
    <rPh sb="42" eb="44">
      <t>イゾン</t>
    </rPh>
    <rPh sb="48" eb="49">
      <t>エ</t>
    </rPh>
    <rPh sb="51" eb="53">
      <t>ジョウキョウ</t>
    </rPh>
    <rPh sb="57" eb="59">
      <t>コンゴ</t>
    </rPh>
    <rPh sb="60" eb="62">
      <t>ユウシュウ</t>
    </rPh>
    <rPh sb="62" eb="64">
      <t>スイリョウ</t>
    </rPh>
    <rPh sb="65" eb="67">
      <t>ゾウカ</t>
    </rPh>
    <rPh sb="68" eb="69">
      <t>ハカ</t>
    </rPh>
    <rPh sb="70" eb="71">
      <t>トウ</t>
    </rPh>
    <rPh sb="71" eb="73">
      <t>セツゾク</t>
    </rPh>
    <rPh sb="73" eb="74">
      <t>リツ</t>
    </rPh>
    <rPh sb="74" eb="76">
      <t>コウジョウ</t>
    </rPh>
    <rPh sb="77" eb="79">
      <t>トリクミ</t>
    </rPh>
    <rPh sb="80" eb="82">
      <t>ヒツヨウ</t>
    </rPh>
    <rPh sb="88" eb="90">
      <t>コウエイ</t>
    </rPh>
    <rPh sb="90" eb="92">
      <t>キギョウ</t>
    </rPh>
    <rPh sb="92" eb="94">
      <t>カイケイ</t>
    </rPh>
    <rPh sb="94" eb="96">
      <t>テキヨウ</t>
    </rPh>
    <rPh sb="96" eb="97">
      <t>ゴ</t>
    </rPh>
    <rPh sb="98" eb="101">
      <t>シヨウリョウ</t>
    </rPh>
    <rPh sb="102" eb="105">
      <t>ダンカイテキ</t>
    </rPh>
    <rPh sb="105" eb="106">
      <t>ヒ</t>
    </rPh>
    <rPh sb="106" eb="107">
      <t>ア</t>
    </rPh>
    <rPh sb="109" eb="111">
      <t>シヤ</t>
    </rPh>
    <rPh sb="112" eb="113">
      <t>イ</t>
    </rPh>
    <rPh sb="117" eb="119">
      <t>ゲンザイ</t>
    </rPh>
    <rPh sb="120" eb="122">
      <t>ジンコウ</t>
    </rPh>
    <rPh sb="122" eb="124">
      <t>ミツド</t>
    </rPh>
    <rPh sb="125" eb="127">
      <t>ショウライ</t>
    </rPh>
    <rPh sb="128" eb="130">
      <t>ジンコウ</t>
    </rPh>
    <rPh sb="130" eb="132">
      <t>ゲンショウ</t>
    </rPh>
    <rPh sb="132" eb="134">
      <t>ケイコウ</t>
    </rPh>
    <rPh sb="134" eb="135">
      <t>トウ</t>
    </rPh>
    <rPh sb="136" eb="138">
      <t>コウリョ</t>
    </rPh>
    <rPh sb="141" eb="143">
      <t>ショリ</t>
    </rPh>
    <rPh sb="143" eb="145">
      <t>シセツ</t>
    </rPh>
    <rPh sb="146" eb="148">
      <t>トウゴウ</t>
    </rPh>
    <rPh sb="148" eb="149">
      <t>ナド</t>
    </rPh>
    <rPh sb="150" eb="153">
      <t>バッポンテキ</t>
    </rPh>
    <rPh sb="154" eb="156">
      <t>ミナオ</t>
    </rPh>
    <rPh sb="158" eb="160">
      <t>ヒツヨウ</t>
    </rPh>
    <rPh sb="161" eb="162">
      <t>カンガ</t>
    </rPh>
    <rPh sb="167" eb="170">
      <t>マチゼンタイ</t>
    </rPh>
    <rPh sb="171" eb="173">
      <t>オスイ</t>
    </rPh>
    <rPh sb="173" eb="175">
      <t>ショリ</t>
    </rPh>
    <rPh sb="175" eb="177">
      <t>ケイカク</t>
    </rPh>
    <rPh sb="178" eb="180">
      <t>コウキョウ</t>
    </rPh>
    <rPh sb="180" eb="183">
      <t>ゲスイドウ</t>
    </rPh>
    <rPh sb="183" eb="185">
      <t>クイキ</t>
    </rPh>
    <rPh sb="186" eb="188">
      <t>ノウギョウ</t>
    </rPh>
    <rPh sb="188" eb="190">
      <t>シュウラク</t>
    </rPh>
    <rPh sb="190" eb="192">
      <t>ハイスイ</t>
    </rPh>
    <rPh sb="192" eb="194">
      <t>クイキ</t>
    </rPh>
    <rPh sb="195" eb="197">
      <t>ガッペイ</t>
    </rPh>
    <rPh sb="197" eb="200">
      <t>ジョウカソウ</t>
    </rPh>
    <rPh sb="200" eb="202">
      <t>クイキ</t>
    </rPh>
    <rPh sb="204" eb="207">
      <t>ソウゴウテキ</t>
    </rPh>
    <rPh sb="208" eb="210">
      <t>ミナオ</t>
    </rPh>
    <rPh sb="214" eb="216">
      <t>ヒツヨウ</t>
    </rPh>
    <rPh sb="217" eb="219">
      <t>ジョウキョウ</t>
    </rPh>
    <phoneticPr fontId="4"/>
  </si>
  <si>
    <t>非設置</t>
    <rPh sb="0" eb="1">
      <t>ヒ</t>
    </rPh>
    <rPh sb="1" eb="3">
      <t>セッチ</t>
    </rPh>
    <phoneticPr fontId="4"/>
  </si>
  <si>
    <t>●収益的収支比率
　赤字収支となっているため経営改善の取組が必要である。
●企業債残高対事業規模比率
　農業集落排水の新規事業は行っておらず、企業債償還は主に一般会計からの繰入金で賄っている状況である。
●経費回収率
　平均値と比較して若干低めの数値であるが、100％を大きく下回っており、汚水処理に係る費用を使用料で賄えていないため適切な使用料の確保が必要な状況と考えられる。
●汚水処理原価
　平均値と比較して若干低めのコストとなっている。今後も接続率向上の取組を行い、有収水量の増加を図ることが重要である。
●施設利用率
　平均値とほぼ同等の数値である。今後の人口減少の状況を考慮すると処理施設の統合についても検討を要する状況である。
●水洗化率
　平均値とほぼ同等の数値である。水質保全の観点からも水洗化率向上の取組が必要である。</t>
    <rPh sb="1" eb="4">
      <t>シュウエキテキ</t>
    </rPh>
    <rPh sb="4" eb="6">
      <t>シュウシ</t>
    </rPh>
    <rPh sb="6" eb="8">
      <t>ヒリツ</t>
    </rPh>
    <rPh sb="10" eb="12">
      <t>アカジ</t>
    </rPh>
    <rPh sb="12" eb="14">
      <t>シュウシ</t>
    </rPh>
    <rPh sb="22" eb="24">
      <t>ケイエイ</t>
    </rPh>
    <rPh sb="24" eb="26">
      <t>カイゼン</t>
    </rPh>
    <rPh sb="27" eb="29">
      <t>トリクミ</t>
    </rPh>
    <rPh sb="30" eb="32">
      <t>ヒツヨウ</t>
    </rPh>
    <rPh sb="38" eb="40">
      <t>キギョウ</t>
    </rPh>
    <rPh sb="40" eb="41">
      <t>サイ</t>
    </rPh>
    <rPh sb="41" eb="43">
      <t>ザンダカ</t>
    </rPh>
    <rPh sb="43" eb="44">
      <t>タイ</t>
    </rPh>
    <rPh sb="44" eb="46">
      <t>ジギョウ</t>
    </rPh>
    <rPh sb="46" eb="48">
      <t>キボ</t>
    </rPh>
    <rPh sb="48" eb="50">
      <t>ヒリツ</t>
    </rPh>
    <rPh sb="52" eb="54">
      <t>ノウギョウ</t>
    </rPh>
    <rPh sb="54" eb="56">
      <t>シュウラク</t>
    </rPh>
    <rPh sb="56" eb="58">
      <t>ハイスイ</t>
    </rPh>
    <rPh sb="59" eb="61">
      <t>シンキ</t>
    </rPh>
    <rPh sb="61" eb="63">
      <t>ジギョウ</t>
    </rPh>
    <rPh sb="64" eb="65">
      <t>オコナ</t>
    </rPh>
    <rPh sb="71" eb="73">
      <t>キギョウ</t>
    </rPh>
    <rPh sb="73" eb="74">
      <t>サイ</t>
    </rPh>
    <rPh sb="74" eb="76">
      <t>ショウカン</t>
    </rPh>
    <rPh sb="77" eb="78">
      <t>オモ</t>
    </rPh>
    <rPh sb="79" eb="81">
      <t>イッパン</t>
    </rPh>
    <rPh sb="81" eb="83">
      <t>カイケイ</t>
    </rPh>
    <rPh sb="86" eb="88">
      <t>クリイレ</t>
    </rPh>
    <rPh sb="88" eb="89">
      <t>キン</t>
    </rPh>
    <rPh sb="90" eb="91">
      <t>マカナ</t>
    </rPh>
    <rPh sb="95" eb="97">
      <t>ジョウキョウ</t>
    </rPh>
    <rPh sb="103" eb="105">
      <t>ケイヒ</t>
    </rPh>
    <rPh sb="105" eb="107">
      <t>カイシュウ</t>
    </rPh>
    <rPh sb="107" eb="108">
      <t>リツ</t>
    </rPh>
    <rPh sb="110" eb="112">
      <t>ヘイキン</t>
    </rPh>
    <rPh sb="112" eb="113">
      <t>チ</t>
    </rPh>
    <rPh sb="114" eb="116">
      <t>ヒカク</t>
    </rPh>
    <rPh sb="118" eb="120">
      <t>ジャッカン</t>
    </rPh>
    <rPh sb="120" eb="121">
      <t>ヒク</t>
    </rPh>
    <rPh sb="123" eb="125">
      <t>スウチ</t>
    </rPh>
    <rPh sb="135" eb="136">
      <t>オオ</t>
    </rPh>
    <rPh sb="138" eb="140">
      <t>シタマワ</t>
    </rPh>
    <rPh sb="145" eb="147">
      <t>オスイ</t>
    </rPh>
    <rPh sb="147" eb="149">
      <t>ショリ</t>
    </rPh>
    <rPh sb="150" eb="151">
      <t>カカ</t>
    </rPh>
    <rPh sb="152" eb="154">
      <t>ヒヨウ</t>
    </rPh>
    <rPh sb="155" eb="158">
      <t>シヨウリョウ</t>
    </rPh>
    <rPh sb="159" eb="160">
      <t>マカナ</t>
    </rPh>
    <rPh sb="167" eb="169">
      <t>テキセツ</t>
    </rPh>
    <rPh sb="170" eb="173">
      <t>シヨウリョウ</t>
    </rPh>
    <rPh sb="174" eb="176">
      <t>カクホ</t>
    </rPh>
    <rPh sb="177" eb="179">
      <t>ヒツヨウ</t>
    </rPh>
    <rPh sb="180" eb="182">
      <t>ジョウキョウ</t>
    </rPh>
    <rPh sb="183" eb="184">
      <t>カンガ</t>
    </rPh>
    <rPh sb="191" eb="193">
      <t>オスイ</t>
    </rPh>
    <rPh sb="193" eb="195">
      <t>ショリ</t>
    </rPh>
    <rPh sb="195" eb="197">
      <t>ゲンカ</t>
    </rPh>
    <rPh sb="199" eb="202">
      <t>ヘイキンチ</t>
    </rPh>
    <rPh sb="203" eb="205">
      <t>ヒカク</t>
    </rPh>
    <rPh sb="207" eb="209">
      <t>ジャッカン</t>
    </rPh>
    <rPh sb="209" eb="210">
      <t>ヒク</t>
    </rPh>
    <rPh sb="222" eb="224">
      <t>コンゴ</t>
    </rPh>
    <rPh sb="225" eb="227">
      <t>セツゾク</t>
    </rPh>
    <rPh sb="227" eb="228">
      <t>リツ</t>
    </rPh>
    <rPh sb="228" eb="230">
      <t>コウジョウ</t>
    </rPh>
    <rPh sb="231" eb="233">
      <t>トリクミ</t>
    </rPh>
    <rPh sb="234" eb="235">
      <t>オコナ</t>
    </rPh>
    <rPh sb="237" eb="239">
      <t>ユウシュウ</t>
    </rPh>
    <rPh sb="239" eb="241">
      <t>スイリョウ</t>
    </rPh>
    <rPh sb="242" eb="244">
      <t>ゾウカ</t>
    </rPh>
    <rPh sb="245" eb="246">
      <t>ハカ</t>
    </rPh>
    <rPh sb="250" eb="252">
      <t>ジュウヨウ</t>
    </rPh>
    <rPh sb="258" eb="260">
      <t>シセツ</t>
    </rPh>
    <rPh sb="260" eb="263">
      <t>リヨウリツ</t>
    </rPh>
    <rPh sb="265" eb="268">
      <t>ヘイキンチ</t>
    </rPh>
    <rPh sb="271" eb="273">
      <t>ドウトウ</t>
    </rPh>
    <rPh sb="274" eb="276">
      <t>スウチ</t>
    </rPh>
    <rPh sb="280" eb="282">
      <t>コンゴ</t>
    </rPh>
    <rPh sb="283" eb="285">
      <t>ジンコウ</t>
    </rPh>
    <rPh sb="285" eb="287">
      <t>ゲンショウ</t>
    </rPh>
    <rPh sb="288" eb="290">
      <t>ジョウキョウ</t>
    </rPh>
    <rPh sb="291" eb="293">
      <t>コウリョ</t>
    </rPh>
    <rPh sb="296" eb="298">
      <t>ショリ</t>
    </rPh>
    <rPh sb="298" eb="300">
      <t>シセツ</t>
    </rPh>
    <rPh sb="301" eb="303">
      <t>トウゴウ</t>
    </rPh>
    <rPh sb="308" eb="310">
      <t>ケントウ</t>
    </rPh>
    <rPh sb="311" eb="312">
      <t>ヨウ</t>
    </rPh>
    <rPh sb="314" eb="316">
      <t>ジョウキョウ</t>
    </rPh>
    <rPh sb="322" eb="325">
      <t>スイセンカ</t>
    </rPh>
    <rPh sb="325" eb="326">
      <t>リツ</t>
    </rPh>
    <rPh sb="328" eb="331">
      <t>ヘイキンチ</t>
    </rPh>
    <rPh sb="334" eb="336">
      <t>ドウトウ</t>
    </rPh>
    <rPh sb="337" eb="339">
      <t>スウチ</t>
    </rPh>
    <rPh sb="343" eb="345">
      <t>スイシツ</t>
    </rPh>
    <rPh sb="345" eb="347">
      <t>ホゼン</t>
    </rPh>
    <rPh sb="348" eb="350">
      <t>カンテン</t>
    </rPh>
    <rPh sb="353" eb="356">
      <t>スイセンカ</t>
    </rPh>
    <rPh sb="356" eb="357">
      <t>リツ</t>
    </rPh>
    <rPh sb="357" eb="359">
      <t>コウジョウ</t>
    </rPh>
    <rPh sb="360" eb="362">
      <t>トリクミ</t>
    </rPh>
    <rPh sb="363" eb="36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</si>
</sst>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1090816"/>
        <c:axId val="8110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81090816"/>
        <c:axId val="81101184"/>
      </c:lineChart>
      <c:dateAx>
        <c:axId val="81090816"/>
        <c:scaling>
          <c:orientation val="minMax"/>
        </c:scaling>
        <c:delete val="1"/>
        <c:axPos val="b"/>
        <c:numFmt formatCode="ge" sourceLinked="1"/>
        <c:majorTickMark val="none"/>
        <c:minorTickMark val="none"/>
        <c:tickLblPos val="none"/>
        <c:crossAx val="81101184"/>
        <c:crosses val="autoZero"/>
        <c:auto val="1"/>
        <c:lblOffset val="100"/>
        <c:baseTimeUnit val="years"/>
      </c:dateAx>
      <c:valAx>
        <c:axId val="8110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9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65.14</c:v>
                </c:pt>
                <c:pt idx="1">
                  <c:v>65</c:v>
                </c:pt>
                <c:pt idx="2">
                  <c:v>57.57</c:v>
                </c:pt>
                <c:pt idx="3">
                  <c:v>59.32</c:v>
                </c:pt>
                <c:pt idx="4">
                  <c:v>59.32</c:v>
                </c:pt>
              </c:numCache>
            </c:numRef>
          </c:val>
        </c:ser>
        <c:dLbls>
          <c:showLegendKey val="0"/>
          <c:showVal val="0"/>
          <c:showCatName val="0"/>
          <c:showSerName val="0"/>
          <c:showPercent val="0"/>
          <c:showBubbleSize val="0"/>
        </c:dLbls>
        <c:gapWidth val="150"/>
        <c:axId val="88066688"/>
        <c:axId val="8814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88066688"/>
        <c:axId val="88146688"/>
      </c:lineChart>
      <c:dateAx>
        <c:axId val="88066688"/>
        <c:scaling>
          <c:orientation val="minMax"/>
        </c:scaling>
        <c:delete val="1"/>
        <c:axPos val="b"/>
        <c:numFmt formatCode="ge" sourceLinked="1"/>
        <c:majorTickMark val="none"/>
        <c:minorTickMark val="none"/>
        <c:tickLblPos val="none"/>
        <c:crossAx val="88146688"/>
        <c:crosses val="autoZero"/>
        <c:auto val="1"/>
        <c:lblOffset val="100"/>
        <c:baseTimeUnit val="years"/>
      </c:dateAx>
      <c:valAx>
        <c:axId val="8814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6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81.48</c:v>
                </c:pt>
                <c:pt idx="1">
                  <c:v>82.83</c:v>
                </c:pt>
                <c:pt idx="2">
                  <c:v>83.56</c:v>
                </c:pt>
                <c:pt idx="3">
                  <c:v>83.71</c:v>
                </c:pt>
                <c:pt idx="4">
                  <c:v>84.12</c:v>
                </c:pt>
              </c:numCache>
            </c:numRef>
          </c:val>
        </c:ser>
        <c:dLbls>
          <c:showLegendKey val="0"/>
          <c:showVal val="0"/>
          <c:showCatName val="0"/>
          <c:showSerName val="0"/>
          <c:showPercent val="0"/>
          <c:showBubbleSize val="0"/>
        </c:dLbls>
        <c:gapWidth val="150"/>
        <c:axId val="88172800"/>
        <c:axId val="8817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88172800"/>
        <c:axId val="88179072"/>
      </c:lineChart>
      <c:dateAx>
        <c:axId val="88172800"/>
        <c:scaling>
          <c:orientation val="minMax"/>
        </c:scaling>
        <c:delete val="1"/>
        <c:axPos val="b"/>
        <c:numFmt formatCode="ge" sourceLinked="1"/>
        <c:majorTickMark val="none"/>
        <c:minorTickMark val="none"/>
        <c:tickLblPos val="none"/>
        <c:crossAx val="88179072"/>
        <c:crosses val="autoZero"/>
        <c:auto val="1"/>
        <c:lblOffset val="100"/>
        <c:baseTimeUnit val="years"/>
      </c:dateAx>
      <c:valAx>
        <c:axId val="8817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7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71.239999999999995</c:v>
                </c:pt>
                <c:pt idx="1">
                  <c:v>71.680000000000007</c:v>
                </c:pt>
                <c:pt idx="2">
                  <c:v>73.19</c:v>
                </c:pt>
                <c:pt idx="3">
                  <c:v>71.06</c:v>
                </c:pt>
                <c:pt idx="4">
                  <c:v>68.239999999999995</c:v>
                </c:pt>
              </c:numCache>
            </c:numRef>
          </c:val>
        </c:ser>
        <c:dLbls>
          <c:showLegendKey val="0"/>
          <c:showVal val="0"/>
          <c:showCatName val="0"/>
          <c:showSerName val="0"/>
          <c:showPercent val="0"/>
          <c:showBubbleSize val="0"/>
        </c:dLbls>
        <c:gapWidth val="150"/>
        <c:axId val="87426944"/>
        <c:axId val="8742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426944"/>
        <c:axId val="87429120"/>
      </c:lineChart>
      <c:dateAx>
        <c:axId val="87426944"/>
        <c:scaling>
          <c:orientation val="minMax"/>
        </c:scaling>
        <c:delete val="1"/>
        <c:axPos val="b"/>
        <c:numFmt formatCode="ge" sourceLinked="1"/>
        <c:majorTickMark val="none"/>
        <c:minorTickMark val="none"/>
        <c:tickLblPos val="none"/>
        <c:crossAx val="87429120"/>
        <c:crosses val="autoZero"/>
        <c:auto val="1"/>
        <c:lblOffset val="100"/>
        <c:baseTimeUnit val="years"/>
      </c:dateAx>
      <c:valAx>
        <c:axId val="8742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2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467520"/>
        <c:axId val="8746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467520"/>
        <c:axId val="87469440"/>
      </c:lineChart>
      <c:dateAx>
        <c:axId val="87467520"/>
        <c:scaling>
          <c:orientation val="minMax"/>
        </c:scaling>
        <c:delete val="1"/>
        <c:axPos val="b"/>
        <c:numFmt formatCode="ge" sourceLinked="1"/>
        <c:majorTickMark val="none"/>
        <c:minorTickMark val="none"/>
        <c:tickLblPos val="none"/>
        <c:crossAx val="87469440"/>
        <c:crosses val="autoZero"/>
        <c:auto val="1"/>
        <c:lblOffset val="100"/>
        <c:baseTimeUnit val="years"/>
      </c:dateAx>
      <c:valAx>
        <c:axId val="8746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6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512192"/>
        <c:axId val="8751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512192"/>
        <c:axId val="87514112"/>
      </c:lineChart>
      <c:dateAx>
        <c:axId val="87512192"/>
        <c:scaling>
          <c:orientation val="minMax"/>
        </c:scaling>
        <c:delete val="1"/>
        <c:axPos val="b"/>
        <c:numFmt formatCode="ge" sourceLinked="1"/>
        <c:majorTickMark val="none"/>
        <c:minorTickMark val="none"/>
        <c:tickLblPos val="none"/>
        <c:crossAx val="87514112"/>
        <c:crosses val="autoZero"/>
        <c:auto val="1"/>
        <c:lblOffset val="100"/>
        <c:baseTimeUnit val="years"/>
      </c:dateAx>
      <c:valAx>
        <c:axId val="8751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1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554688"/>
        <c:axId val="8763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554688"/>
        <c:axId val="87634688"/>
      </c:lineChart>
      <c:dateAx>
        <c:axId val="87554688"/>
        <c:scaling>
          <c:orientation val="minMax"/>
        </c:scaling>
        <c:delete val="1"/>
        <c:axPos val="b"/>
        <c:numFmt formatCode="ge" sourceLinked="1"/>
        <c:majorTickMark val="none"/>
        <c:minorTickMark val="none"/>
        <c:tickLblPos val="none"/>
        <c:crossAx val="87634688"/>
        <c:crosses val="autoZero"/>
        <c:auto val="1"/>
        <c:lblOffset val="100"/>
        <c:baseTimeUnit val="years"/>
      </c:dateAx>
      <c:valAx>
        <c:axId val="8763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5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663360"/>
        <c:axId val="8766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663360"/>
        <c:axId val="87665280"/>
      </c:lineChart>
      <c:dateAx>
        <c:axId val="87663360"/>
        <c:scaling>
          <c:orientation val="minMax"/>
        </c:scaling>
        <c:delete val="1"/>
        <c:axPos val="b"/>
        <c:numFmt formatCode="ge" sourceLinked="1"/>
        <c:majorTickMark val="none"/>
        <c:minorTickMark val="none"/>
        <c:tickLblPos val="none"/>
        <c:crossAx val="87665280"/>
        <c:crosses val="autoZero"/>
        <c:auto val="1"/>
        <c:lblOffset val="100"/>
        <c:baseTimeUnit val="years"/>
      </c:dateAx>
      <c:valAx>
        <c:axId val="8766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6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695744"/>
        <c:axId val="8769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87695744"/>
        <c:axId val="87697664"/>
      </c:lineChart>
      <c:dateAx>
        <c:axId val="87695744"/>
        <c:scaling>
          <c:orientation val="minMax"/>
        </c:scaling>
        <c:delete val="1"/>
        <c:axPos val="b"/>
        <c:numFmt formatCode="ge" sourceLinked="1"/>
        <c:majorTickMark val="none"/>
        <c:minorTickMark val="none"/>
        <c:tickLblPos val="none"/>
        <c:crossAx val="87697664"/>
        <c:crosses val="autoZero"/>
        <c:auto val="1"/>
        <c:lblOffset val="100"/>
        <c:baseTimeUnit val="years"/>
      </c:dateAx>
      <c:valAx>
        <c:axId val="8769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9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51.53</c:v>
                </c:pt>
                <c:pt idx="1">
                  <c:v>45.07</c:v>
                </c:pt>
                <c:pt idx="2">
                  <c:v>49.78</c:v>
                </c:pt>
                <c:pt idx="3">
                  <c:v>51.81</c:v>
                </c:pt>
                <c:pt idx="4">
                  <c:v>48.6</c:v>
                </c:pt>
              </c:numCache>
            </c:numRef>
          </c:val>
        </c:ser>
        <c:dLbls>
          <c:showLegendKey val="0"/>
          <c:showVal val="0"/>
          <c:showCatName val="0"/>
          <c:showSerName val="0"/>
          <c:showPercent val="0"/>
          <c:showBubbleSize val="0"/>
        </c:dLbls>
        <c:gapWidth val="150"/>
        <c:axId val="87740416"/>
        <c:axId val="8774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87740416"/>
        <c:axId val="87742336"/>
      </c:lineChart>
      <c:dateAx>
        <c:axId val="87740416"/>
        <c:scaling>
          <c:orientation val="minMax"/>
        </c:scaling>
        <c:delete val="1"/>
        <c:axPos val="b"/>
        <c:numFmt formatCode="ge" sourceLinked="1"/>
        <c:majorTickMark val="none"/>
        <c:minorTickMark val="none"/>
        <c:tickLblPos val="none"/>
        <c:crossAx val="87742336"/>
        <c:crosses val="autoZero"/>
        <c:auto val="1"/>
        <c:lblOffset val="100"/>
        <c:baseTimeUnit val="years"/>
      </c:dateAx>
      <c:valAx>
        <c:axId val="8774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4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231.25</c:v>
                </c:pt>
                <c:pt idx="1">
                  <c:v>261.94</c:v>
                </c:pt>
                <c:pt idx="2">
                  <c:v>262.81</c:v>
                </c:pt>
                <c:pt idx="3">
                  <c:v>259.2</c:v>
                </c:pt>
                <c:pt idx="4">
                  <c:v>273.52999999999997</c:v>
                </c:pt>
              </c:numCache>
            </c:numRef>
          </c:val>
        </c:ser>
        <c:dLbls>
          <c:showLegendKey val="0"/>
          <c:showVal val="0"/>
          <c:showCatName val="0"/>
          <c:showSerName val="0"/>
          <c:showPercent val="0"/>
          <c:showBubbleSize val="0"/>
        </c:dLbls>
        <c:gapWidth val="150"/>
        <c:axId val="88050688"/>
        <c:axId val="8805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88050688"/>
        <c:axId val="88056960"/>
      </c:lineChart>
      <c:dateAx>
        <c:axId val="88050688"/>
        <c:scaling>
          <c:orientation val="minMax"/>
        </c:scaling>
        <c:delete val="1"/>
        <c:axPos val="b"/>
        <c:numFmt formatCode="ge" sourceLinked="1"/>
        <c:majorTickMark val="none"/>
        <c:minorTickMark val="none"/>
        <c:tickLblPos val="none"/>
        <c:crossAx val="88056960"/>
        <c:crosses val="autoZero"/>
        <c:auto val="1"/>
        <c:lblOffset val="100"/>
        <c:baseTimeUnit val="years"/>
      </c:dateAx>
      <c:valAx>
        <c:axId val="8805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5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1"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埼玉県　小川町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124</v>
      </c>
      <c r="AE8" s="73"/>
      <c r="AF8" s="73"/>
      <c r="AG8" s="73"/>
      <c r="AH8" s="73"/>
      <c r="AI8" s="73"/>
      <c r="AJ8" s="73"/>
      <c r="AK8" s="4"/>
      <c r="AL8" s="67">
        <f>データ!S6</f>
        <v>31199</v>
      </c>
      <c r="AM8" s="67"/>
      <c r="AN8" s="67"/>
      <c r="AO8" s="67"/>
      <c r="AP8" s="67"/>
      <c r="AQ8" s="67"/>
      <c r="AR8" s="67"/>
      <c r="AS8" s="67"/>
      <c r="AT8" s="66">
        <f>データ!T6</f>
        <v>60.36</v>
      </c>
      <c r="AU8" s="66"/>
      <c r="AV8" s="66"/>
      <c r="AW8" s="66"/>
      <c r="AX8" s="66"/>
      <c r="AY8" s="66"/>
      <c r="AZ8" s="66"/>
      <c r="BA8" s="66"/>
      <c r="BB8" s="66">
        <f>データ!U6</f>
        <v>516.88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5.63</v>
      </c>
      <c r="Q10" s="66"/>
      <c r="R10" s="66"/>
      <c r="S10" s="66"/>
      <c r="T10" s="66"/>
      <c r="U10" s="66"/>
      <c r="V10" s="66"/>
      <c r="W10" s="66">
        <f>データ!Q6</f>
        <v>93.35</v>
      </c>
      <c r="X10" s="66"/>
      <c r="Y10" s="66"/>
      <c r="Z10" s="66"/>
      <c r="AA10" s="66"/>
      <c r="AB10" s="66"/>
      <c r="AC10" s="66"/>
      <c r="AD10" s="67">
        <f>データ!R6</f>
        <v>3137</v>
      </c>
      <c r="AE10" s="67"/>
      <c r="AF10" s="67"/>
      <c r="AG10" s="67"/>
      <c r="AH10" s="67"/>
      <c r="AI10" s="67"/>
      <c r="AJ10" s="67"/>
      <c r="AK10" s="2"/>
      <c r="AL10" s="67">
        <f>データ!V6</f>
        <v>1744</v>
      </c>
      <c r="AM10" s="67"/>
      <c r="AN10" s="67"/>
      <c r="AO10" s="67"/>
      <c r="AP10" s="67"/>
      <c r="AQ10" s="67"/>
      <c r="AR10" s="67"/>
      <c r="AS10" s="67"/>
      <c r="AT10" s="66">
        <f>データ!W6</f>
        <v>3.02</v>
      </c>
      <c r="AU10" s="66"/>
      <c r="AV10" s="66"/>
      <c r="AW10" s="66"/>
      <c r="AX10" s="66"/>
      <c r="AY10" s="66"/>
      <c r="AZ10" s="66"/>
      <c r="BA10" s="66"/>
      <c r="BB10" s="66">
        <f>データ!X6</f>
        <v>577.48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113433</v>
      </c>
      <c r="D6" s="33">
        <f t="shared" si="3"/>
        <v>47</v>
      </c>
      <c r="E6" s="33">
        <f t="shared" si="3"/>
        <v>17</v>
      </c>
      <c r="F6" s="33">
        <f t="shared" si="3"/>
        <v>5</v>
      </c>
      <c r="G6" s="33">
        <f t="shared" si="3"/>
        <v>0</v>
      </c>
      <c r="H6" s="33" t="str">
        <f t="shared" si="3"/>
        <v>埼玉県　小川町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5.63</v>
      </c>
      <c r="Q6" s="34">
        <f t="shared" si="3"/>
        <v>93.35</v>
      </c>
      <c r="R6" s="34">
        <f t="shared" si="3"/>
        <v>3137</v>
      </c>
      <c r="S6" s="34">
        <f t="shared" si="3"/>
        <v>31199</v>
      </c>
      <c r="T6" s="34">
        <f t="shared" si="3"/>
        <v>60.36</v>
      </c>
      <c r="U6" s="34">
        <f t="shared" si="3"/>
        <v>516.88</v>
      </c>
      <c r="V6" s="34">
        <f t="shared" si="3"/>
        <v>1744</v>
      </c>
      <c r="W6" s="34">
        <f t="shared" si="3"/>
        <v>3.02</v>
      </c>
      <c r="X6" s="34">
        <f t="shared" si="3"/>
        <v>577.48</v>
      </c>
      <c r="Y6" s="35">
        <f>IF(Y7="",NA(),Y7)</f>
        <v>71.239999999999995</v>
      </c>
      <c r="Z6" s="35">
        <f t="shared" ref="Z6:AH6" si="4">IF(Z7="",NA(),Z7)</f>
        <v>71.680000000000007</v>
      </c>
      <c r="AA6" s="35">
        <f t="shared" si="4"/>
        <v>73.19</v>
      </c>
      <c r="AB6" s="35">
        <f t="shared" si="4"/>
        <v>71.06</v>
      </c>
      <c r="AC6" s="35">
        <f t="shared" si="4"/>
        <v>68.239999999999995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51.53</v>
      </c>
      <c r="BR6" s="35">
        <f t="shared" ref="BR6:BZ6" si="8">IF(BR7="",NA(),BR7)</f>
        <v>45.07</v>
      </c>
      <c r="BS6" s="35">
        <f t="shared" si="8"/>
        <v>49.78</v>
      </c>
      <c r="BT6" s="35">
        <f t="shared" si="8"/>
        <v>51.81</v>
      </c>
      <c r="BU6" s="35">
        <f t="shared" si="8"/>
        <v>48.6</v>
      </c>
      <c r="BV6" s="35">
        <f t="shared" si="8"/>
        <v>51.03</v>
      </c>
      <c r="BW6" s="35">
        <f t="shared" si="8"/>
        <v>50.9</v>
      </c>
      <c r="BX6" s="35">
        <f t="shared" si="8"/>
        <v>50.82</v>
      </c>
      <c r="BY6" s="35">
        <f t="shared" si="8"/>
        <v>52.19</v>
      </c>
      <c r="BZ6" s="35">
        <f t="shared" si="8"/>
        <v>55.32</v>
      </c>
      <c r="CA6" s="34" t="str">
        <f>IF(CA7="","",IF(CA7="-","【-】","【"&amp;SUBSTITUTE(TEXT(CA7,"#,##0.00"),"-","△")&amp;"】"))</f>
        <v>【55.73】</v>
      </c>
      <c r="CB6" s="35">
        <f>IF(CB7="",NA(),CB7)</f>
        <v>231.25</v>
      </c>
      <c r="CC6" s="35">
        <f t="shared" ref="CC6:CK6" si="9">IF(CC7="",NA(),CC7)</f>
        <v>261.94</v>
      </c>
      <c r="CD6" s="35">
        <f t="shared" si="9"/>
        <v>262.81</v>
      </c>
      <c r="CE6" s="35">
        <f t="shared" si="9"/>
        <v>259.2</v>
      </c>
      <c r="CF6" s="35">
        <f t="shared" si="9"/>
        <v>273.52999999999997</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65.14</v>
      </c>
      <c r="CN6" s="35">
        <f t="shared" ref="CN6:CV6" si="10">IF(CN7="",NA(),CN7)</f>
        <v>65</v>
      </c>
      <c r="CO6" s="35">
        <f t="shared" si="10"/>
        <v>57.57</v>
      </c>
      <c r="CP6" s="35">
        <f t="shared" si="10"/>
        <v>59.32</v>
      </c>
      <c r="CQ6" s="35">
        <f t="shared" si="10"/>
        <v>59.32</v>
      </c>
      <c r="CR6" s="35">
        <f t="shared" si="10"/>
        <v>54.74</v>
      </c>
      <c r="CS6" s="35">
        <f t="shared" si="10"/>
        <v>53.78</v>
      </c>
      <c r="CT6" s="35">
        <f t="shared" si="10"/>
        <v>53.24</v>
      </c>
      <c r="CU6" s="35">
        <f t="shared" si="10"/>
        <v>52.31</v>
      </c>
      <c r="CV6" s="35">
        <f t="shared" si="10"/>
        <v>60.65</v>
      </c>
      <c r="CW6" s="34" t="str">
        <f>IF(CW7="","",IF(CW7="-","【-】","【"&amp;SUBSTITUTE(TEXT(CW7,"#,##0.00"),"-","△")&amp;"】"))</f>
        <v>【59.15】</v>
      </c>
      <c r="CX6" s="35">
        <f>IF(CX7="",NA(),CX7)</f>
        <v>81.48</v>
      </c>
      <c r="CY6" s="35">
        <f t="shared" ref="CY6:DG6" si="11">IF(CY7="",NA(),CY7)</f>
        <v>82.83</v>
      </c>
      <c r="CZ6" s="35">
        <f t="shared" si="11"/>
        <v>83.56</v>
      </c>
      <c r="DA6" s="35">
        <f t="shared" si="11"/>
        <v>83.71</v>
      </c>
      <c r="DB6" s="35">
        <f t="shared" si="11"/>
        <v>84.12</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113433</v>
      </c>
      <c r="D7" s="37">
        <v>47</v>
      </c>
      <c r="E7" s="37">
        <v>17</v>
      </c>
      <c r="F7" s="37">
        <v>5</v>
      </c>
      <c r="G7" s="37">
        <v>0</v>
      </c>
      <c r="H7" s="37" t="s">
        <v>110</v>
      </c>
      <c r="I7" s="37" t="s">
        <v>111</v>
      </c>
      <c r="J7" s="37" t="s">
        <v>112</v>
      </c>
      <c r="K7" s="37" t="s">
        <v>113</v>
      </c>
      <c r="L7" s="37" t="s">
        <v>114</v>
      </c>
      <c r="M7" s="37"/>
      <c r="N7" s="38" t="s">
        <v>115</v>
      </c>
      <c r="O7" s="38" t="s">
        <v>116</v>
      </c>
      <c r="P7" s="38">
        <v>5.63</v>
      </c>
      <c r="Q7" s="38">
        <v>93.35</v>
      </c>
      <c r="R7" s="38">
        <v>3137</v>
      </c>
      <c r="S7" s="38">
        <v>31199</v>
      </c>
      <c r="T7" s="38">
        <v>60.36</v>
      </c>
      <c r="U7" s="38">
        <v>516.88</v>
      </c>
      <c r="V7" s="38">
        <v>1744</v>
      </c>
      <c r="W7" s="38">
        <v>3.02</v>
      </c>
      <c r="X7" s="38">
        <v>577.48</v>
      </c>
      <c r="Y7" s="38">
        <v>71.239999999999995</v>
      </c>
      <c r="Z7" s="38">
        <v>71.680000000000007</v>
      </c>
      <c r="AA7" s="38">
        <v>73.19</v>
      </c>
      <c r="AB7" s="38">
        <v>71.06</v>
      </c>
      <c r="AC7" s="38">
        <v>68.239999999999995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1197.82</v>
      </c>
      <c r="BL7" s="38">
        <v>1126.77</v>
      </c>
      <c r="BM7" s="38">
        <v>1044.8</v>
      </c>
      <c r="BN7" s="38">
        <v>1081.8</v>
      </c>
      <c r="BO7" s="38">
        <v>974.93</v>
      </c>
      <c r="BP7" s="38">
        <v>914.53</v>
      </c>
      <c r="BQ7" s="38">
        <v>51.53</v>
      </c>
      <c r="BR7" s="38">
        <v>45.07</v>
      </c>
      <c r="BS7" s="38">
        <v>49.78</v>
      </c>
      <c r="BT7" s="38">
        <v>51.81</v>
      </c>
      <c r="BU7" s="38">
        <v>48.6</v>
      </c>
      <c r="BV7" s="38">
        <v>51.03</v>
      </c>
      <c r="BW7" s="38">
        <v>50.9</v>
      </c>
      <c r="BX7" s="38">
        <v>50.82</v>
      </c>
      <c r="BY7" s="38">
        <v>52.19</v>
      </c>
      <c r="BZ7" s="38">
        <v>55.32</v>
      </c>
      <c r="CA7" s="38">
        <v>55.73</v>
      </c>
      <c r="CB7" s="38">
        <v>231.25</v>
      </c>
      <c r="CC7" s="38">
        <v>261.94</v>
      </c>
      <c r="CD7" s="38">
        <v>262.81</v>
      </c>
      <c r="CE7" s="38">
        <v>259.2</v>
      </c>
      <c r="CF7" s="38">
        <v>273.52999999999997</v>
      </c>
      <c r="CG7" s="38">
        <v>289.60000000000002</v>
      </c>
      <c r="CH7" s="38">
        <v>293.27</v>
      </c>
      <c r="CI7" s="38">
        <v>300.52</v>
      </c>
      <c r="CJ7" s="38">
        <v>296.14</v>
      </c>
      <c r="CK7" s="38">
        <v>283.17</v>
      </c>
      <c r="CL7" s="38">
        <v>276.77999999999997</v>
      </c>
      <c r="CM7" s="38">
        <v>65.14</v>
      </c>
      <c r="CN7" s="38">
        <v>65</v>
      </c>
      <c r="CO7" s="38">
        <v>57.57</v>
      </c>
      <c r="CP7" s="38">
        <v>59.32</v>
      </c>
      <c r="CQ7" s="38">
        <v>59.32</v>
      </c>
      <c r="CR7" s="38">
        <v>54.74</v>
      </c>
      <c r="CS7" s="38">
        <v>53.78</v>
      </c>
      <c r="CT7" s="38">
        <v>53.24</v>
      </c>
      <c r="CU7" s="38">
        <v>52.31</v>
      </c>
      <c r="CV7" s="38">
        <v>60.65</v>
      </c>
      <c r="CW7" s="38">
        <v>59.15</v>
      </c>
      <c r="CX7" s="38">
        <v>81.48</v>
      </c>
      <c r="CY7" s="38">
        <v>82.83</v>
      </c>
      <c r="CZ7" s="38">
        <v>83.56</v>
      </c>
      <c r="DA7" s="38">
        <v>83.71</v>
      </c>
      <c r="DB7" s="38">
        <v>84.12</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青木 敏浩</cp:lastModifiedBy>
  <cp:lastPrinted>2018-02-13T09:42:12Z</cp:lastPrinted>
  <dcterms:created xsi:type="dcterms:W3CDTF">2017-12-25T02:27:23Z</dcterms:created>
  <dcterms:modified xsi:type="dcterms:W3CDTF">2018-02-13T09:55:44Z</dcterms:modified>
</cp:coreProperties>
</file>