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<sst xmlns="http://schemas.openxmlformats.org/spreadsheetml/2006/main" count="245" uniqueCount="126">
  <si>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</si>
  <si>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</si>
  <si>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</si>
  <si>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</si>
  <si>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</si>
  <si>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</si>
  <si>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</si>
  <si>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</si>
  <si>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</si>
  <si>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</si>
  <si>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</si>
  <si>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</si>
  <si>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</si>
  <si>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</si>
  <si>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</si>
  <si>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</si>
  <si>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</si>
  <si>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</si>
  <si>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</si>
  <si>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</si>
  <si>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</si>
  <si>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</si>
  <si>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</si>
  <si>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</si>
  <si>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</si>
  <si>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</si>
  <si>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</si>
  <si>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</si>
  <si>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</si>
  <si>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</si>
  <si>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</si>
  <si>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</si>
  <si>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</si>
  <si>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</si>
  <si>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</si>
  <si>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</si>
  <si>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</si>
  <si>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</si>
  <si>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</si>
  <si>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</si>
  <si>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</si>
  <si>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</si>
  <si>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</si>
  <si>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</si>
  <si>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</si>
  <si>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</si>
  <si>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</si>
  <si>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</si>
  <si>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</si>
  <si>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</si>
  <si>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</si>
  <si>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</si>
  <si>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</si>
  <si>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</si>
  <si>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</si>
  <si>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</si>
  <si>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</si>
  <si>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</si>
  <si>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</si>
  <si>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</si>
  <si>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</si>
  <si>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</si>
  <si>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</si>
  <si>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</si>
  <si>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</si>
  <si>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</si>
  <si>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</si>
  <si>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</si>
  <si>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</si>
  <si>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</si>
  <si>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</si>
  <si>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</si>
  <si>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</si>
  <si>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</si>
  <si>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</si>
  <si>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</si>
  <si>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</si>
  <si>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</si>
  <si>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</si>
  <si>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</si>
  <si>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</si>
  <si>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</si>
  <si>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</si>
  <si>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</si>
  <si>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</si>
  <si>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</si>
  <si>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</si>
  <si>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</si>
  <si>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</si>
  <si>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</si>
  <si>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</si>
  <si>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</si>
  <si>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</si>
  <si>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</si>
  <si>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</si>
  <si>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</si>
  <si>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</si>
  <si>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</si>
  <si>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</si>
  <si>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</si>
  <si>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</si>
  <si>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</si>
  <si>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</si>
  <si>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</si>
  <si>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</si>
  <si>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</si>
  <si>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</si>
  <si>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</si>
  <si>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</si>
  <si>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</si>
  <si>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小川町</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</si>
  <si>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</si>
  <si>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</si>
  <si>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</si>
  <si>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</si>
  <si>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</si>
  <si>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</si>
  <si>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</si>
  <si>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</si>
  <si>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</si>
  <si>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</si>
  <si>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</si>
  <si>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当町では最も古い管渠でも30数年が経過した状況であり、管渠の老朽化対策に早急に取組む状況にはない。現在は未普及地域の新規整備に力を入れている状況である。
　今後、公営企業会計の適用に伴い、減価償却累計率等が算出できるようになる。更新事業に対する投資の試算を行うことにより老朽化対策への転換時期等の検討を進めていく必要がある思われる。</t>
    <rPh sb="0" eb="2">
      <t>トウチョウ</t>
    </rPh>
    <rPh sb="4" eb="5">
      <t>モット</t>
    </rPh>
    <rPh sb="6" eb="7">
      <t>フル</t>
    </rPh>
    <rPh sb="8" eb="10">
      <t>カンキョ</t>
    </rPh>
    <rPh sb="14" eb="16">
      <t>スウネン</t>
    </rPh>
    <rPh sb="17" eb="19">
      <t>ケイカ</t>
    </rPh>
    <rPh sb="21" eb="23">
      <t>ジョウキョウ</t>
    </rPh>
    <rPh sb="27" eb="29">
      <t>カンキョ</t>
    </rPh>
    <rPh sb="30" eb="33">
      <t>ロウキュウカ</t>
    </rPh>
    <rPh sb="33" eb="35">
      <t>タイサク</t>
    </rPh>
    <rPh sb="36" eb="38">
      <t>サッキュウ</t>
    </rPh>
    <rPh sb="39" eb="41">
      <t>トリク</t>
    </rPh>
    <rPh sb="42" eb="44">
      <t>ジョウキョウ</t>
    </rPh>
    <rPh sb="49" eb="51">
      <t>ゲンザイ</t>
    </rPh>
    <rPh sb="52" eb="55">
      <t>ミフキュウ</t>
    </rPh>
    <rPh sb="55" eb="57">
      <t>チイキ</t>
    </rPh>
    <rPh sb="58" eb="60">
      <t>シンキ</t>
    </rPh>
    <rPh sb="60" eb="62">
      <t>セイビ</t>
    </rPh>
    <rPh sb="63" eb="64">
      <t>チカラ</t>
    </rPh>
    <rPh sb="65" eb="66">
      <t>イ</t>
    </rPh>
    <rPh sb="70" eb="72">
      <t>ジョウキョウ</t>
    </rPh>
    <rPh sb="78" eb="80">
      <t>コンゴ</t>
    </rPh>
    <rPh sb="81" eb="83">
      <t>コウエイ</t>
    </rPh>
    <rPh sb="83" eb="85">
      <t>キギョウ</t>
    </rPh>
    <rPh sb="85" eb="87">
      <t>カイケイ</t>
    </rPh>
    <rPh sb="88" eb="90">
      <t>テキヨウ</t>
    </rPh>
    <rPh sb="91" eb="92">
      <t>トモナ</t>
    </rPh>
    <rPh sb="94" eb="96">
      <t>ゲンカ</t>
    </rPh>
    <rPh sb="96" eb="98">
      <t>ショウキャク</t>
    </rPh>
    <rPh sb="98" eb="100">
      <t>ルイケイ</t>
    </rPh>
    <rPh sb="100" eb="101">
      <t>リツ</t>
    </rPh>
    <rPh sb="101" eb="102">
      <t>ナド</t>
    </rPh>
    <rPh sb="103" eb="105">
      <t>サンシュツ</t>
    </rPh>
    <rPh sb="114" eb="116">
      <t>コウシン</t>
    </rPh>
    <rPh sb="116" eb="118">
      <t>ジギョウ</t>
    </rPh>
    <rPh sb="119" eb="120">
      <t>タイ</t>
    </rPh>
    <rPh sb="122" eb="124">
      <t>トウシ</t>
    </rPh>
    <rPh sb="125" eb="127">
      <t>シサン</t>
    </rPh>
    <rPh sb="128" eb="129">
      <t>オコナ</t>
    </rPh>
    <rPh sb="135" eb="138">
      <t>ロウキュウカ</t>
    </rPh>
    <rPh sb="138" eb="140">
      <t>タイサク</t>
    </rPh>
    <rPh sb="142" eb="144">
      <t>テンカン</t>
    </rPh>
    <rPh sb="144" eb="146">
      <t>ジキ</t>
    </rPh>
    <rPh sb="146" eb="147">
      <t>トウ</t>
    </rPh>
    <rPh sb="148" eb="150">
      <t>ケントウ</t>
    </rPh>
    <rPh sb="151" eb="152">
      <t>スス</t>
    </rPh>
    <rPh sb="156" eb="158">
      <t>ヒツヨウ</t>
    </rPh>
    <rPh sb="161" eb="162">
      <t>オモ</t>
    </rPh>
    <phoneticPr fontId="4"/>
  </si>
  <si>
    <t>　当町の下水道整備計画の現状は新規整備地区を拡大している状況にある。しかし将来の収支を見通すと継続的な人口減少に比例して収益的収支は低下していくものと考えられる。
　新規整備地区も町の中心地から徐々に人口密度の低い地区へ移行していく状況である。また当町は今後数十年のスパンで激しい人口減少が予想されている地域であることから、長期的な視点で経営を考える必要性がある。
　将来老朽化に伴う更新事業も必要になることを見据えると、適切な事業規模を再検討し長期にわたる安定した経営を維持できるよう努めなければならない。　公営企業会計適用後には使用料の段階的な引き上げも視野に入れつつ、町全体の汚水処理計画（公共下水道区域・農業集落排水区域・合併浄化槽区域）を総合的に見直すことも必要な状況にある。</t>
    <rPh sb="1" eb="3">
      <t>トウチョウ</t>
    </rPh>
    <rPh sb="4" eb="7">
      <t>ゲスイドウ</t>
    </rPh>
    <rPh sb="7" eb="9">
      <t>セイビ</t>
    </rPh>
    <rPh sb="9" eb="11">
      <t>ケイカク</t>
    </rPh>
    <rPh sb="12" eb="14">
      <t>ゲンジョウ</t>
    </rPh>
    <rPh sb="15" eb="17">
      <t>シンキ</t>
    </rPh>
    <rPh sb="17" eb="19">
      <t>セイビ</t>
    </rPh>
    <rPh sb="19" eb="21">
      <t>チク</t>
    </rPh>
    <rPh sb="22" eb="24">
      <t>カクダイ</t>
    </rPh>
    <rPh sb="28" eb="30">
      <t>ジョウキョウ</t>
    </rPh>
    <rPh sb="37" eb="39">
      <t>ショウライ</t>
    </rPh>
    <rPh sb="40" eb="42">
      <t>シュウシ</t>
    </rPh>
    <rPh sb="43" eb="45">
      <t>ミトオ</t>
    </rPh>
    <rPh sb="47" eb="50">
      <t>ケイゾクテキ</t>
    </rPh>
    <rPh sb="51" eb="53">
      <t>ジンコウ</t>
    </rPh>
    <rPh sb="53" eb="55">
      <t>ゲンショウ</t>
    </rPh>
    <rPh sb="56" eb="58">
      <t>ヒレイ</t>
    </rPh>
    <rPh sb="60" eb="63">
      <t>シュウエキテキ</t>
    </rPh>
    <rPh sb="63" eb="65">
      <t>シュウシ</t>
    </rPh>
    <rPh sb="66" eb="68">
      <t>テイカ</t>
    </rPh>
    <rPh sb="75" eb="76">
      <t>カンガ</t>
    </rPh>
    <rPh sb="83" eb="85">
      <t>シンキ</t>
    </rPh>
    <rPh sb="85" eb="87">
      <t>セイビ</t>
    </rPh>
    <rPh sb="87" eb="89">
      <t>チク</t>
    </rPh>
    <rPh sb="90" eb="91">
      <t>マチ</t>
    </rPh>
    <rPh sb="92" eb="95">
      <t>チュウシンチ</t>
    </rPh>
    <rPh sb="97" eb="99">
      <t>ジョジョ</t>
    </rPh>
    <rPh sb="100" eb="102">
      <t>ジンコウ</t>
    </rPh>
    <rPh sb="102" eb="104">
      <t>ミツド</t>
    </rPh>
    <rPh sb="105" eb="106">
      <t>ヒク</t>
    </rPh>
    <rPh sb="107" eb="109">
      <t>チク</t>
    </rPh>
    <rPh sb="110" eb="112">
      <t>イコウ</t>
    </rPh>
    <rPh sb="116" eb="118">
      <t>ジョウキョウ</t>
    </rPh>
    <rPh sb="124" eb="126">
      <t>トウチョウ</t>
    </rPh>
    <rPh sb="127" eb="129">
      <t>コンゴ</t>
    </rPh>
    <rPh sb="129" eb="132">
      <t>スウジュウネン</t>
    </rPh>
    <rPh sb="137" eb="138">
      <t>ハゲ</t>
    </rPh>
    <rPh sb="140" eb="142">
      <t>ジンコウ</t>
    </rPh>
    <rPh sb="142" eb="144">
      <t>ゲンショウ</t>
    </rPh>
    <rPh sb="145" eb="147">
      <t>ヨソウ</t>
    </rPh>
    <rPh sb="152" eb="154">
      <t>チイキ</t>
    </rPh>
    <rPh sb="162" eb="165">
      <t>チョウキテキ</t>
    </rPh>
    <rPh sb="166" eb="168">
      <t>シテン</t>
    </rPh>
    <rPh sb="169" eb="171">
      <t>ケイエイ</t>
    </rPh>
    <rPh sb="172" eb="173">
      <t>カンガ</t>
    </rPh>
    <rPh sb="175" eb="178">
      <t>ヒツヨウセイ</t>
    </rPh>
    <rPh sb="184" eb="186">
      <t>ショウライ</t>
    </rPh>
    <rPh sb="186" eb="189">
      <t>ロウキュウカ</t>
    </rPh>
    <rPh sb="190" eb="191">
      <t>トモナ</t>
    </rPh>
    <rPh sb="192" eb="194">
      <t>コウシン</t>
    </rPh>
    <rPh sb="194" eb="196">
      <t>ジギョウ</t>
    </rPh>
    <rPh sb="197" eb="199">
      <t>ヒツヨウ</t>
    </rPh>
    <rPh sb="205" eb="207">
      <t>ミス</t>
    </rPh>
    <rPh sb="211" eb="213">
      <t>テキセツ</t>
    </rPh>
    <rPh sb="214" eb="216">
      <t>ジギョウ</t>
    </rPh>
    <rPh sb="216" eb="218">
      <t>キボ</t>
    </rPh>
    <rPh sb="219" eb="222">
      <t>サイケントウ</t>
    </rPh>
    <rPh sb="223" eb="225">
      <t>チョウキ</t>
    </rPh>
    <rPh sb="229" eb="231">
      <t>アンテイ</t>
    </rPh>
    <rPh sb="233" eb="235">
      <t>ケイエイ</t>
    </rPh>
    <rPh sb="236" eb="238">
      <t>イジ</t>
    </rPh>
    <rPh sb="243" eb="244">
      <t>ツト</t>
    </rPh>
    <rPh sb="255" eb="257">
      <t>コウエイ</t>
    </rPh>
    <rPh sb="257" eb="259">
      <t>キギョウ</t>
    </rPh>
    <rPh sb="259" eb="261">
      <t>カイケイ</t>
    </rPh>
    <rPh sb="261" eb="263">
      <t>テキヨウ</t>
    </rPh>
    <rPh sb="263" eb="264">
      <t>ゴ</t>
    </rPh>
    <rPh sb="266" eb="269">
      <t>シヨウリョウ</t>
    </rPh>
    <rPh sb="270" eb="273">
      <t>ダンカイテキ</t>
    </rPh>
    <rPh sb="274" eb="275">
      <t>ヒ</t>
    </rPh>
    <rPh sb="276" eb="277">
      <t>ア</t>
    </rPh>
    <rPh sb="279" eb="281">
      <t>シヤ</t>
    </rPh>
    <rPh sb="282" eb="283">
      <t>イ</t>
    </rPh>
    <rPh sb="287" eb="290">
      <t>マチゼンタイ</t>
    </rPh>
    <rPh sb="291" eb="293">
      <t>オスイ</t>
    </rPh>
    <rPh sb="293" eb="295">
      <t>ショリ</t>
    </rPh>
    <rPh sb="295" eb="297">
      <t>ケイカク</t>
    </rPh>
    <rPh sb="298" eb="300">
      <t>コウキョウ</t>
    </rPh>
    <rPh sb="300" eb="303">
      <t>ゲスイドウ</t>
    </rPh>
    <rPh sb="303" eb="305">
      <t>クイキ</t>
    </rPh>
    <rPh sb="306" eb="308">
      <t>ノウギョウ</t>
    </rPh>
    <rPh sb="308" eb="310">
      <t>シュウラク</t>
    </rPh>
    <rPh sb="310" eb="312">
      <t>ハイスイ</t>
    </rPh>
    <rPh sb="312" eb="314">
      <t>クイキ</t>
    </rPh>
    <rPh sb="315" eb="317">
      <t>ガッペイ</t>
    </rPh>
    <rPh sb="317" eb="320">
      <t>ジョウカソウ</t>
    </rPh>
    <rPh sb="320" eb="322">
      <t>クイキ</t>
    </rPh>
    <rPh sb="324" eb="327">
      <t>ソウゴウテキ</t>
    </rPh>
    <rPh sb="328" eb="330">
      <t>ミナオ</t>
    </rPh>
    <rPh sb="334" eb="336">
      <t>ヒツヨウ</t>
    </rPh>
    <rPh sb="337" eb="339">
      <t>ジョウキョウ</t>
    </rPh>
    <phoneticPr fontId="4"/>
  </si>
  <si>
    <t>非設置</t>
    <rPh sb="0" eb="1">
      <t>ヒ</t>
    </rPh>
    <rPh sb="1" eb="3">
      <t>セッチ</t>
    </rPh>
    <phoneticPr fontId="4"/>
  </si>
  <si>
    <t>●収益的収支比率
　赤字収支となっているため、経営改善に向けた取組が必要である。
●企業債残高対事業規模比率
　平均値と比較して企業債残高の規模は低い数値を示しているが、今後老朽化等管渠の更新時期を迎えると数値が増加すると予想される。そのため長期的な料金収入を予測したうえで適切な投資規模を再検討する必要があると考えられる。
●経費回収率
　平均値と比較して高めの数値を示しており、ここ数年100％前後で推移している。一方、今後発生する更新費用等を確保できている状況ではないため、将来必要となる更新費用を見込んだうえで料金設定を見直すことも視野に入れる必要性がある。
●汚水処理原価
　平均値と比較して低い数値である。しかし長期的には著しい人口減少が予測されていることから、汚水処理人口及び有収水量も減少していくと考えられる。引き続き維持管理費の削減や接続率の向上に取組む必要がある。
●水洗化率
　平均値とほぼ同等の数値となっている。使用料収入の増加による収益的収支の改善や水質の保全という観点から水洗化率向上の取組が必要である。</t>
    <rPh sb="1" eb="4">
      <t>シュウエキテキ</t>
    </rPh>
    <rPh sb="4" eb="6">
      <t>シュウシ</t>
    </rPh>
    <rPh sb="6" eb="8">
      <t>ヒリツ</t>
    </rPh>
    <rPh sb="10" eb="12">
      <t>アカジ</t>
    </rPh>
    <rPh sb="12" eb="14">
      <t>シュウシ</t>
    </rPh>
    <rPh sb="23" eb="25">
      <t>ケイエイ</t>
    </rPh>
    <rPh sb="25" eb="27">
      <t>カイゼン</t>
    </rPh>
    <rPh sb="28" eb="29">
      <t>ム</t>
    </rPh>
    <rPh sb="31" eb="33">
      <t>トリクミ</t>
    </rPh>
    <rPh sb="34" eb="36">
      <t>ヒツヨウ</t>
    </rPh>
    <rPh sb="42" eb="44">
      <t>キギョウ</t>
    </rPh>
    <rPh sb="44" eb="45">
      <t>サイ</t>
    </rPh>
    <rPh sb="45" eb="47">
      <t>ザンダカ</t>
    </rPh>
    <rPh sb="47" eb="48">
      <t>タイ</t>
    </rPh>
    <rPh sb="48" eb="50">
      <t>ジギョウ</t>
    </rPh>
    <rPh sb="50" eb="52">
      <t>キボ</t>
    </rPh>
    <rPh sb="52" eb="54">
      <t>ヒリツ</t>
    </rPh>
    <rPh sb="56" eb="58">
      <t>ヘイキン</t>
    </rPh>
    <rPh sb="58" eb="59">
      <t>チ</t>
    </rPh>
    <rPh sb="60" eb="62">
      <t>ヒカク</t>
    </rPh>
    <rPh sb="64" eb="66">
      <t>キギョウ</t>
    </rPh>
    <rPh sb="66" eb="67">
      <t>サイ</t>
    </rPh>
    <rPh sb="67" eb="69">
      <t>ザンダカ</t>
    </rPh>
    <rPh sb="70" eb="72">
      <t>キボ</t>
    </rPh>
    <rPh sb="73" eb="74">
      <t>ヒク</t>
    </rPh>
    <rPh sb="75" eb="77">
      <t>スウチ</t>
    </rPh>
    <rPh sb="78" eb="79">
      <t>シメ</t>
    </rPh>
    <rPh sb="85" eb="87">
      <t>コンゴ</t>
    </rPh>
    <rPh sb="87" eb="91">
      <t>ロウキュウカナド</t>
    </rPh>
    <rPh sb="91" eb="93">
      <t>カンキョ</t>
    </rPh>
    <rPh sb="94" eb="96">
      <t>コウシン</t>
    </rPh>
    <rPh sb="96" eb="98">
      <t>ジキ</t>
    </rPh>
    <rPh sb="99" eb="100">
      <t>ムカ</t>
    </rPh>
    <rPh sb="103" eb="105">
      <t>スウチ</t>
    </rPh>
    <rPh sb="106" eb="108">
      <t>ゾウカ</t>
    </rPh>
    <rPh sb="111" eb="113">
      <t>ヨソウ</t>
    </rPh>
    <rPh sb="121" eb="124">
      <t>チョウキテキ</t>
    </rPh>
    <rPh sb="125" eb="127">
      <t>リョウキン</t>
    </rPh>
    <rPh sb="127" eb="129">
      <t>シュウニュウ</t>
    </rPh>
    <rPh sb="130" eb="132">
      <t>ヨソク</t>
    </rPh>
    <rPh sb="137" eb="139">
      <t>テキセツ</t>
    </rPh>
    <rPh sb="140" eb="142">
      <t>トウシ</t>
    </rPh>
    <rPh sb="142" eb="144">
      <t>キボ</t>
    </rPh>
    <rPh sb="164" eb="166">
      <t>ケイヒ</t>
    </rPh>
    <rPh sb="166" eb="168">
      <t>カイシュウ</t>
    </rPh>
    <rPh sb="168" eb="169">
      <t>リツ</t>
    </rPh>
    <rPh sb="171" eb="173">
      <t>ヘイキン</t>
    </rPh>
    <rPh sb="173" eb="174">
      <t>チ</t>
    </rPh>
    <rPh sb="175" eb="177">
      <t>ヒカク</t>
    </rPh>
    <rPh sb="179" eb="180">
      <t>タカ</t>
    </rPh>
    <rPh sb="182" eb="184">
      <t>スウチ</t>
    </rPh>
    <rPh sb="185" eb="186">
      <t>シメ</t>
    </rPh>
    <rPh sb="193" eb="195">
      <t>スウネン</t>
    </rPh>
    <rPh sb="199" eb="201">
      <t>ゼンゴ</t>
    </rPh>
    <rPh sb="202" eb="204">
      <t>スイイ</t>
    </rPh>
    <rPh sb="209" eb="211">
      <t>イッポウ</t>
    </rPh>
    <rPh sb="212" eb="214">
      <t>コンゴ</t>
    </rPh>
    <rPh sb="214" eb="216">
      <t>ハッセイ</t>
    </rPh>
    <rPh sb="218" eb="220">
      <t>コウシン</t>
    </rPh>
    <rPh sb="220" eb="222">
      <t>ヒヨウ</t>
    </rPh>
    <rPh sb="222" eb="223">
      <t>トウ</t>
    </rPh>
    <rPh sb="224" eb="226">
      <t>カクホ</t>
    </rPh>
    <rPh sb="231" eb="233">
      <t>ジョウキョウ</t>
    </rPh>
    <rPh sb="240" eb="242">
      <t>ショウライ</t>
    </rPh>
    <rPh sb="242" eb="244">
      <t>ヒツヨウ</t>
    </rPh>
    <rPh sb="247" eb="249">
      <t>コウシン</t>
    </rPh>
    <rPh sb="249" eb="251">
      <t>ヒヨウ</t>
    </rPh>
    <rPh sb="252" eb="254">
      <t>ミコ</t>
    </rPh>
    <rPh sb="259" eb="261">
      <t>リョウキン</t>
    </rPh>
    <rPh sb="261" eb="263">
      <t>セッテイ</t>
    </rPh>
    <rPh sb="264" eb="266">
      <t>ミナオ</t>
    </rPh>
    <rPh sb="270" eb="272">
      <t>シヤ</t>
    </rPh>
    <rPh sb="273" eb="274">
      <t>イ</t>
    </rPh>
    <rPh sb="276" eb="279">
      <t>ヒツヨウセイ</t>
    </rPh>
    <rPh sb="285" eb="287">
      <t>オスイ</t>
    </rPh>
    <rPh sb="287" eb="289">
      <t>ショリ</t>
    </rPh>
    <rPh sb="289" eb="291">
      <t>ゲンカ</t>
    </rPh>
    <rPh sb="293" eb="295">
      <t>ヘイキン</t>
    </rPh>
    <rPh sb="295" eb="296">
      <t>チ</t>
    </rPh>
    <rPh sb="297" eb="299">
      <t>ヒカク</t>
    </rPh>
    <rPh sb="301" eb="302">
      <t>テイ</t>
    </rPh>
    <rPh sb="303" eb="305">
      <t>スウチ</t>
    </rPh>
    <rPh sb="312" eb="315">
      <t>チョウキテキ</t>
    </rPh>
    <rPh sb="317" eb="318">
      <t>イチジル</t>
    </rPh>
    <rPh sb="320" eb="322">
      <t>ジンコウ</t>
    </rPh>
    <rPh sb="322" eb="324">
      <t>ゲンショウ</t>
    </rPh>
    <rPh sb="325" eb="327">
      <t>ヨソク</t>
    </rPh>
    <rPh sb="337" eb="339">
      <t>オスイ</t>
    </rPh>
    <rPh sb="339" eb="341">
      <t>ショリ</t>
    </rPh>
    <rPh sb="341" eb="343">
      <t>ジンコウ</t>
    </rPh>
    <rPh sb="343" eb="344">
      <t>オヨ</t>
    </rPh>
    <rPh sb="345" eb="347">
      <t>ユウシュウ</t>
    </rPh>
    <rPh sb="347" eb="349">
      <t>スイリョウ</t>
    </rPh>
    <rPh sb="350" eb="351">
      <t>ゲン</t>
    </rPh>
    <rPh sb="351" eb="352">
      <t>ショウ</t>
    </rPh>
    <rPh sb="357" eb="358">
      <t>カンガ</t>
    </rPh>
    <rPh sb="363" eb="364">
      <t>ヒ</t>
    </rPh>
    <rPh sb="365" eb="366">
      <t>ツヅ</t>
    </rPh>
    <rPh sb="367" eb="369">
      <t>イジ</t>
    </rPh>
    <rPh sb="369" eb="372">
      <t>カンリヒ</t>
    </rPh>
    <rPh sb="373" eb="375">
      <t>サクゲン</t>
    </rPh>
    <rPh sb="376" eb="378">
      <t>セツゾク</t>
    </rPh>
    <rPh sb="378" eb="379">
      <t>リツ</t>
    </rPh>
    <rPh sb="380" eb="382">
      <t>コウジョウ</t>
    </rPh>
    <rPh sb="383" eb="385">
      <t>トリク</t>
    </rPh>
    <rPh sb="386" eb="388">
      <t>ヒツヨウ</t>
    </rPh>
    <rPh sb="394" eb="397">
      <t>スイセンカ</t>
    </rPh>
    <rPh sb="397" eb="398">
      <t>リツ</t>
    </rPh>
    <rPh sb="400" eb="402">
      <t>ヘイキン</t>
    </rPh>
    <rPh sb="402" eb="403">
      <t>チ</t>
    </rPh>
    <rPh sb="406" eb="408">
      <t>ドウトウ</t>
    </rPh>
    <rPh sb="409" eb="411">
      <t>スウチ</t>
    </rPh>
    <rPh sb="418" eb="421">
      <t>シヨウリョウ</t>
    </rPh>
    <rPh sb="421" eb="423">
      <t>シュウニュウ</t>
    </rPh>
    <rPh sb="424" eb="426">
      <t>ゾウカ</t>
    </rPh>
    <rPh sb="438" eb="440">
      <t>スイシツ</t>
    </rPh>
    <rPh sb="441" eb="443">
      <t>ホゼン</t>
    </rPh>
    <rPh sb="450" eb="453">
      <t>スイセンカ</t>
    </rPh>
    <rPh sb="453" eb="454">
      <t>リツ</t>
    </rPh>
    <rPh sb="454" eb="456">
      <t>コウジョウ</t>
    </rPh>
    <rPh sb="457" eb="459">
      <t>トリクミ</t>
    </rPh>
    <rPh sb="460" eb="46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</si>
</sst>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480576"/>
        <c:axId val="8907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87480576"/>
        <c:axId val="89076096"/>
      </c:lineChart>
      <c:dateAx>
        <c:axId val="87480576"/>
        <c:scaling>
          <c:orientation val="minMax"/>
        </c:scaling>
        <c:delete val="1"/>
        <c:axPos val="b"/>
        <c:numFmt formatCode="ge" sourceLinked="1"/>
        <c:majorTickMark val="none"/>
        <c:minorTickMark val="none"/>
        <c:tickLblPos val="none"/>
        <c:crossAx val="89076096"/>
        <c:crosses val="autoZero"/>
        <c:auto val="1"/>
        <c:lblOffset val="100"/>
        <c:baseTimeUnit val="years"/>
      </c:dateAx>
      <c:valAx>
        <c:axId val="8907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8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032192"/>
        <c:axId val="9105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91032192"/>
        <c:axId val="91050752"/>
      </c:lineChart>
      <c:dateAx>
        <c:axId val="91032192"/>
        <c:scaling>
          <c:orientation val="minMax"/>
        </c:scaling>
        <c:delete val="1"/>
        <c:axPos val="b"/>
        <c:numFmt formatCode="ge" sourceLinked="1"/>
        <c:majorTickMark val="none"/>
        <c:minorTickMark val="none"/>
        <c:tickLblPos val="none"/>
        <c:crossAx val="91050752"/>
        <c:crosses val="autoZero"/>
        <c:auto val="1"/>
        <c:lblOffset val="100"/>
        <c:baseTimeUnit val="years"/>
      </c:dateAx>
      <c:valAx>
        <c:axId val="9105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3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79.760000000000005</c:v>
                </c:pt>
                <c:pt idx="1">
                  <c:v>80.14</c:v>
                </c:pt>
                <c:pt idx="2">
                  <c:v>81.540000000000006</c:v>
                </c:pt>
                <c:pt idx="3">
                  <c:v>79.23</c:v>
                </c:pt>
                <c:pt idx="4">
                  <c:v>82.41</c:v>
                </c:pt>
              </c:numCache>
            </c:numRef>
          </c:val>
        </c:ser>
        <c:dLbls>
          <c:showLegendKey val="0"/>
          <c:showVal val="0"/>
          <c:showCatName val="0"/>
          <c:showSerName val="0"/>
          <c:showPercent val="0"/>
          <c:showBubbleSize val="0"/>
        </c:dLbls>
        <c:gapWidth val="150"/>
        <c:axId val="91089152"/>
        <c:axId val="9109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91089152"/>
        <c:axId val="91095424"/>
      </c:lineChart>
      <c:dateAx>
        <c:axId val="91089152"/>
        <c:scaling>
          <c:orientation val="minMax"/>
        </c:scaling>
        <c:delete val="1"/>
        <c:axPos val="b"/>
        <c:numFmt formatCode="ge" sourceLinked="1"/>
        <c:majorTickMark val="none"/>
        <c:minorTickMark val="none"/>
        <c:tickLblPos val="none"/>
        <c:crossAx val="91095424"/>
        <c:crosses val="autoZero"/>
        <c:auto val="1"/>
        <c:lblOffset val="100"/>
        <c:baseTimeUnit val="years"/>
      </c:dateAx>
      <c:valAx>
        <c:axId val="9109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8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85.06</c:v>
                </c:pt>
                <c:pt idx="1">
                  <c:v>86.24</c:v>
                </c:pt>
                <c:pt idx="2">
                  <c:v>90.43</c:v>
                </c:pt>
                <c:pt idx="3">
                  <c:v>89.55</c:v>
                </c:pt>
                <c:pt idx="4">
                  <c:v>57</c:v>
                </c:pt>
              </c:numCache>
            </c:numRef>
          </c:val>
        </c:ser>
        <c:dLbls>
          <c:showLegendKey val="0"/>
          <c:showVal val="0"/>
          <c:showCatName val="0"/>
          <c:showSerName val="0"/>
          <c:showPercent val="0"/>
          <c:showBubbleSize val="0"/>
        </c:dLbls>
        <c:gapWidth val="150"/>
        <c:axId val="89110400"/>
        <c:axId val="891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110400"/>
        <c:axId val="89124864"/>
      </c:lineChart>
      <c:dateAx>
        <c:axId val="89110400"/>
        <c:scaling>
          <c:orientation val="minMax"/>
        </c:scaling>
        <c:delete val="1"/>
        <c:axPos val="b"/>
        <c:numFmt formatCode="ge" sourceLinked="1"/>
        <c:majorTickMark val="none"/>
        <c:minorTickMark val="none"/>
        <c:tickLblPos val="none"/>
        <c:crossAx val="89124864"/>
        <c:crosses val="autoZero"/>
        <c:auto val="1"/>
        <c:lblOffset val="100"/>
        <c:baseTimeUnit val="years"/>
      </c:dateAx>
      <c:valAx>
        <c:axId val="8912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1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658304"/>
        <c:axId val="9066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658304"/>
        <c:axId val="90660224"/>
      </c:lineChart>
      <c:dateAx>
        <c:axId val="90658304"/>
        <c:scaling>
          <c:orientation val="minMax"/>
        </c:scaling>
        <c:delete val="1"/>
        <c:axPos val="b"/>
        <c:numFmt formatCode="ge" sourceLinked="1"/>
        <c:majorTickMark val="none"/>
        <c:minorTickMark val="none"/>
        <c:tickLblPos val="none"/>
        <c:crossAx val="90660224"/>
        <c:crosses val="autoZero"/>
        <c:auto val="1"/>
        <c:lblOffset val="100"/>
        <c:baseTimeUnit val="years"/>
      </c:dateAx>
      <c:valAx>
        <c:axId val="9066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5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692224"/>
        <c:axId val="9069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692224"/>
        <c:axId val="90694400"/>
      </c:lineChart>
      <c:dateAx>
        <c:axId val="90692224"/>
        <c:scaling>
          <c:orientation val="minMax"/>
        </c:scaling>
        <c:delete val="1"/>
        <c:axPos val="b"/>
        <c:numFmt formatCode="ge" sourceLinked="1"/>
        <c:majorTickMark val="none"/>
        <c:minorTickMark val="none"/>
        <c:tickLblPos val="none"/>
        <c:crossAx val="90694400"/>
        <c:crosses val="autoZero"/>
        <c:auto val="1"/>
        <c:lblOffset val="100"/>
        <c:baseTimeUnit val="years"/>
      </c:dateAx>
      <c:valAx>
        <c:axId val="9069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9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806912"/>
        <c:axId val="9081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806912"/>
        <c:axId val="90817280"/>
      </c:lineChart>
      <c:dateAx>
        <c:axId val="90806912"/>
        <c:scaling>
          <c:orientation val="minMax"/>
        </c:scaling>
        <c:delete val="1"/>
        <c:axPos val="b"/>
        <c:numFmt formatCode="ge" sourceLinked="1"/>
        <c:majorTickMark val="none"/>
        <c:minorTickMark val="none"/>
        <c:tickLblPos val="none"/>
        <c:crossAx val="90817280"/>
        <c:crosses val="autoZero"/>
        <c:auto val="1"/>
        <c:lblOffset val="100"/>
        <c:baseTimeUnit val="years"/>
      </c:dateAx>
      <c:valAx>
        <c:axId val="9081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0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839680"/>
        <c:axId val="9085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839680"/>
        <c:axId val="90850048"/>
      </c:lineChart>
      <c:dateAx>
        <c:axId val="90839680"/>
        <c:scaling>
          <c:orientation val="minMax"/>
        </c:scaling>
        <c:delete val="1"/>
        <c:axPos val="b"/>
        <c:numFmt formatCode="ge" sourceLinked="1"/>
        <c:majorTickMark val="none"/>
        <c:minorTickMark val="none"/>
        <c:tickLblPos val="none"/>
        <c:crossAx val="90850048"/>
        <c:crosses val="autoZero"/>
        <c:auto val="1"/>
        <c:lblOffset val="100"/>
        <c:baseTimeUnit val="years"/>
      </c:dateAx>
      <c:valAx>
        <c:axId val="9085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3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526.45000000000005</c:v>
                </c:pt>
                <c:pt idx="1">
                  <c:v>440.48</c:v>
                </c:pt>
                <c:pt idx="2">
                  <c:v>412.09</c:v>
                </c:pt>
                <c:pt idx="3">
                  <c:v>338.63</c:v>
                </c:pt>
                <c:pt idx="4">
                  <c:v>496.87</c:v>
                </c:pt>
              </c:numCache>
            </c:numRef>
          </c:val>
        </c:ser>
        <c:dLbls>
          <c:showLegendKey val="0"/>
          <c:showVal val="0"/>
          <c:showCatName val="0"/>
          <c:showSerName val="0"/>
          <c:showPercent val="0"/>
          <c:showBubbleSize val="0"/>
        </c:dLbls>
        <c:gapWidth val="150"/>
        <c:axId val="90867968"/>
        <c:axId val="9089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90867968"/>
        <c:axId val="90890624"/>
      </c:lineChart>
      <c:dateAx>
        <c:axId val="90867968"/>
        <c:scaling>
          <c:orientation val="minMax"/>
        </c:scaling>
        <c:delete val="1"/>
        <c:axPos val="b"/>
        <c:numFmt formatCode="ge" sourceLinked="1"/>
        <c:majorTickMark val="none"/>
        <c:minorTickMark val="none"/>
        <c:tickLblPos val="none"/>
        <c:crossAx val="90890624"/>
        <c:crosses val="autoZero"/>
        <c:auto val="1"/>
        <c:lblOffset val="100"/>
        <c:baseTimeUnit val="years"/>
      </c:dateAx>
      <c:valAx>
        <c:axId val="9089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6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89.22</c:v>
                </c:pt>
                <c:pt idx="1">
                  <c:v>96.71</c:v>
                </c:pt>
                <c:pt idx="2">
                  <c:v>100.41</c:v>
                </c:pt>
                <c:pt idx="3">
                  <c:v>100.98</c:v>
                </c:pt>
                <c:pt idx="4">
                  <c:v>100</c:v>
                </c:pt>
              </c:numCache>
            </c:numRef>
          </c:val>
        </c:ser>
        <c:dLbls>
          <c:showLegendKey val="0"/>
          <c:showVal val="0"/>
          <c:showCatName val="0"/>
          <c:showSerName val="0"/>
          <c:showPercent val="0"/>
          <c:showBubbleSize val="0"/>
        </c:dLbls>
        <c:gapWidth val="150"/>
        <c:axId val="90915200"/>
        <c:axId val="9091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90915200"/>
        <c:axId val="90917120"/>
      </c:lineChart>
      <c:dateAx>
        <c:axId val="90915200"/>
        <c:scaling>
          <c:orientation val="minMax"/>
        </c:scaling>
        <c:delete val="1"/>
        <c:axPos val="b"/>
        <c:numFmt formatCode="ge" sourceLinked="1"/>
        <c:majorTickMark val="none"/>
        <c:minorTickMark val="none"/>
        <c:tickLblPos val="none"/>
        <c:crossAx val="90917120"/>
        <c:crosses val="autoZero"/>
        <c:auto val="1"/>
        <c:lblOffset val="100"/>
        <c:baseTimeUnit val="years"/>
      </c:dateAx>
      <c:valAx>
        <c:axId val="9091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1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c:v>
                </c:pt>
                <c:pt idx="1">
                  <c:v>150</c:v>
                </c:pt>
                <c:pt idx="2">
                  <c:v>150</c:v>
                </c:pt>
                <c:pt idx="3">
                  <c:v>152.71</c:v>
                </c:pt>
                <c:pt idx="4">
                  <c:v>158.79</c:v>
                </c:pt>
              </c:numCache>
            </c:numRef>
          </c:val>
        </c:ser>
        <c:dLbls>
          <c:showLegendKey val="0"/>
          <c:showVal val="0"/>
          <c:showCatName val="0"/>
          <c:showSerName val="0"/>
          <c:showPercent val="0"/>
          <c:showBubbleSize val="0"/>
        </c:dLbls>
        <c:gapWidth val="150"/>
        <c:axId val="90950656"/>
        <c:axId val="9095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90950656"/>
        <c:axId val="90956928"/>
      </c:lineChart>
      <c:dateAx>
        <c:axId val="90950656"/>
        <c:scaling>
          <c:orientation val="minMax"/>
        </c:scaling>
        <c:delete val="1"/>
        <c:axPos val="b"/>
        <c:numFmt formatCode="ge" sourceLinked="1"/>
        <c:majorTickMark val="none"/>
        <c:minorTickMark val="none"/>
        <c:tickLblPos val="none"/>
        <c:crossAx val="90956928"/>
        <c:crosses val="autoZero"/>
        <c:auto val="1"/>
        <c:lblOffset val="100"/>
        <c:baseTimeUnit val="years"/>
      </c:dateAx>
      <c:valAx>
        <c:axId val="9095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5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3"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埼玉県　小川町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
        <v>124</v>
      </c>
      <c r="AE8" s="49"/>
      <c r="AF8" s="49"/>
      <c r="AG8" s="49"/>
      <c r="AH8" s="49"/>
      <c r="AI8" s="49"/>
      <c r="AJ8" s="49"/>
      <c r="AK8" s="4"/>
      <c r="AL8" s="50">
        <f>データ!S6</f>
        <v>31199</v>
      </c>
      <c r="AM8" s="50"/>
      <c r="AN8" s="50"/>
      <c r="AO8" s="50"/>
      <c r="AP8" s="50"/>
      <c r="AQ8" s="50"/>
      <c r="AR8" s="50"/>
      <c r="AS8" s="50"/>
      <c r="AT8" s="45">
        <f>データ!T6</f>
        <v>60.36</v>
      </c>
      <c r="AU8" s="45"/>
      <c r="AV8" s="45"/>
      <c r="AW8" s="45"/>
      <c r="AX8" s="45"/>
      <c r="AY8" s="45"/>
      <c r="AZ8" s="45"/>
      <c r="BA8" s="45"/>
      <c r="BB8" s="45">
        <f>データ!U6</f>
        <v>516.88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50.48</v>
      </c>
      <c r="Q10" s="45"/>
      <c r="R10" s="45"/>
      <c r="S10" s="45"/>
      <c r="T10" s="45"/>
      <c r="U10" s="45"/>
      <c r="V10" s="45"/>
      <c r="W10" s="45">
        <f>データ!Q6</f>
        <v>98.58</v>
      </c>
      <c r="X10" s="45"/>
      <c r="Y10" s="45"/>
      <c r="Z10" s="45"/>
      <c r="AA10" s="45"/>
      <c r="AB10" s="45"/>
      <c r="AC10" s="45"/>
      <c r="AD10" s="50">
        <f>データ!R6</f>
        <v>2366</v>
      </c>
      <c r="AE10" s="50"/>
      <c r="AF10" s="50"/>
      <c r="AG10" s="50"/>
      <c r="AH10" s="50"/>
      <c r="AI10" s="50"/>
      <c r="AJ10" s="50"/>
      <c r="AK10" s="2"/>
      <c r="AL10" s="50">
        <f>データ!V6</f>
        <v>15641</v>
      </c>
      <c r="AM10" s="50"/>
      <c r="AN10" s="50"/>
      <c r="AO10" s="50"/>
      <c r="AP10" s="50"/>
      <c r="AQ10" s="50"/>
      <c r="AR10" s="50"/>
      <c r="AS10" s="50"/>
      <c r="AT10" s="45">
        <f>データ!W6</f>
        <v>4.22</v>
      </c>
      <c r="AU10" s="45"/>
      <c r="AV10" s="45"/>
      <c r="AW10" s="45"/>
      <c r="AX10" s="45"/>
      <c r="AY10" s="45"/>
      <c r="AZ10" s="45"/>
      <c r="BA10" s="45"/>
      <c r="BB10" s="45">
        <f>データ!X6</f>
        <v>3706.4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113433</v>
      </c>
      <c r="D6" s="33">
        <f t="shared" si="3"/>
        <v>47</v>
      </c>
      <c r="E6" s="33">
        <f t="shared" si="3"/>
        <v>17</v>
      </c>
      <c r="F6" s="33">
        <f t="shared" si="3"/>
        <v>1</v>
      </c>
      <c r="G6" s="33">
        <f t="shared" si="3"/>
        <v>0</v>
      </c>
      <c r="H6" s="33" t="str">
        <f t="shared" si="3"/>
        <v>埼玉県　小川町</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50.48</v>
      </c>
      <c r="Q6" s="34">
        <f t="shared" si="3"/>
        <v>98.58</v>
      </c>
      <c r="R6" s="34">
        <f t="shared" si="3"/>
        <v>2366</v>
      </c>
      <c r="S6" s="34">
        <f t="shared" si="3"/>
        <v>31199</v>
      </c>
      <c r="T6" s="34">
        <f t="shared" si="3"/>
        <v>60.36</v>
      </c>
      <c r="U6" s="34">
        <f t="shared" si="3"/>
        <v>516.88</v>
      </c>
      <c r="V6" s="34">
        <f t="shared" si="3"/>
        <v>15641</v>
      </c>
      <c r="W6" s="34">
        <f t="shared" si="3"/>
        <v>4.22</v>
      </c>
      <c r="X6" s="34">
        <f t="shared" si="3"/>
        <v>3706.4</v>
      </c>
      <c r="Y6" s="35">
        <f>IF(Y7="",NA(),Y7)</f>
        <v>85.06</v>
      </c>
      <c r="Z6" s="35">
        <f t="shared" ref="Z6:AH6" si="4">IF(Z7="",NA(),Z7)</f>
        <v>86.24</v>
      </c>
      <c r="AA6" s="35">
        <f t="shared" si="4"/>
        <v>90.43</v>
      </c>
      <c r="AB6" s="35">
        <f t="shared" si="4"/>
        <v>89.55</v>
      </c>
      <c r="AC6" s="35">
        <f t="shared" si="4"/>
        <v>57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526.45000000000005</v>
      </c>
      <c r="BG6" s="35">
        <f t="shared" ref="BG6:BO6" si="7">IF(BG7="",NA(),BG7)</f>
        <v>440.48</v>
      </c>
      <c r="BH6" s="35">
        <f t="shared" si="7"/>
        <v>412.09</v>
      </c>
      <c r="BI6" s="35">
        <f t="shared" si="7"/>
        <v>338.63</v>
      </c>
      <c r="BJ6" s="35">
        <f t="shared" si="7"/>
        <v>496.87</v>
      </c>
      <c r="BK6" s="35">
        <f t="shared" si="7"/>
        <v>1574.53</v>
      </c>
      <c r="BL6" s="35">
        <f t="shared" si="7"/>
        <v>1209.95</v>
      </c>
      <c r="BM6" s="35">
        <f t="shared" si="7"/>
        <v>1136.5</v>
      </c>
      <c r="BN6" s="35">
        <f t="shared" si="7"/>
        <v>1118.56</v>
      </c>
      <c r="BO6" s="35">
        <f t="shared" si="7"/>
        <v>1111.31</v>
      </c>
      <c r="BP6" s="34" t="str">
        <f>IF(BP7="","",IF(BP7="-","【-】","【"&amp;SUBSTITUTE(TEXT(BP7,"#,##0.00"),"-","△")&amp;"】"))</f>
        <v>【728.30】</v>
      </c>
      <c r="BQ6" s="35">
        <f>IF(BQ7="",NA(),BQ7)</f>
        <v>89.22</v>
      </c>
      <c r="BR6" s="35">
        <f t="shared" ref="BR6:BZ6" si="8">IF(BR7="",NA(),BR7)</f>
        <v>96.71</v>
      </c>
      <c r="BS6" s="35">
        <f t="shared" si="8"/>
        <v>100.41</v>
      </c>
      <c r="BT6" s="35">
        <f t="shared" si="8"/>
        <v>100.98</v>
      </c>
      <c r="BU6" s="35">
        <f t="shared" si="8"/>
        <v>100</v>
      </c>
      <c r="BV6" s="35">
        <f t="shared" si="8"/>
        <v>57.36</v>
      </c>
      <c r="BW6" s="35">
        <f t="shared" si="8"/>
        <v>69.48</v>
      </c>
      <c r="BX6" s="35">
        <f t="shared" si="8"/>
        <v>71.650000000000006</v>
      </c>
      <c r="BY6" s="35">
        <f t="shared" si="8"/>
        <v>72.33</v>
      </c>
      <c r="BZ6" s="35">
        <f t="shared" si="8"/>
        <v>75.540000000000006</v>
      </c>
      <c r="CA6" s="34" t="str">
        <f>IF(CA7="","",IF(CA7="-","【-】","【"&amp;SUBSTITUTE(TEXT(CA7,"#,##0.00"),"-","△")&amp;"】"))</f>
        <v>【100.04】</v>
      </c>
      <c r="CB6" s="35">
        <f>IF(CB7="",NA(),CB7)</f>
        <v>150</v>
      </c>
      <c r="CC6" s="35">
        <f t="shared" ref="CC6:CK6" si="9">IF(CC7="",NA(),CC7)</f>
        <v>150</v>
      </c>
      <c r="CD6" s="35">
        <f t="shared" si="9"/>
        <v>150</v>
      </c>
      <c r="CE6" s="35">
        <f t="shared" si="9"/>
        <v>152.71</v>
      </c>
      <c r="CF6" s="35">
        <f t="shared" si="9"/>
        <v>158.79</v>
      </c>
      <c r="CG6" s="35">
        <f t="shared" si="9"/>
        <v>279.91000000000003</v>
      </c>
      <c r="CH6" s="35">
        <f t="shared" si="9"/>
        <v>220.67</v>
      </c>
      <c r="CI6" s="35">
        <f t="shared" si="9"/>
        <v>217.82</v>
      </c>
      <c r="CJ6" s="35">
        <f t="shared" si="9"/>
        <v>215.28</v>
      </c>
      <c r="CK6" s="35">
        <f t="shared" si="9"/>
        <v>207.96</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40.07</v>
      </c>
      <c r="CS6" s="35">
        <f t="shared" si="10"/>
        <v>55.81</v>
      </c>
      <c r="CT6" s="35">
        <f t="shared" si="10"/>
        <v>54.44</v>
      </c>
      <c r="CU6" s="35">
        <f t="shared" si="10"/>
        <v>54.67</v>
      </c>
      <c r="CV6" s="35">
        <f t="shared" si="10"/>
        <v>53.51</v>
      </c>
      <c r="CW6" s="34" t="str">
        <f>IF(CW7="","",IF(CW7="-","【-】","【"&amp;SUBSTITUTE(TEXT(CW7,"#,##0.00"),"-","△")&amp;"】"))</f>
        <v>【60.09】</v>
      </c>
      <c r="CX6" s="35">
        <f>IF(CX7="",NA(),CX7)</f>
        <v>79.760000000000005</v>
      </c>
      <c r="CY6" s="35">
        <f t="shared" ref="CY6:DG6" si="11">IF(CY7="",NA(),CY7)</f>
        <v>80.14</v>
      </c>
      <c r="CZ6" s="35">
        <f t="shared" si="11"/>
        <v>81.540000000000006</v>
      </c>
      <c r="DA6" s="35">
        <f t="shared" si="11"/>
        <v>79.23</v>
      </c>
      <c r="DB6" s="35">
        <f t="shared" si="11"/>
        <v>82.41</v>
      </c>
      <c r="DC6" s="35">
        <f t="shared" si="11"/>
        <v>66</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7.0000000000000007E-2</v>
      </c>
      <c r="EL6" s="35">
        <f t="shared" si="14"/>
        <v>0.04</v>
      </c>
      <c r="EM6" s="35">
        <f t="shared" si="14"/>
        <v>0.11</v>
      </c>
      <c r="EN6" s="35">
        <f t="shared" si="14"/>
        <v>0.15</v>
      </c>
      <c r="EO6" s="34" t="str">
        <f>IF(EO7="","",IF(EO7="-","【-】","【"&amp;SUBSTITUTE(TEXT(EO7,"#,##0.00"),"-","△")&amp;"】"))</f>
        <v>【0.27】</v>
      </c>
    </row>
    <row r="7" spans="1:145" s="36" customFormat="1" x14ac:dyDescent="0.15">
      <c r="A7" s="28"/>
      <c r="B7" s="37">
        <v>2016</v>
      </c>
      <c r="C7" s="37">
        <v>113433</v>
      </c>
      <c r="D7" s="37">
        <v>47</v>
      </c>
      <c r="E7" s="37">
        <v>17</v>
      </c>
      <c r="F7" s="37">
        <v>1</v>
      </c>
      <c r="G7" s="37">
        <v>0</v>
      </c>
      <c r="H7" s="37" t="s">
        <v>110</v>
      </c>
      <c r="I7" s="37" t="s">
        <v>111</v>
      </c>
      <c r="J7" s="37" t="s">
        <v>112</v>
      </c>
      <c r="K7" s="37" t="s">
        <v>113</v>
      </c>
      <c r="L7" s="37" t="s">
        <v>114</v>
      </c>
      <c r="M7" s="37"/>
      <c r="N7" s="38" t="s">
        <v>115</v>
      </c>
      <c r="O7" s="38" t="s">
        <v>116</v>
      </c>
      <c r="P7" s="38">
        <v>50.48</v>
      </c>
      <c r="Q7" s="38">
        <v>98.58</v>
      </c>
      <c r="R7" s="38">
        <v>2366</v>
      </c>
      <c r="S7" s="38">
        <v>31199</v>
      </c>
      <c r="T7" s="38">
        <v>60.36</v>
      </c>
      <c r="U7" s="38">
        <v>516.88</v>
      </c>
      <c r="V7" s="38">
        <v>15641</v>
      </c>
      <c r="W7" s="38">
        <v>4.22</v>
      </c>
      <c r="X7" s="38">
        <v>3706.4</v>
      </c>
      <c r="Y7" s="38">
        <v>85.06</v>
      </c>
      <c r="Z7" s="38">
        <v>86.24</v>
      </c>
      <c r="AA7" s="38">
        <v>90.43</v>
      </c>
      <c r="AB7" s="38">
        <v>89.55</v>
      </c>
      <c r="AC7" s="38">
        <v>57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526.45000000000005</v>
      </c>
      <c r="BG7" s="38">
        <v>440.48</v>
      </c>
      <c r="BH7" s="38">
        <v>412.09</v>
      </c>
      <c r="BI7" s="38">
        <v>338.63</v>
      </c>
      <c r="BJ7" s="38">
        <v>496.87</v>
      </c>
      <c r="BK7" s="38">
        <v>1574.53</v>
      </c>
      <c r="BL7" s="38">
        <v>1209.95</v>
      </c>
      <c r="BM7" s="38">
        <v>1136.5</v>
      </c>
      <c r="BN7" s="38">
        <v>1118.56</v>
      </c>
      <c r="BO7" s="38">
        <v>1111.31</v>
      </c>
      <c r="BP7" s="38">
        <v>728.3</v>
      </c>
      <c r="BQ7" s="38">
        <v>89.22</v>
      </c>
      <c r="BR7" s="38">
        <v>96.71</v>
      </c>
      <c r="BS7" s="38">
        <v>100.41</v>
      </c>
      <c r="BT7" s="38">
        <v>100.98</v>
      </c>
      <c r="BU7" s="38">
        <v>100</v>
      </c>
      <c r="BV7" s="38">
        <v>57.36</v>
      </c>
      <c r="BW7" s="38">
        <v>69.48</v>
      </c>
      <c r="BX7" s="38">
        <v>71.650000000000006</v>
      </c>
      <c r="BY7" s="38">
        <v>72.33</v>
      </c>
      <c r="BZ7" s="38">
        <v>75.540000000000006</v>
      </c>
      <c r="CA7" s="38">
        <v>100.04</v>
      </c>
      <c r="CB7" s="38">
        <v>150</v>
      </c>
      <c r="CC7" s="38">
        <v>150</v>
      </c>
      <c r="CD7" s="38">
        <v>150</v>
      </c>
      <c r="CE7" s="38">
        <v>152.71</v>
      </c>
      <c r="CF7" s="38">
        <v>158.79</v>
      </c>
      <c r="CG7" s="38">
        <v>279.91000000000003</v>
      </c>
      <c r="CH7" s="38">
        <v>220.67</v>
      </c>
      <c r="CI7" s="38">
        <v>217.82</v>
      </c>
      <c r="CJ7" s="38">
        <v>215.28</v>
      </c>
      <c r="CK7" s="38">
        <v>207.96</v>
      </c>
      <c r="CL7" s="38">
        <v>137.82</v>
      </c>
      <c r="CM7" s="38" t="s">
        <v>115</v>
      </c>
      <c r="CN7" s="38" t="s">
        <v>115</v>
      </c>
      <c r="CO7" s="38" t="s">
        <v>115</v>
      </c>
      <c r="CP7" s="38" t="s">
        <v>115</v>
      </c>
      <c r="CQ7" s="38" t="s">
        <v>115</v>
      </c>
      <c r="CR7" s="38">
        <v>40.07</v>
      </c>
      <c r="CS7" s="38">
        <v>55.81</v>
      </c>
      <c r="CT7" s="38">
        <v>54.44</v>
      </c>
      <c r="CU7" s="38">
        <v>54.67</v>
      </c>
      <c r="CV7" s="38">
        <v>53.51</v>
      </c>
      <c r="CW7" s="38">
        <v>60.09</v>
      </c>
      <c r="CX7" s="38">
        <v>79.760000000000005</v>
      </c>
      <c r="CY7" s="38">
        <v>80.14</v>
      </c>
      <c r="CZ7" s="38">
        <v>81.540000000000006</v>
      </c>
      <c r="DA7" s="38">
        <v>79.23</v>
      </c>
      <c r="DB7" s="38">
        <v>82.41</v>
      </c>
      <c r="DC7" s="38">
        <v>66</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7.0000000000000007E-2</v>
      </c>
      <c r="EL7" s="38">
        <v>0.04</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2018-02-13T08:58:46Z</cp:lastPrinted>
  <dcterms:created xsi:type="dcterms:W3CDTF">2017-12-25T02:05:26Z</dcterms:created>
  <dcterms:modified xsi:type="dcterms:W3CDTF">2018-02-14T05:47:41Z</dcterms:modified>
</cp:coreProperties>
</file>