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MAI-Y\Desktop\"/>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<sst xmlns="http://schemas.openxmlformats.org/spreadsheetml/2006/main" count="245" uniqueCount="125">
  <si>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</si>
  <si>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</si>
  <si>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</si>
  <si>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</si>
  <si>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</si>
  <si>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</si>
  <si>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</si>
  <si>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</si>
  <si>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</si>
  <si>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</si>
  <si>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</si>
  <si>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</si>
  <si>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</si>
  <si>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</si>
  <si>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</si>
  <si>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</si>
  <si>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</si>
  <si>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</si>
  <si>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</si>
  <si>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</si>
  <si>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</si>
  <si>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</si>
  <si>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</si>
  <si>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</si>
  <si>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</si>
  <si>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</si>
  <si>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</si>
  <si>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</si>
  <si>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</si>
  <si>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</si>
  <si>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</si>
  <si>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</si>
  <si>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</si>
  <si>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</si>
  <si>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</si>
  <si>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</si>
  <si>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</si>
  <si>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</si>
  <si>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</si>
  <si>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</si>
  <si>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</si>
  <si>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</si>
  <si>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</si>
  <si>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</si>
  <si>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</si>
  <si>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</si>
  <si>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</si>
  <si>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</si>
  <si>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</si>
  <si>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</si>
  <si>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</si>
  <si>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</si>
  <si>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</si>
  <si>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</si>
  <si>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</si>
  <si>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</si>
  <si>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</si>
  <si>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</si>
  <si>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</si>
  <si>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</si>
  <si>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</si>
  <si>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</si>
  <si>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</si>
  <si>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</si>
  <si>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</si>
  <si>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</si>
  <si>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</si>
  <si>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</si>
  <si>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</si>
  <si>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</si>
  <si>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</si>
  <si>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</si>
  <si>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</si>
  <si>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</si>
  <si>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</si>
  <si>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</si>
  <si>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</si>
  <si>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</si>
  <si>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</si>
  <si>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</si>
  <si>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</si>
  <si>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</si>
  <si>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</si>
  <si>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</si>
  <si>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</si>
  <si>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</si>
  <si>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</si>
  <si>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</si>
  <si>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</si>
  <si>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</si>
  <si>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</si>
  <si>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</si>
  <si>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</si>
  <si>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</si>
  <si>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</si>
  <si>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</si>
  <si>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</si>
  <si>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</si>
  <si>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</si>
  <si>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</si>
  <si>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</si>
  <si>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</si>
  <si>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</si>
  <si>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</si>
  <si>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</si>
  <si>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</si>
  <si>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</si>
  <si>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</si>
  <si>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</si>
  <si>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嵐山町</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</si>
  <si>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</si>
  <si>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</si>
  <si>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</si>
  <si>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</si>
  <si>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</si>
  <si>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</si>
  <si>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</si>
  <si>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</si>
  <si>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</si>
  <si>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</si>
  <si>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</si>
  <si>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①収益的収支比率　　　　　　　　　　　　　　　　　　　料金収入や一般会計からの繰入金等の総収益で総費用に地方債償還金を加えた費用を約7割程度しか賄えていない。但し、過去3年のデータと比較すると使用料増加により改善傾向への変調が見られる。　　④企業債残高対事業規模比率　　　　　　　　　　　類似団体と比較して低い基準となっており年々減少傾向にあるが、今後、改築更新費用が発生し費用の増加が見込まれ債務残高が増加すると考えられる。　⑤経費回収率　　　　　　　　　　　　　　　　　　使用料で賄えるようになったものの、汚水処理費の増減に影響される為、不明水対策を続行し汚水処理費の削減が肝要である。　　　　　　　　　　　　　⑥汚水処理原価　　　　　　　　　　　　　　　　　　類似団体と比較して低い基準で汚水処理コストを維持しているが、今後、改築更新費用が発生し費用の増加が見込まれる為、不明水等の汚水処理費の削減を図るとともに有収水量の増加させることが肝要である。　　　　　　　　　　　　　　　　　　　　　⑧水洗化率　　　　　　　　　　　　　　　　　　　年々上昇傾向にあり類似団体平均よりも高い数値であるが、当該率の向上に一層努める必要がある。　　　　　　　　　　　　　　　　　　</t>
    <rPh sb="1" eb="4">
      <t>シュウエキテキ</t>
    </rPh>
    <rPh sb="4" eb="6">
      <t>シュウシ</t>
    </rPh>
    <rPh sb="6" eb="8">
      <t>ヒリツ</t>
    </rPh>
    <rPh sb="27" eb="29">
      <t>リョウキン</t>
    </rPh>
    <rPh sb="29" eb="31">
      <t>シュウニュウ</t>
    </rPh>
    <rPh sb="32" eb="34">
      <t>イッパン</t>
    </rPh>
    <rPh sb="34" eb="36">
      <t>カイケイ</t>
    </rPh>
    <rPh sb="39" eb="41">
      <t>クリイレ</t>
    </rPh>
    <rPh sb="41" eb="42">
      <t>キン</t>
    </rPh>
    <rPh sb="42" eb="43">
      <t>ナド</t>
    </rPh>
    <rPh sb="44" eb="47">
      <t>ソウシュウエキ</t>
    </rPh>
    <rPh sb="48" eb="51">
      <t>ソウヒヨウ</t>
    </rPh>
    <rPh sb="52" eb="55">
      <t>チホウサイ</t>
    </rPh>
    <rPh sb="55" eb="58">
      <t>ショウカンキン</t>
    </rPh>
    <rPh sb="59" eb="60">
      <t>クワ</t>
    </rPh>
    <rPh sb="62" eb="64">
      <t>ヒヨウ</t>
    </rPh>
    <rPh sb="65" eb="66">
      <t>ヤク</t>
    </rPh>
    <rPh sb="67" eb="68">
      <t>ワリ</t>
    </rPh>
    <rPh sb="68" eb="70">
      <t>テイド</t>
    </rPh>
    <rPh sb="72" eb="73">
      <t>マカナ</t>
    </rPh>
    <rPh sb="79" eb="80">
      <t>タダ</t>
    </rPh>
    <rPh sb="82" eb="84">
      <t>カコ</t>
    </rPh>
    <rPh sb="85" eb="86">
      <t>ネン</t>
    </rPh>
    <rPh sb="91" eb="93">
      <t>ヒカク</t>
    </rPh>
    <rPh sb="96" eb="99">
      <t>シヨウリョウ</t>
    </rPh>
    <rPh sb="99" eb="101">
      <t>ゾウカ</t>
    </rPh>
    <rPh sb="104" eb="106">
      <t>カイゼン</t>
    </rPh>
    <rPh sb="106" eb="108">
      <t>ケイコウ</t>
    </rPh>
    <rPh sb="110" eb="112">
      <t>ヘンチョウ</t>
    </rPh>
    <rPh sb="113" eb="114">
      <t>ミ</t>
    </rPh>
    <rPh sb="121" eb="123">
      <t>キギョウ</t>
    </rPh>
    <rPh sb="123" eb="124">
      <t>サイ</t>
    </rPh>
    <rPh sb="124" eb="126">
      <t>ザンダカ</t>
    </rPh>
    <rPh sb="126" eb="127">
      <t>タイ</t>
    </rPh>
    <rPh sb="127" eb="129">
      <t>ジギョウ</t>
    </rPh>
    <rPh sb="129" eb="131">
      <t>キボ</t>
    </rPh>
    <rPh sb="131" eb="133">
      <t>ヒリツ</t>
    </rPh>
    <rPh sb="144" eb="146">
      <t>ルイジ</t>
    </rPh>
    <rPh sb="146" eb="148">
      <t>ダンタイ</t>
    </rPh>
    <rPh sb="149" eb="151">
      <t>ヒカク</t>
    </rPh>
    <rPh sb="153" eb="154">
      <t>ヒク</t>
    </rPh>
    <rPh sb="155" eb="157">
      <t>キジュン</t>
    </rPh>
    <rPh sb="163" eb="165">
      <t>ネンネン</t>
    </rPh>
    <rPh sb="165" eb="167">
      <t>ゲンショウ</t>
    </rPh>
    <rPh sb="167" eb="169">
      <t>ケイコウ</t>
    </rPh>
    <rPh sb="174" eb="176">
      <t>コンゴ</t>
    </rPh>
    <rPh sb="177" eb="179">
      <t>カイチク</t>
    </rPh>
    <rPh sb="179" eb="181">
      <t>コウシン</t>
    </rPh>
    <rPh sb="181" eb="183">
      <t>ヒヨウ</t>
    </rPh>
    <rPh sb="184" eb="186">
      <t>ハッセイ</t>
    </rPh>
    <rPh sb="187" eb="189">
      <t>ヒヨウ</t>
    </rPh>
    <rPh sb="190" eb="192">
      <t>ゾウカ</t>
    </rPh>
    <rPh sb="193" eb="195">
      <t>ミコ</t>
    </rPh>
    <rPh sb="197" eb="199">
      <t>サイム</t>
    </rPh>
    <rPh sb="199" eb="201">
      <t>ザンダカ</t>
    </rPh>
    <rPh sb="202" eb="204">
      <t>ゾウカ</t>
    </rPh>
    <rPh sb="207" eb="208">
      <t>カンガ</t>
    </rPh>
    <rPh sb="215" eb="217">
      <t>ケイヒ</t>
    </rPh>
    <rPh sb="217" eb="219">
      <t>カイシュウ</t>
    </rPh>
    <rPh sb="219" eb="220">
      <t>リツ</t>
    </rPh>
    <rPh sb="238" eb="241">
      <t>シヨウリョウ</t>
    </rPh>
    <rPh sb="242" eb="243">
      <t>マカナ</t>
    </rPh>
    <rPh sb="255" eb="257">
      <t>オスイ</t>
    </rPh>
    <rPh sb="257" eb="259">
      <t>ショリ</t>
    </rPh>
    <rPh sb="259" eb="260">
      <t>ヒ</t>
    </rPh>
    <rPh sb="261" eb="263">
      <t>ゾウゲン</t>
    </rPh>
    <rPh sb="264" eb="266">
      <t>エイキョウ</t>
    </rPh>
    <rPh sb="269" eb="270">
      <t>タメ</t>
    </rPh>
    <rPh sb="271" eb="273">
      <t>フメイ</t>
    </rPh>
    <rPh sb="273" eb="274">
      <t>スイ</t>
    </rPh>
    <rPh sb="274" eb="276">
      <t>タイサク</t>
    </rPh>
    <rPh sb="277" eb="279">
      <t>ゾッコウ</t>
    </rPh>
    <rPh sb="280" eb="282">
      <t>オスイ</t>
    </rPh>
    <rPh sb="282" eb="284">
      <t>ショリ</t>
    </rPh>
    <rPh sb="284" eb="285">
      <t>ヒ</t>
    </rPh>
    <rPh sb="286" eb="288">
      <t>サクゲン</t>
    </rPh>
    <rPh sb="289" eb="291">
      <t>カンヨウ</t>
    </rPh>
    <rPh sb="309" eb="311">
      <t>オスイ</t>
    </rPh>
    <rPh sb="311" eb="313">
      <t>ショリ</t>
    </rPh>
    <rPh sb="313" eb="315">
      <t>ゲンカ</t>
    </rPh>
    <rPh sb="333" eb="335">
      <t>ルイジ</t>
    </rPh>
    <rPh sb="335" eb="337">
      <t>ダンタイ</t>
    </rPh>
    <rPh sb="338" eb="340">
      <t>ヒカク</t>
    </rPh>
    <rPh sb="342" eb="343">
      <t>ヒク</t>
    </rPh>
    <rPh sb="344" eb="346">
      <t>キジュン</t>
    </rPh>
    <rPh sb="347" eb="349">
      <t>オスイ</t>
    </rPh>
    <rPh sb="349" eb="351">
      <t>ショリ</t>
    </rPh>
    <rPh sb="355" eb="357">
      <t>イジ</t>
    </rPh>
    <rPh sb="363" eb="365">
      <t>コンゴ</t>
    </rPh>
    <rPh sb="366" eb="368">
      <t>カイチク</t>
    </rPh>
    <rPh sb="368" eb="370">
      <t>コウシン</t>
    </rPh>
    <rPh sb="370" eb="372">
      <t>ヒヨウ</t>
    </rPh>
    <rPh sb="373" eb="375">
      <t>ハッセイ</t>
    </rPh>
    <rPh sb="376" eb="378">
      <t>ヒヨウ</t>
    </rPh>
    <rPh sb="379" eb="381">
      <t>ゾウカ</t>
    </rPh>
    <rPh sb="382" eb="384">
      <t>ミコ</t>
    </rPh>
    <rPh sb="387" eb="388">
      <t>タメ</t>
    </rPh>
    <rPh sb="389" eb="391">
      <t>フメイ</t>
    </rPh>
    <rPh sb="391" eb="392">
      <t>スイ</t>
    </rPh>
    <rPh sb="392" eb="393">
      <t>ナド</t>
    </rPh>
    <rPh sb="394" eb="396">
      <t>オスイ</t>
    </rPh>
    <rPh sb="396" eb="398">
      <t>ショリ</t>
    </rPh>
    <rPh sb="398" eb="399">
      <t>ヒ</t>
    </rPh>
    <rPh sb="400" eb="402">
      <t>サクゲン</t>
    </rPh>
    <rPh sb="403" eb="404">
      <t>ハカ</t>
    </rPh>
    <rPh sb="409" eb="411">
      <t>ユウシュウ</t>
    </rPh>
    <rPh sb="411" eb="413">
      <t>スイリョウ</t>
    </rPh>
    <rPh sb="414" eb="416">
      <t>ゾウカ</t>
    </rPh>
    <rPh sb="422" eb="424">
      <t>カンヨウ</t>
    </rPh>
    <rPh sb="450" eb="453">
      <t>スイセンカ</t>
    </rPh>
    <rPh sb="453" eb="454">
      <t>リツ</t>
    </rPh>
    <rPh sb="473" eb="475">
      <t>ネンネン</t>
    </rPh>
    <rPh sb="475" eb="477">
      <t>ジョウショウ</t>
    </rPh>
    <rPh sb="477" eb="479">
      <t>ケイコウ</t>
    </rPh>
    <rPh sb="482" eb="484">
      <t>ルイジ</t>
    </rPh>
    <rPh sb="484" eb="486">
      <t>ダンタイ</t>
    </rPh>
    <rPh sb="486" eb="488">
      <t>ヘイキン</t>
    </rPh>
    <rPh sb="491" eb="492">
      <t>タカ</t>
    </rPh>
    <rPh sb="493" eb="495">
      <t>スウチ</t>
    </rPh>
    <rPh sb="500" eb="502">
      <t>トウガイ</t>
    </rPh>
    <rPh sb="502" eb="503">
      <t>リツ</t>
    </rPh>
    <rPh sb="504" eb="506">
      <t>コウジョウ</t>
    </rPh>
    <rPh sb="507" eb="509">
      <t>イッソウ</t>
    </rPh>
    <rPh sb="509" eb="510">
      <t>ツト</t>
    </rPh>
    <rPh sb="512" eb="514">
      <t>ヒツヨウ</t>
    </rPh>
    <phoneticPr fontId="7"/>
  </si>
  <si>
    <t>現在、法定耐用年数の５０年を超える管渠はないが、３年後に更新時期となる管渠があるため管渠更新計画を策定する必要がある。管渠の老朽化による不明水の流入は、経費回収率及び汚水処理原価に影響を与えるため、当該対策は必須である。</t>
    <rPh sb="0" eb="2">
      <t>ゲンザイ</t>
    </rPh>
    <rPh sb="3" eb="5">
      <t>ホウテイ</t>
    </rPh>
    <rPh sb="5" eb="7">
      <t>タイヨウ</t>
    </rPh>
    <rPh sb="7" eb="9">
      <t>ネンスウ</t>
    </rPh>
    <rPh sb="12" eb="13">
      <t>ネン</t>
    </rPh>
    <rPh sb="14" eb="15">
      <t>コ</t>
    </rPh>
    <rPh sb="17" eb="19">
      <t>カンキョ</t>
    </rPh>
    <rPh sb="25" eb="27">
      <t>ネンゴ</t>
    </rPh>
    <rPh sb="28" eb="30">
      <t>コウシン</t>
    </rPh>
    <rPh sb="30" eb="32">
      <t>ジキ</t>
    </rPh>
    <rPh sb="35" eb="37">
      <t>カンキョ</t>
    </rPh>
    <rPh sb="42" eb="44">
      <t>カンキョ</t>
    </rPh>
    <rPh sb="44" eb="46">
      <t>コウシン</t>
    </rPh>
    <rPh sb="46" eb="48">
      <t>ケイカク</t>
    </rPh>
    <rPh sb="49" eb="51">
      <t>サクテイ</t>
    </rPh>
    <rPh sb="53" eb="55">
      <t>ヒツヨウ</t>
    </rPh>
    <rPh sb="59" eb="61">
      <t>カンキョ</t>
    </rPh>
    <rPh sb="62" eb="65">
      <t>ロウキュウカ</t>
    </rPh>
    <rPh sb="68" eb="70">
      <t>フメイ</t>
    </rPh>
    <rPh sb="70" eb="71">
      <t>スイ</t>
    </rPh>
    <rPh sb="72" eb="74">
      <t>リュウニュウ</t>
    </rPh>
    <rPh sb="76" eb="78">
      <t>ケイヒ</t>
    </rPh>
    <rPh sb="78" eb="80">
      <t>カイシュウ</t>
    </rPh>
    <rPh sb="80" eb="81">
      <t>リツ</t>
    </rPh>
    <rPh sb="81" eb="82">
      <t>オヨ</t>
    </rPh>
    <rPh sb="83" eb="85">
      <t>オスイ</t>
    </rPh>
    <rPh sb="85" eb="87">
      <t>ショリ</t>
    </rPh>
    <rPh sb="87" eb="89">
      <t>ゲンカ</t>
    </rPh>
    <rPh sb="90" eb="92">
      <t>エイキョウ</t>
    </rPh>
    <rPh sb="93" eb="94">
      <t>アタ</t>
    </rPh>
    <rPh sb="99" eb="101">
      <t>トウガイ</t>
    </rPh>
    <rPh sb="101" eb="103">
      <t>タイサク</t>
    </rPh>
    <rPh sb="104" eb="106">
      <t>ヒッス</t>
    </rPh>
    <phoneticPr fontId="4"/>
  </si>
  <si>
    <t>公共下水道の整備はほぼ完了している為、現在、経営・資産等の状況を的確に把握し、経営基盤の計画的な強化と財政マネジメントの向上に取り組む必要から公営企業会計の導入準備に着手している。　　　当該会計の導入により、施設更新の優先度の把握や適切な維持管理、将来投資経費を踏まえた適正な料金算定による財源確保等に取り組み住民生活に必要不可欠なサービスを持続的に提供していく必要がある。</t>
    <rPh sb="0" eb="2">
      <t>コウキョウ</t>
    </rPh>
    <rPh sb="2" eb="5">
      <t>ゲスイドウ</t>
    </rPh>
    <rPh sb="6" eb="8">
      <t>セイビ</t>
    </rPh>
    <rPh sb="11" eb="13">
      <t>カンリョウ</t>
    </rPh>
    <rPh sb="17" eb="18">
      <t>タメ</t>
    </rPh>
    <rPh sb="19" eb="21">
      <t>ゲンザイ</t>
    </rPh>
    <rPh sb="22" eb="24">
      <t>ケイエイ</t>
    </rPh>
    <rPh sb="25" eb="27">
      <t>シサン</t>
    </rPh>
    <rPh sb="27" eb="28">
      <t>ナド</t>
    </rPh>
    <rPh sb="29" eb="31">
      <t>ジョウキョウ</t>
    </rPh>
    <rPh sb="32" eb="34">
      <t>テキカク</t>
    </rPh>
    <rPh sb="35" eb="37">
      <t>ハアク</t>
    </rPh>
    <rPh sb="39" eb="41">
      <t>ケイエイ</t>
    </rPh>
    <rPh sb="41" eb="43">
      <t>キバン</t>
    </rPh>
    <rPh sb="44" eb="47">
      <t>ケイカクテキ</t>
    </rPh>
    <rPh sb="48" eb="50">
      <t>キョウカ</t>
    </rPh>
    <rPh sb="51" eb="53">
      <t>ザイセイ</t>
    </rPh>
    <rPh sb="60" eb="62">
      <t>コウジョウ</t>
    </rPh>
    <rPh sb="63" eb="64">
      <t>ト</t>
    </rPh>
    <rPh sb="65" eb="66">
      <t>ク</t>
    </rPh>
    <rPh sb="67" eb="69">
      <t>ヒツヨウ</t>
    </rPh>
    <rPh sb="71" eb="73">
      <t>コウエイ</t>
    </rPh>
    <rPh sb="73" eb="75">
      <t>キギョウ</t>
    </rPh>
    <rPh sb="75" eb="77">
      <t>カイケイ</t>
    </rPh>
    <rPh sb="78" eb="80">
      <t>ドウニュウ</t>
    </rPh>
    <rPh sb="80" eb="82">
      <t>ジュンビ</t>
    </rPh>
    <rPh sb="83" eb="85">
      <t>チャクシュ</t>
    </rPh>
    <rPh sb="93" eb="95">
      <t>トウガイ</t>
    </rPh>
    <rPh sb="95" eb="97">
      <t>カイケイ</t>
    </rPh>
    <rPh sb="98" eb="100">
      <t>ドウニュウ</t>
    </rPh>
    <rPh sb="104" eb="106">
      <t>シセツ</t>
    </rPh>
    <rPh sb="106" eb="108">
      <t>コウシン</t>
    </rPh>
    <rPh sb="109" eb="112">
      <t>ユウセンド</t>
    </rPh>
    <rPh sb="113" eb="115">
      <t>ハアク</t>
    </rPh>
    <rPh sb="116" eb="118">
      <t>テキセツ</t>
    </rPh>
    <rPh sb="119" eb="121">
      <t>イジ</t>
    </rPh>
    <rPh sb="121" eb="123">
      <t>カンリ</t>
    </rPh>
    <rPh sb="124" eb="126">
      <t>ショウライ</t>
    </rPh>
    <rPh sb="126" eb="128">
      <t>トウシ</t>
    </rPh>
    <rPh sb="128" eb="130">
      <t>ケイヒ</t>
    </rPh>
    <rPh sb="131" eb="132">
      <t>フ</t>
    </rPh>
    <rPh sb="135" eb="137">
      <t>テキセイ</t>
    </rPh>
    <rPh sb="138" eb="140">
      <t>リョウキン</t>
    </rPh>
    <rPh sb="140" eb="142">
      <t>サンテイ</t>
    </rPh>
    <rPh sb="145" eb="147">
      <t>ザイゲン</t>
    </rPh>
    <rPh sb="147" eb="149">
      <t>カクホ</t>
    </rPh>
    <rPh sb="149" eb="150">
      <t>ナド</t>
    </rPh>
    <rPh sb="151" eb="152">
      <t>ト</t>
    </rPh>
    <rPh sb="153" eb="154">
      <t>ク</t>
    </rPh>
    <rPh sb="155" eb="157">
      <t>ジュウミン</t>
    </rPh>
    <rPh sb="157" eb="159">
      <t>セイカツ</t>
    </rPh>
    <rPh sb="160" eb="162">
      <t>ヒツヨウ</t>
    </rPh>
    <rPh sb="162" eb="165">
      <t>フカケツ</t>
    </rPh>
    <rPh sb="171" eb="174">
      <t>ジゾクテキ</t>
    </rPh>
    <rPh sb="175" eb="177">
      <t>テイキョウ</t>
    </rPh>
    <rPh sb="181" eb="183">
      <t>ヒツヨウ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</si>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</sst>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A06-4BB1-9AC8-4338D8EB9FBB}"/>
            </c:ext>
          </c:extLst>
        </c:ser>
        <c:dLbls>
          <c:showLegendKey val="0"/>
          <c:showVal val="0"/>
          <c:showCatName val="0"/>
          <c:showSerName val="0"/>
          <c:showPercent val="0"/>
          <c:showBubbleSize val="0"/>
        </c:dLbls>
        <c:gapWidth val="150"/>
        <c:axId val="100317440"/>
        <c:axId val="11832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0.04</c:v>
                </c:pt>
                <c:pt idx="3">
                  <c:v>0.11</c:v>
                </c:pt>
                <c:pt idx="4">
                  <c:v>0.15</c:v>
                </c:pt>
              </c:numCache>
            </c:numRef>
          </c:val>
          <c:smooth val="0"/>
          <c:extLst>
            <c:ext xmlns:c16="http://schemas.microsoft.com/office/drawing/2014/chart" uri="{C3380CC4-5D6E-409C-BE32-E72D297353CC}">
              <c16:uniqueId val="{00000001-7A06-4BB1-9AC8-4338D8EB9FBB}"/>
            </c:ext>
          </c:extLst>
        </c:ser>
        <c:dLbls>
          <c:showLegendKey val="0"/>
          <c:showVal val="0"/>
          <c:showCatName val="0"/>
          <c:showSerName val="0"/>
          <c:showPercent val="0"/>
          <c:showBubbleSize val="0"/>
        </c:dLbls>
        <c:marker val="1"/>
        <c:smooth val="0"/>
        <c:axId val="100317440"/>
        <c:axId val="118329728"/>
      </c:lineChart>
      <c:dateAx>
        <c:axId val="100317440"/>
        <c:scaling>
          <c:orientation val="minMax"/>
        </c:scaling>
        <c:delete val="1"/>
        <c:axPos val="b"/>
        <c:numFmt formatCode="ge" sourceLinked="1"/>
        <c:majorTickMark val="none"/>
        <c:minorTickMark val="none"/>
        <c:tickLblPos val="none"/>
        <c:crossAx val="118329728"/>
        <c:crosses val="autoZero"/>
        <c:auto val="1"/>
        <c:lblOffset val="100"/>
        <c:baseTimeUnit val="years"/>
      </c:dateAx>
      <c:valAx>
        <c:axId val="11832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1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46B-490D-A92B-8B53BB846C2B}"/>
            </c:ext>
          </c:extLst>
        </c:ser>
        <c:dLbls>
          <c:showLegendKey val="0"/>
          <c:showVal val="0"/>
          <c:showCatName val="0"/>
          <c:showSerName val="0"/>
          <c:showPercent val="0"/>
          <c:showBubbleSize val="0"/>
        </c:dLbls>
        <c:gapWidth val="150"/>
        <c:axId val="132029824"/>
        <c:axId val="13203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54.44</c:v>
                </c:pt>
                <c:pt idx="3">
                  <c:v>54.67</c:v>
                </c:pt>
                <c:pt idx="4">
                  <c:v>53.51</c:v>
                </c:pt>
              </c:numCache>
            </c:numRef>
          </c:val>
          <c:smooth val="0"/>
          <c:extLst>
            <c:ext xmlns:c16="http://schemas.microsoft.com/office/drawing/2014/chart" uri="{C3380CC4-5D6E-409C-BE32-E72D297353CC}">
              <c16:uniqueId val="{00000001-346B-490D-A92B-8B53BB846C2B}"/>
            </c:ext>
          </c:extLst>
        </c:ser>
        <c:dLbls>
          <c:showLegendKey val="0"/>
          <c:showVal val="0"/>
          <c:showCatName val="0"/>
          <c:showSerName val="0"/>
          <c:showPercent val="0"/>
          <c:showBubbleSize val="0"/>
        </c:dLbls>
        <c:marker val="1"/>
        <c:smooth val="0"/>
        <c:axId val="132029824"/>
        <c:axId val="132032000"/>
      </c:lineChart>
      <c:dateAx>
        <c:axId val="132029824"/>
        <c:scaling>
          <c:orientation val="minMax"/>
        </c:scaling>
        <c:delete val="1"/>
        <c:axPos val="b"/>
        <c:numFmt formatCode="ge" sourceLinked="1"/>
        <c:majorTickMark val="none"/>
        <c:minorTickMark val="none"/>
        <c:tickLblPos val="none"/>
        <c:crossAx val="132032000"/>
        <c:crosses val="autoZero"/>
        <c:auto val="1"/>
        <c:lblOffset val="100"/>
        <c:baseTimeUnit val="years"/>
      </c:dateAx>
      <c:valAx>
        <c:axId val="13203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2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79.42</c:v>
                </c:pt>
                <c:pt idx="1">
                  <c:v>81.92</c:v>
                </c:pt>
                <c:pt idx="2">
                  <c:v>83.26</c:v>
                </c:pt>
                <c:pt idx="3">
                  <c:v>85.09</c:v>
                </c:pt>
                <c:pt idx="4">
                  <c:v>85.94</c:v>
                </c:pt>
              </c:numCache>
            </c:numRef>
          </c:val>
          <c:extLst>
            <c:ext xmlns:c16="http://schemas.microsoft.com/office/drawing/2014/chart" uri="{C3380CC4-5D6E-409C-BE32-E72D297353CC}">
              <c16:uniqueId val="{00000000-C520-4435-A1ED-3C087C836378}"/>
            </c:ext>
          </c:extLst>
        </c:ser>
        <c:dLbls>
          <c:showLegendKey val="0"/>
          <c:showVal val="0"/>
          <c:showCatName val="0"/>
          <c:showSerName val="0"/>
          <c:showPercent val="0"/>
          <c:showBubbleSize val="0"/>
        </c:dLbls>
        <c:gapWidth val="150"/>
        <c:axId val="132078592"/>
        <c:axId val="13208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84.2</c:v>
                </c:pt>
                <c:pt idx="3">
                  <c:v>83.8</c:v>
                </c:pt>
                <c:pt idx="4">
                  <c:v>83.91</c:v>
                </c:pt>
              </c:numCache>
            </c:numRef>
          </c:val>
          <c:smooth val="0"/>
          <c:extLst>
            <c:ext xmlns:c16="http://schemas.microsoft.com/office/drawing/2014/chart" uri="{C3380CC4-5D6E-409C-BE32-E72D297353CC}">
              <c16:uniqueId val="{00000001-C520-4435-A1ED-3C087C836378}"/>
            </c:ext>
          </c:extLst>
        </c:ser>
        <c:dLbls>
          <c:showLegendKey val="0"/>
          <c:showVal val="0"/>
          <c:showCatName val="0"/>
          <c:showSerName val="0"/>
          <c:showPercent val="0"/>
          <c:showBubbleSize val="0"/>
        </c:dLbls>
        <c:marker val="1"/>
        <c:smooth val="0"/>
        <c:axId val="132078592"/>
        <c:axId val="132084864"/>
      </c:lineChart>
      <c:dateAx>
        <c:axId val="132078592"/>
        <c:scaling>
          <c:orientation val="minMax"/>
        </c:scaling>
        <c:delete val="1"/>
        <c:axPos val="b"/>
        <c:numFmt formatCode="ge" sourceLinked="1"/>
        <c:majorTickMark val="none"/>
        <c:minorTickMark val="none"/>
        <c:tickLblPos val="none"/>
        <c:crossAx val="132084864"/>
        <c:crosses val="autoZero"/>
        <c:auto val="1"/>
        <c:lblOffset val="100"/>
        <c:baseTimeUnit val="years"/>
      </c:dateAx>
      <c:valAx>
        <c:axId val="13208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7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72.52</c:v>
                </c:pt>
                <c:pt idx="1">
                  <c:v>66.36</c:v>
                </c:pt>
                <c:pt idx="2">
                  <c:v>66.67</c:v>
                </c:pt>
                <c:pt idx="3">
                  <c:v>65.260000000000005</c:v>
                </c:pt>
                <c:pt idx="4">
                  <c:v>68.83</c:v>
                </c:pt>
              </c:numCache>
            </c:numRef>
          </c:val>
          <c:extLst>
            <c:ext xmlns:c16="http://schemas.microsoft.com/office/drawing/2014/chart" uri="{C3380CC4-5D6E-409C-BE32-E72D297353CC}">
              <c16:uniqueId val="{00000000-1B0C-45D3-AFE9-901E657EBA25}"/>
            </c:ext>
          </c:extLst>
        </c:ser>
        <c:dLbls>
          <c:showLegendKey val="0"/>
          <c:showVal val="0"/>
          <c:showCatName val="0"/>
          <c:showSerName val="0"/>
          <c:showPercent val="0"/>
          <c:showBubbleSize val="0"/>
        </c:dLbls>
        <c:gapWidth val="150"/>
        <c:axId val="118339456"/>
        <c:axId val="11834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0C-45D3-AFE9-901E657EBA25}"/>
            </c:ext>
          </c:extLst>
        </c:ser>
        <c:dLbls>
          <c:showLegendKey val="0"/>
          <c:showVal val="0"/>
          <c:showCatName val="0"/>
          <c:showSerName val="0"/>
          <c:showPercent val="0"/>
          <c:showBubbleSize val="0"/>
        </c:dLbls>
        <c:marker val="1"/>
        <c:smooth val="0"/>
        <c:axId val="118339456"/>
        <c:axId val="118345728"/>
      </c:lineChart>
      <c:dateAx>
        <c:axId val="118339456"/>
        <c:scaling>
          <c:orientation val="minMax"/>
        </c:scaling>
        <c:delete val="1"/>
        <c:axPos val="b"/>
        <c:numFmt formatCode="ge" sourceLinked="1"/>
        <c:majorTickMark val="none"/>
        <c:minorTickMark val="none"/>
        <c:tickLblPos val="none"/>
        <c:crossAx val="118345728"/>
        <c:crosses val="autoZero"/>
        <c:auto val="1"/>
        <c:lblOffset val="100"/>
        <c:baseTimeUnit val="years"/>
      </c:dateAx>
      <c:valAx>
        <c:axId val="11834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3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0CC-4B72-A026-F095E2C9C5C6}"/>
            </c:ext>
          </c:extLst>
        </c:ser>
        <c:dLbls>
          <c:showLegendKey val="0"/>
          <c:showVal val="0"/>
          <c:showCatName val="0"/>
          <c:showSerName val="0"/>
          <c:showPercent val="0"/>
          <c:showBubbleSize val="0"/>
        </c:dLbls>
        <c:gapWidth val="150"/>
        <c:axId val="118838784"/>
        <c:axId val="11884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CC-4B72-A026-F095E2C9C5C6}"/>
            </c:ext>
          </c:extLst>
        </c:ser>
        <c:dLbls>
          <c:showLegendKey val="0"/>
          <c:showVal val="0"/>
          <c:showCatName val="0"/>
          <c:showSerName val="0"/>
          <c:showPercent val="0"/>
          <c:showBubbleSize val="0"/>
        </c:dLbls>
        <c:marker val="1"/>
        <c:smooth val="0"/>
        <c:axId val="118838784"/>
        <c:axId val="118840704"/>
      </c:lineChart>
      <c:dateAx>
        <c:axId val="118838784"/>
        <c:scaling>
          <c:orientation val="minMax"/>
        </c:scaling>
        <c:delete val="1"/>
        <c:axPos val="b"/>
        <c:numFmt formatCode="ge" sourceLinked="1"/>
        <c:majorTickMark val="none"/>
        <c:minorTickMark val="none"/>
        <c:tickLblPos val="none"/>
        <c:crossAx val="118840704"/>
        <c:crosses val="autoZero"/>
        <c:auto val="1"/>
        <c:lblOffset val="100"/>
        <c:baseTimeUnit val="years"/>
      </c:dateAx>
      <c:valAx>
        <c:axId val="11884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3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5AA-48AE-A250-C06EB4AD24FD}"/>
            </c:ext>
          </c:extLst>
        </c:ser>
        <c:dLbls>
          <c:showLegendKey val="0"/>
          <c:showVal val="0"/>
          <c:showCatName val="0"/>
          <c:showSerName val="0"/>
          <c:showPercent val="0"/>
          <c:showBubbleSize val="0"/>
        </c:dLbls>
        <c:gapWidth val="150"/>
        <c:axId val="118883456"/>
        <c:axId val="11888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AA-48AE-A250-C06EB4AD24FD}"/>
            </c:ext>
          </c:extLst>
        </c:ser>
        <c:dLbls>
          <c:showLegendKey val="0"/>
          <c:showVal val="0"/>
          <c:showCatName val="0"/>
          <c:showSerName val="0"/>
          <c:showPercent val="0"/>
          <c:showBubbleSize val="0"/>
        </c:dLbls>
        <c:marker val="1"/>
        <c:smooth val="0"/>
        <c:axId val="118883456"/>
        <c:axId val="118885376"/>
      </c:lineChart>
      <c:dateAx>
        <c:axId val="118883456"/>
        <c:scaling>
          <c:orientation val="minMax"/>
        </c:scaling>
        <c:delete val="1"/>
        <c:axPos val="b"/>
        <c:numFmt formatCode="ge" sourceLinked="1"/>
        <c:majorTickMark val="none"/>
        <c:minorTickMark val="none"/>
        <c:tickLblPos val="none"/>
        <c:crossAx val="118885376"/>
        <c:crosses val="autoZero"/>
        <c:auto val="1"/>
        <c:lblOffset val="100"/>
        <c:baseTimeUnit val="years"/>
      </c:dateAx>
      <c:valAx>
        <c:axId val="11888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8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461-4AB7-85C6-FFEC01137ACB}"/>
            </c:ext>
          </c:extLst>
        </c:ser>
        <c:dLbls>
          <c:showLegendKey val="0"/>
          <c:showVal val="0"/>
          <c:showCatName val="0"/>
          <c:showSerName val="0"/>
          <c:showPercent val="0"/>
          <c:showBubbleSize val="0"/>
        </c:dLbls>
        <c:gapWidth val="150"/>
        <c:axId val="118903936"/>
        <c:axId val="11890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61-4AB7-85C6-FFEC01137ACB}"/>
            </c:ext>
          </c:extLst>
        </c:ser>
        <c:dLbls>
          <c:showLegendKey val="0"/>
          <c:showVal val="0"/>
          <c:showCatName val="0"/>
          <c:showSerName val="0"/>
          <c:showPercent val="0"/>
          <c:showBubbleSize val="0"/>
        </c:dLbls>
        <c:marker val="1"/>
        <c:smooth val="0"/>
        <c:axId val="118903936"/>
        <c:axId val="118905856"/>
      </c:lineChart>
      <c:dateAx>
        <c:axId val="118903936"/>
        <c:scaling>
          <c:orientation val="minMax"/>
        </c:scaling>
        <c:delete val="1"/>
        <c:axPos val="b"/>
        <c:numFmt formatCode="ge" sourceLinked="1"/>
        <c:majorTickMark val="none"/>
        <c:minorTickMark val="none"/>
        <c:tickLblPos val="none"/>
        <c:crossAx val="118905856"/>
        <c:crosses val="autoZero"/>
        <c:auto val="1"/>
        <c:lblOffset val="100"/>
        <c:baseTimeUnit val="years"/>
      </c:dateAx>
      <c:valAx>
        <c:axId val="11890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0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C4-4D46-89A5-94A0AB915AAA}"/>
            </c:ext>
          </c:extLst>
        </c:ser>
        <c:dLbls>
          <c:showLegendKey val="0"/>
          <c:showVal val="0"/>
          <c:showCatName val="0"/>
          <c:showSerName val="0"/>
          <c:showPercent val="0"/>
          <c:showBubbleSize val="0"/>
        </c:dLbls>
        <c:gapWidth val="150"/>
        <c:axId val="118940416"/>
        <c:axId val="11894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C4-4D46-89A5-94A0AB915AAA}"/>
            </c:ext>
          </c:extLst>
        </c:ser>
        <c:dLbls>
          <c:showLegendKey val="0"/>
          <c:showVal val="0"/>
          <c:showCatName val="0"/>
          <c:showSerName val="0"/>
          <c:showPercent val="0"/>
          <c:showBubbleSize val="0"/>
        </c:dLbls>
        <c:marker val="1"/>
        <c:smooth val="0"/>
        <c:axId val="118940416"/>
        <c:axId val="118942336"/>
      </c:lineChart>
      <c:dateAx>
        <c:axId val="118940416"/>
        <c:scaling>
          <c:orientation val="minMax"/>
        </c:scaling>
        <c:delete val="1"/>
        <c:axPos val="b"/>
        <c:numFmt formatCode="ge" sourceLinked="1"/>
        <c:majorTickMark val="none"/>
        <c:minorTickMark val="none"/>
        <c:tickLblPos val="none"/>
        <c:crossAx val="118942336"/>
        <c:crosses val="autoZero"/>
        <c:auto val="1"/>
        <c:lblOffset val="100"/>
        <c:baseTimeUnit val="years"/>
      </c:dateAx>
      <c:valAx>
        <c:axId val="11894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4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653.37</c:v>
                </c:pt>
                <c:pt idx="1">
                  <c:v>633.54999999999995</c:v>
                </c:pt>
                <c:pt idx="2">
                  <c:v>571.98</c:v>
                </c:pt>
                <c:pt idx="3">
                  <c:v>545.24</c:v>
                </c:pt>
                <c:pt idx="4">
                  <c:v>472.37</c:v>
                </c:pt>
              </c:numCache>
            </c:numRef>
          </c:val>
          <c:extLst>
            <c:ext xmlns:c16="http://schemas.microsoft.com/office/drawing/2014/chart" uri="{C3380CC4-5D6E-409C-BE32-E72D297353CC}">
              <c16:uniqueId val="{00000000-94C1-4F1F-B4A3-88185B009DE5}"/>
            </c:ext>
          </c:extLst>
        </c:ser>
        <c:dLbls>
          <c:showLegendKey val="0"/>
          <c:showVal val="0"/>
          <c:showCatName val="0"/>
          <c:showSerName val="0"/>
          <c:showPercent val="0"/>
          <c:showBubbleSize val="0"/>
        </c:dLbls>
        <c:gapWidth val="150"/>
        <c:axId val="119243136"/>
        <c:axId val="11924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1136.5</c:v>
                </c:pt>
                <c:pt idx="3">
                  <c:v>1118.56</c:v>
                </c:pt>
                <c:pt idx="4">
                  <c:v>1111.31</c:v>
                </c:pt>
              </c:numCache>
            </c:numRef>
          </c:val>
          <c:smooth val="0"/>
          <c:extLst>
            <c:ext xmlns:c16="http://schemas.microsoft.com/office/drawing/2014/chart" uri="{C3380CC4-5D6E-409C-BE32-E72D297353CC}">
              <c16:uniqueId val="{00000001-94C1-4F1F-B4A3-88185B009DE5}"/>
            </c:ext>
          </c:extLst>
        </c:ser>
        <c:dLbls>
          <c:showLegendKey val="0"/>
          <c:showVal val="0"/>
          <c:showCatName val="0"/>
          <c:showSerName val="0"/>
          <c:showPercent val="0"/>
          <c:showBubbleSize val="0"/>
        </c:dLbls>
        <c:marker val="1"/>
        <c:smooth val="0"/>
        <c:axId val="119243136"/>
        <c:axId val="119245056"/>
      </c:lineChart>
      <c:dateAx>
        <c:axId val="119243136"/>
        <c:scaling>
          <c:orientation val="minMax"/>
        </c:scaling>
        <c:delete val="1"/>
        <c:axPos val="b"/>
        <c:numFmt formatCode="ge" sourceLinked="1"/>
        <c:majorTickMark val="none"/>
        <c:minorTickMark val="none"/>
        <c:tickLblPos val="none"/>
        <c:crossAx val="119245056"/>
        <c:crosses val="autoZero"/>
        <c:auto val="1"/>
        <c:lblOffset val="100"/>
        <c:baseTimeUnit val="years"/>
      </c:dateAx>
      <c:valAx>
        <c:axId val="11924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4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114.36</c:v>
                </c:pt>
                <c:pt idx="1">
                  <c:v>129.62</c:v>
                </c:pt>
                <c:pt idx="2">
                  <c:v>84.37</c:v>
                </c:pt>
                <c:pt idx="3">
                  <c:v>87.11</c:v>
                </c:pt>
                <c:pt idx="4">
                  <c:v>100</c:v>
                </c:pt>
              </c:numCache>
            </c:numRef>
          </c:val>
          <c:extLst>
            <c:ext xmlns:c16="http://schemas.microsoft.com/office/drawing/2014/chart" uri="{C3380CC4-5D6E-409C-BE32-E72D297353CC}">
              <c16:uniqueId val="{00000000-E9C0-4F81-A60A-663B06C0DED4}"/>
            </c:ext>
          </c:extLst>
        </c:ser>
        <c:dLbls>
          <c:showLegendKey val="0"/>
          <c:showVal val="0"/>
          <c:showCatName val="0"/>
          <c:showSerName val="0"/>
          <c:showPercent val="0"/>
          <c:showBubbleSize val="0"/>
        </c:dLbls>
        <c:gapWidth val="150"/>
        <c:axId val="127893504"/>
        <c:axId val="12789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71.650000000000006</c:v>
                </c:pt>
                <c:pt idx="3">
                  <c:v>72.33</c:v>
                </c:pt>
                <c:pt idx="4">
                  <c:v>75.540000000000006</c:v>
                </c:pt>
              </c:numCache>
            </c:numRef>
          </c:val>
          <c:smooth val="0"/>
          <c:extLst>
            <c:ext xmlns:c16="http://schemas.microsoft.com/office/drawing/2014/chart" uri="{C3380CC4-5D6E-409C-BE32-E72D297353CC}">
              <c16:uniqueId val="{00000001-E9C0-4F81-A60A-663B06C0DED4}"/>
            </c:ext>
          </c:extLst>
        </c:ser>
        <c:dLbls>
          <c:showLegendKey val="0"/>
          <c:showVal val="0"/>
          <c:showCatName val="0"/>
          <c:showSerName val="0"/>
          <c:showPercent val="0"/>
          <c:showBubbleSize val="0"/>
        </c:dLbls>
        <c:marker val="1"/>
        <c:smooth val="0"/>
        <c:axId val="127893504"/>
        <c:axId val="127895424"/>
      </c:lineChart>
      <c:dateAx>
        <c:axId val="127893504"/>
        <c:scaling>
          <c:orientation val="minMax"/>
        </c:scaling>
        <c:delete val="1"/>
        <c:axPos val="b"/>
        <c:numFmt formatCode="ge" sourceLinked="1"/>
        <c:majorTickMark val="none"/>
        <c:minorTickMark val="none"/>
        <c:tickLblPos val="none"/>
        <c:crossAx val="127895424"/>
        <c:crosses val="autoZero"/>
        <c:auto val="1"/>
        <c:lblOffset val="100"/>
        <c:baseTimeUnit val="years"/>
      </c:dateAx>
      <c:valAx>
        <c:axId val="12789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89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147.97999999999999</c:v>
                </c:pt>
                <c:pt idx="1">
                  <c:v>132.36000000000001</c:v>
                </c:pt>
                <c:pt idx="2">
                  <c:v>208.24</c:v>
                </c:pt>
                <c:pt idx="3">
                  <c:v>197.41</c:v>
                </c:pt>
                <c:pt idx="4">
                  <c:v>175.73</c:v>
                </c:pt>
              </c:numCache>
            </c:numRef>
          </c:val>
          <c:extLst>
            <c:ext xmlns:c16="http://schemas.microsoft.com/office/drawing/2014/chart" uri="{C3380CC4-5D6E-409C-BE32-E72D297353CC}">
              <c16:uniqueId val="{00000000-303F-4B77-B319-1C7CD25E342C}"/>
            </c:ext>
          </c:extLst>
        </c:ser>
        <c:dLbls>
          <c:showLegendKey val="0"/>
          <c:showVal val="0"/>
          <c:showCatName val="0"/>
          <c:showSerName val="0"/>
          <c:showPercent val="0"/>
          <c:showBubbleSize val="0"/>
        </c:dLbls>
        <c:gapWidth val="150"/>
        <c:axId val="131989504"/>
        <c:axId val="13199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217.82</c:v>
                </c:pt>
                <c:pt idx="3">
                  <c:v>215.28</c:v>
                </c:pt>
                <c:pt idx="4">
                  <c:v>207.96</c:v>
                </c:pt>
              </c:numCache>
            </c:numRef>
          </c:val>
          <c:smooth val="0"/>
          <c:extLst>
            <c:ext xmlns:c16="http://schemas.microsoft.com/office/drawing/2014/chart" uri="{C3380CC4-5D6E-409C-BE32-E72D297353CC}">
              <c16:uniqueId val="{00000001-303F-4B77-B319-1C7CD25E342C}"/>
            </c:ext>
          </c:extLst>
        </c:ser>
        <c:dLbls>
          <c:showLegendKey val="0"/>
          <c:showVal val="0"/>
          <c:showCatName val="0"/>
          <c:showSerName val="0"/>
          <c:showPercent val="0"/>
          <c:showBubbleSize val="0"/>
        </c:dLbls>
        <c:marker val="1"/>
        <c:smooth val="0"/>
        <c:axId val="131989504"/>
        <c:axId val="131991424"/>
      </c:lineChart>
      <c:dateAx>
        <c:axId val="131989504"/>
        <c:scaling>
          <c:orientation val="minMax"/>
        </c:scaling>
        <c:delete val="1"/>
        <c:axPos val="b"/>
        <c:numFmt formatCode="ge" sourceLinked="1"/>
        <c:majorTickMark val="none"/>
        <c:minorTickMark val="none"/>
        <c:tickLblPos val="none"/>
        <c:crossAx val="131991424"/>
        <c:crosses val="autoZero"/>
        <c:auto val="1"/>
        <c:lblOffset val="100"/>
        <c:baseTimeUnit val="years"/>
      </c:dateAx>
      <c:valAx>
        <c:axId val="13199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98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N13" sqref="AN1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埼玉県　嵐山町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
        <v>124</v>
      </c>
      <c r="AE8" s="49"/>
      <c r="AF8" s="49"/>
      <c r="AG8" s="49"/>
      <c r="AH8" s="49"/>
      <c r="AI8" s="49"/>
      <c r="AJ8" s="49"/>
      <c r="AK8" s="4"/>
      <c r="AL8" s="50">
        <f>データ!S6</f>
        <v>18052</v>
      </c>
      <c r="AM8" s="50"/>
      <c r="AN8" s="50"/>
      <c r="AO8" s="50"/>
      <c r="AP8" s="50"/>
      <c r="AQ8" s="50"/>
      <c r="AR8" s="50"/>
      <c r="AS8" s="50"/>
      <c r="AT8" s="45">
        <f>データ!T6</f>
        <v>29.92</v>
      </c>
      <c r="AU8" s="45"/>
      <c r="AV8" s="45"/>
      <c r="AW8" s="45"/>
      <c r="AX8" s="45"/>
      <c r="AY8" s="45"/>
      <c r="AZ8" s="45"/>
      <c r="BA8" s="45"/>
      <c r="BB8" s="45">
        <f>データ!U6</f>
        <v>603.34</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65.88</v>
      </c>
      <c r="Q10" s="45"/>
      <c r="R10" s="45"/>
      <c r="S10" s="45"/>
      <c r="T10" s="45"/>
      <c r="U10" s="45"/>
      <c r="V10" s="45"/>
      <c r="W10" s="45">
        <f>データ!Q6</f>
        <v>93.28</v>
      </c>
      <c r="X10" s="45"/>
      <c r="Y10" s="45"/>
      <c r="Z10" s="45"/>
      <c r="AA10" s="45"/>
      <c r="AB10" s="45"/>
      <c r="AC10" s="45"/>
      <c r="AD10" s="50">
        <f>データ!R6</f>
        <v>2484</v>
      </c>
      <c r="AE10" s="50"/>
      <c r="AF10" s="50"/>
      <c r="AG10" s="50"/>
      <c r="AH10" s="50"/>
      <c r="AI10" s="50"/>
      <c r="AJ10" s="50"/>
      <c r="AK10" s="2"/>
      <c r="AL10" s="50">
        <f>データ!V6</f>
        <v>11827</v>
      </c>
      <c r="AM10" s="50"/>
      <c r="AN10" s="50"/>
      <c r="AO10" s="50"/>
      <c r="AP10" s="50"/>
      <c r="AQ10" s="50"/>
      <c r="AR10" s="50"/>
      <c r="AS10" s="50"/>
      <c r="AT10" s="45">
        <f>データ!W6</f>
        <v>3.04</v>
      </c>
      <c r="AU10" s="45"/>
      <c r="AV10" s="45"/>
      <c r="AW10" s="45"/>
      <c r="AX10" s="45"/>
      <c r="AY10" s="45"/>
      <c r="AZ10" s="45"/>
      <c r="BA10" s="45"/>
      <c r="BB10" s="45">
        <f>データ!X6</f>
        <v>3890.46</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121</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36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113425</v>
      </c>
      <c r="D6" s="33">
        <f t="shared" si="3"/>
        <v>47</v>
      </c>
      <c r="E6" s="33">
        <f t="shared" si="3"/>
        <v>17</v>
      </c>
      <c r="F6" s="33">
        <f t="shared" si="3"/>
        <v>1</v>
      </c>
      <c r="G6" s="33">
        <f t="shared" si="3"/>
        <v>0</v>
      </c>
      <c r="H6" s="33" t="str">
        <f t="shared" si="3"/>
        <v>埼玉県　嵐山町</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65.88</v>
      </c>
      <c r="Q6" s="34">
        <f t="shared" si="3"/>
        <v>93.28</v>
      </c>
      <c r="R6" s="34">
        <f t="shared" si="3"/>
        <v>2484</v>
      </c>
      <c r="S6" s="34">
        <f t="shared" si="3"/>
        <v>18052</v>
      </c>
      <c r="T6" s="34">
        <f t="shared" si="3"/>
        <v>29.92</v>
      </c>
      <c r="U6" s="34">
        <f t="shared" si="3"/>
        <v>603.34</v>
      </c>
      <c r="V6" s="34">
        <f t="shared" si="3"/>
        <v>11827</v>
      </c>
      <c r="W6" s="34">
        <f t="shared" si="3"/>
        <v>3.04</v>
      </c>
      <c r="X6" s="34">
        <f t="shared" si="3"/>
        <v>3890.46</v>
      </c>
      <c r="Y6" s="35">
        <f>IF(Y7="",NA(),Y7)</f>
        <v>72.52</v>
      </c>
      <c r="Z6" s="35">
        <f t="shared" ref="Z6:AH6" si="4">IF(Z7="",NA(),Z7)</f>
        <v>66.36</v>
      </c>
      <c r="AA6" s="35">
        <f t="shared" si="4"/>
        <v>66.67</v>
      </c>
      <c r="AB6" s="35">
        <f t="shared" si="4"/>
        <v>65.260000000000005</v>
      </c>
      <c r="AC6" s="35">
        <f t="shared" si="4"/>
        <v>68.83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653.37</v>
      </c>
      <c r="BG6" s="35">
        <f t="shared" ref="BG6:BO6" si="7">IF(BG7="",NA(),BG7)</f>
        <v>633.54999999999995</v>
      </c>
      <c r="BH6" s="35">
        <f t="shared" si="7"/>
        <v>571.98</v>
      </c>
      <c r="BI6" s="35">
        <f t="shared" si="7"/>
        <v>545.24</v>
      </c>
      <c r="BJ6" s="35">
        <f t="shared" si="7"/>
        <v>472.37</v>
      </c>
      <c r="BK6" s="35">
        <f t="shared" si="7"/>
        <v>1273.52</v>
      </c>
      <c r="BL6" s="35">
        <f t="shared" si="7"/>
        <v>1209.95</v>
      </c>
      <c r="BM6" s="35">
        <f t="shared" si="7"/>
        <v>1136.5</v>
      </c>
      <c r="BN6" s="35">
        <f t="shared" si="7"/>
        <v>1118.56</v>
      </c>
      <c r="BO6" s="35">
        <f t="shared" si="7"/>
        <v>1111.31</v>
      </c>
      <c r="BP6" s="34" t="str">
        <f>IF(BP7="","",IF(BP7="-","【-】","【"&amp;SUBSTITUTE(TEXT(BP7,"#,##0.00"),"-","△")&amp;"】"))</f>
        <v>【728.30】</v>
      </c>
      <c r="BQ6" s="35">
        <f>IF(BQ7="",NA(),BQ7)</f>
        <v>114.36</v>
      </c>
      <c r="BR6" s="35">
        <f t="shared" ref="BR6:BZ6" si="8">IF(BR7="",NA(),BR7)</f>
        <v>129.62</v>
      </c>
      <c r="BS6" s="35">
        <f t="shared" si="8"/>
        <v>84.37</v>
      </c>
      <c r="BT6" s="35">
        <f t="shared" si="8"/>
        <v>87.11</v>
      </c>
      <c r="BU6" s="35">
        <f t="shared" si="8"/>
        <v>100</v>
      </c>
      <c r="BV6" s="35">
        <f t="shared" si="8"/>
        <v>67.849999999999994</v>
      </c>
      <c r="BW6" s="35">
        <f t="shared" si="8"/>
        <v>69.48</v>
      </c>
      <c r="BX6" s="35">
        <f t="shared" si="8"/>
        <v>71.650000000000006</v>
      </c>
      <c r="BY6" s="35">
        <f t="shared" si="8"/>
        <v>72.33</v>
      </c>
      <c r="BZ6" s="35">
        <f t="shared" si="8"/>
        <v>75.540000000000006</v>
      </c>
      <c r="CA6" s="34" t="str">
        <f>IF(CA7="","",IF(CA7="-","【-】","【"&amp;SUBSTITUTE(TEXT(CA7,"#,##0.00"),"-","△")&amp;"】"))</f>
        <v>【100.04】</v>
      </c>
      <c r="CB6" s="35">
        <f>IF(CB7="",NA(),CB7)</f>
        <v>147.97999999999999</v>
      </c>
      <c r="CC6" s="35">
        <f t="shared" ref="CC6:CK6" si="9">IF(CC7="",NA(),CC7)</f>
        <v>132.36000000000001</v>
      </c>
      <c r="CD6" s="35">
        <f t="shared" si="9"/>
        <v>208.24</v>
      </c>
      <c r="CE6" s="35">
        <f t="shared" si="9"/>
        <v>197.41</v>
      </c>
      <c r="CF6" s="35">
        <f t="shared" si="9"/>
        <v>175.73</v>
      </c>
      <c r="CG6" s="35">
        <f t="shared" si="9"/>
        <v>224.94</v>
      </c>
      <c r="CH6" s="35">
        <f t="shared" si="9"/>
        <v>220.67</v>
      </c>
      <c r="CI6" s="35">
        <f t="shared" si="9"/>
        <v>217.82</v>
      </c>
      <c r="CJ6" s="35">
        <f t="shared" si="9"/>
        <v>215.28</v>
      </c>
      <c r="CK6" s="35">
        <f t="shared" si="9"/>
        <v>207.96</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55.41</v>
      </c>
      <c r="CS6" s="35">
        <f t="shared" si="10"/>
        <v>55.81</v>
      </c>
      <c r="CT6" s="35">
        <f t="shared" si="10"/>
        <v>54.44</v>
      </c>
      <c r="CU6" s="35">
        <f t="shared" si="10"/>
        <v>54.67</v>
      </c>
      <c r="CV6" s="35">
        <f t="shared" si="10"/>
        <v>53.51</v>
      </c>
      <c r="CW6" s="34" t="str">
        <f>IF(CW7="","",IF(CW7="-","【-】","【"&amp;SUBSTITUTE(TEXT(CW7,"#,##0.00"),"-","△")&amp;"】"))</f>
        <v>【60.09】</v>
      </c>
      <c r="CX6" s="35">
        <f>IF(CX7="",NA(),CX7)</f>
        <v>79.42</v>
      </c>
      <c r="CY6" s="35">
        <f t="shared" ref="CY6:DG6" si="11">IF(CY7="",NA(),CY7)</f>
        <v>81.92</v>
      </c>
      <c r="CZ6" s="35">
        <f t="shared" si="11"/>
        <v>83.26</v>
      </c>
      <c r="DA6" s="35">
        <f t="shared" si="11"/>
        <v>85.09</v>
      </c>
      <c r="DB6" s="35">
        <f t="shared" si="11"/>
        <v>85.94</v>
      </c>
      <c r="DC6" s="35">
        <f t="shared" si="11"/>
        <v>84.12</v>
      </c>
      <c r="DD6" s="35">
        <f t="shared" si="11"/>
        <v>84.41</v>
      </c>
      <c r="DE6" s="35">
        <f t="shared" si="11"/>
        <v>84.2</v>
      </c>
      <c r="DF6" s="35">
        <f t="shared" si="11"/>
        <v>83.8</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7.0000000000000007E-2</v>
      </c>
      <c r="EL6" s="35">
        <f t="shared" si="14"/>
        <v>0.04</v>
      </c>
      <c r="EM6" s="35">
        <f t="shared" si="14"/>
        <v>0.11</v>
      </c>
      <c r="EN6" s="35">
        <f t="shared" si="14"/>
        <v>0.15</v>
      </c>
      <c r="EO6" s="34" t="str">
        <f>IF(EO7="","",IF(EO7="-","【-】","【"&amp;SUBSTITUTE(TEXT(EO7,"#,##0.00"),"-","△")&amp;"】"))</f>
        <v>【0.27】</v>
      </c>
    </row>
    <row r="7" spans="1:145" s="36" customFormat="1" x14ac:dyDescent="0.15">
      <c r="A7" s="28"/>
      <c r="B7" s="37">
        <v>2016</v>
      </c>
      <c r="C7" s="37">
        <v>113425</v>
      </c>
      <c r="D7" s="37">
        <v>47</v>
      </c>
      <c r="E7" s="37">
        <v>17</v>
      </c>
      <c r="F7" s="37">
        <v>1</v>
      </c>
      <c r="G7" s="37">
        <v>0</v>
      </c>
      <c r="H7" s="37" t="s">
        <v>109</v>
      </c>
      <c r="I7" s="37" t="s">
        <v>110</v>
      </c>
      <c r="J7" s="37" t="s">
        <v>111</v>
      </c>
      <c r="K7" s="37" t="s">
        <v>112</v>
      </c>
      <c r="L7" s="37" t="s">
        <v>113</v>
      </c>
      <c r="M7" s="37"/>
      <c r="N7" s="38" t="s">
        <v>114</v>
      </c>
      <c r="O7" s="38" t="s">
        <v>115</v>
      </c>
      <c r="P7" s="38">
        <v>65.88</v>
      </c>
      <c r="Q7" s="38">
        <v>93.28</v>
      </c>
      <c r="R7" s="38">
        <v>2484</v>
      </c>
      <c r="S7" s="38">
        <v>18052</v>
      </c>
      <c r="T7" s="38">
        <v>29.92</v>
      </c>
      <c r="U7" s="38">
        <v>603.34</v>
      </c>
      <c r="V7" s="38">
        <v>11827</v>
      </c>
      <c r="W7" s="38">
        <v>3.04</v>
      </c>
      <c r="X7" s="38">
        <v>3890.46</v>
      </c>
      <c r="Y7" s="38">
        <v>72.52</v>
      </c>
      <c r="Z7" s="38">
        <v>66.36</v>
      </c>
      <c r="AA7" s="38">
        <v>66.67</v>
      </c>
      <c r="AB7" s="38">
        <v>65.260000000000005</v>
      </c>
      <c r="AC7" s="38">
        <v>68.83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653.37</v>
      </c>
      <c r="BG7" s="38">
        <v>633.54999999999995</v>
      </c>
      <c r="BH7" s="38">
        <v>571.98</v>
      </c>
      <c r="BI7" s="38">
        <v>545.24</v>
      </c>
      <c r="BJ7" s="38">
        <v>472.37</v>
      </c>
      <c r="BK7" s="38">
        <v>1273.52</v>
      </c>
      <c r="BL7" s="38">
        <v>1209.95</v>
      </c>
      <c r="BM7" s="38">
        <v>1136.5</v>
      </c>
      <c r="BN7" s="38">
        <v>1118.56</v>
      </c>
      <c r="BO7" s="38">
        <v>1111.31</v>
      </c>
      <c r="BP7" s="38">
        <v>728.3</v>
      </c>
      <c r="BQ7" s="38">
        <v>114.36</v>
      </c>
      <c r="BR7" s="38">
        <v>129.62</v>
      </c>
      <c r="BS7" s="38">
        <v>84.37</v>
      </c>
      <c r="BT7" s="38">
        <v>87.11</v>
      </c>
      <c r="BU7" s="38">
        <v>100</v>
      </c>
      <c r="BV7" s="38">
        <v>67.849999999999994</v>
      </c>
      <c r="BW7" s="38">
        <v>69.48</v>
      </c>
      <c r="BX7" s="38">
        <v>71.650000000000006</v>
      </c>
      <c r="BY7" s="38">
        <v>72.33</v>
      </c>
      <c r="BZ7" s="38">
        <v>75.540000000000006</v>
      </c>
      <c r="CA7" s="38">
        <v>100.04</v>
      </c>
      <c r="CB7" s="38">
        <v>147.97999999999999</v>
      </c>
      <c r="CC7" s="38">
        <v>132.36000000000001</v>
      </c>
      <c r="CD7" s="38">
        <v>208.24</v>
      </c>
      <c r="CE7" s="38">
        <v>197.41</v>
      </c>
      <c r="CF7" s="38">
        <v>175.73</v>
      </c>
      <c r="CG7" s="38">
        <v>224.94</v>
      </c>
      <c r="CH7" s="38">
        <v>220.67</v>
      </c>
      <c r="CI7" s="38">
        <v>217.82</v>
      </c>
      <c r="CJ7" s="38">
        <v>215.28</v>
      </c>
      <c r="CK7" s="38">
        <v>207.96</v>
      </c>
      <c r="CL7" s="38">
        <v>137.82</v>
      </c>
      <c r="CM7" s="38" t="s">
        <v>114</v>
      </c>
      <c r="CN7" s="38" t="s">
        <v>114</v>
      </c>
      <c r="CO7" s="38" t="s">
        <v>114</v>
      </c>
      <c r="CP7" s="38" t="s">
        <v>114</v>
      </c>
      <c r="CQ7" s="38" t="s">
        <v>114</v>
      </c>
      <c r="CR7" s="38">
        <v>55.41</v>
      </c>
      <c r="CS7" s="38">
        <v>55.81</v>
      </c>
      <c r="CT7" s="38">
        <v>54.44</v>
      </c>
      <c r="CU7" s="38">
        <v>54.67</v>
      </c>
      <c r="CV7" s="38">
        <v>53.51</v>
      </c>
      <c r="CW7" s="38">
        <v>60.09</v>
      </c>
      <c r="CX7" s="38">
        <v>79.42</v>
      </c>
      <c r="CY7" s="38">
        <v>81.92</v>
      </c>
      <c r="CZ7" s="38">
        <v>83.26</v>
      </c>
      <c r="DA7" s="38">
        <v>85.09</v>
      </c>
      <c r="DB7" s="38">
        <v>85.94</v>
      </c>
      <c r="DC7" s="38">
        <v>84.12</v>
      </c>
      <c r="DD7" s="38">
        <v>84.41</v>
      </c>
      <c r="DE7" s="38">
        <v>84.2</v>
      </c>
      <c r="DF7" s="38">
        <v>83.8</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7.0000000000000007E-2</v>
      </c>
      <c r="EL7" s="38">
        <v>0.04</v>
      </c>
      <c r="EM7" s="38">
        <v>0.11</v>
      </c>
      <c r="EN7" s="38">
        <v>0.15</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嵐山町</cp:lastModifiedBy>
  <cp:lastPrinted>2018-02-06T09:01:44Z</cp:lastPrinted>
  <dcterms:created xsi:type="dcterms:W3CDTF">2017-12-25T02:05:25Z</dcterms:created>
  <dcterms:modified xsi:type="dcterms:W3CDTF">2018-02-06T09:01:59Z</dcterms:modified>
  <cp:category/>
</cp:coreProperties>
</file>