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16\全庁フォルダ\08_環境課\②下水道係\00._係共通\市町村課調査・回答\H29回答書類\20180201_【県市町村課】公営企業に係る経営比較分析表（下水道事業平成28年度決算）の分析等について（照会）\06_HP公開（県添削後）\"/>
    </mc:Choice>
  </mc:AlternateContent>
  <workbookProtection workbookPassword="B319" lockStructure="1"/>
  <bookViews>
    <workbookView xWindow="0" yWindow="0" windowWidth="12000" windowHeight="9225"/>
  </bookViews>
  <sheets>
    <sheet name="法非適用_下水道事業" sheetId="4" r:id="rId1"/>
    <sheet name="データ" sheetId="5" state="hidden" r:id="rId2"/>
  </sheets>
  <calcPr calcId="162913" calcMode="autoNoTable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T10" i="4"/>
  <c r="W10" i="4"/>
  <c r="I10" i="4"/>
  <c r="BB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<sst xmlns="http://schemas.openxmlformats.org/spreadsheetml/2006/main" count="251" uniqueCount="126">
  <si>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</si>
  <si>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</si>
  <si>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</si>
  <si>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</si>
  <si>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</si>
  <si>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</si>
  <si>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</si>
  <si>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</si>
  <si>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</si>
  <si>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</si>
  <si>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</si>
  <si>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</si>
  <si>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</si>
  <si>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</si>
  <si>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</si>
  <si>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</si>
  <si>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</si>
  <si>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</si>
  <si>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</si>
  <si>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</si>
  <si>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</si>
  <si>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</si>
  <si>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</si>
  <si>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</si>
  <si>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</si>
  <si>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</si>
  <si>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</si>
  <si>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</si>
  <si>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</si>
  <si>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</si>
  <si>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</si>
  <si>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</si>
  <si>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</si>
  <si>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</si>
  <si>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</si>
  <si>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</si>
  <si>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</si>
  <si>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</si>
  <si>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</si>
  <si>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</si>
  <si>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</si>
  <si>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</si>
  <si>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</si>
  <si>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</si>
  <si>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</si>
  <si>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</si>
  <si>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</si>
  <si>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</si>
  <si>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</si>
  <si>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</si>
  <si>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</si>
  <si>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</si>
  <si>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</si>
  <si>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</si>
  <si>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</si>
  <si>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</si>
  <si>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</si>
  <si>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</si>
  <si>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</si>
  <si>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</si>
  <si>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</si>
  <si>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</si>
  <si>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</si>
  <si>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</si>
  <si>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</si>
  <si>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</si>
  <si>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</si>
  <si>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</si>
  <si>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</si>
  <si>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</si>
  <si>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</si>
  <si>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</si>
  <si>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</si>
  <si>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</si>
  <si>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</si>
  <si>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</si>
  <si>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</si>
  <si>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</si>
  <si>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</si>
  <si>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</si>
  <si>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</si>
  <si>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</si>
  <si>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</si>
  <si>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</si>
  <si>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</si>
  <si>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</si>
  <si>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</si>
  <si>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</si>
  <si>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</si>
  <si>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</si>
  <si>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</si>
  <si>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</si>
  <si>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</si>
  <si>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</si>
  <si>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</si>
  <si>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</si>
  <si>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</si>
  <si>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</si>
  <si>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</si>
  <si>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</si>
  <si>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</si>
  <si>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</si>
  <si>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</si>
  <si>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</si>
  <si>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</si>
  <si>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</si>
  <si>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</si>
  <si>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</si>
  <si>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</si>
  <si>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</si>
  <si>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滑川町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</si>
  <si>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</si>
  <si>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</si>
  <si>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</si>
  <si>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</si>
  <si>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</si>
  <si>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</si>
  <si>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</si>
  <si>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</si>
  <si>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</si>
  <si>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</si>
  <si>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</si>
  <si>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事業開始から間もないため、老朽化はあまり見られていないが、今後の維持管理に向けて創意工夫による手法が必要となる。</t>
    <rPh sb="0" eb="2">
      <t>ジギョウ</t>
    </rPh>
    <rPh sb="2" eb="4">
      <t>カイシ</t>
    </rPh>
    <rPh sb="6" eb="7">
      <t>マ</t>
    </rPh>
    <rPh sb="13" eb="16">
      <t>ロウキュウカ</t>
    </rPh>
    <rPh sb="20" eb="21">
      <t>ミ</t>
    </rPh>
    <rPh sb="29" eb="31">
      <t>コンゴ</t>
    </rPh>
    <rPh sb="32" eb="34">
      <t>イジ</t>
    </rPh>
    <rPh sb="34" eb="36">
      <t>カンリ</t>
    </rPh>
    <rPh sb="37" eb="38">
      <t>ム</t>
    </rPh>
    <rPh sb="40" eb="42">
      <t>ソウイ</t>
    </rPh>
    <rPh sb="42" eb="44">
      <t>クフウ</t>
    </rPh>
    <rPh sb="47" eb="49">
      <t>シュホウ</t>
    </rPh>
    <rPh sb="50" eb="52">
      <t>ヒツヨウ</t>
    </rPh>
    <phoneticPr fontId="4"/>
  </si>
  <si>
    <t>　順調に整備が進んでおり、今後は浄化槽設置の普及率の向上を図る必要がある。</t>
    <rPh sb="1" eb="3">
      <t>ジュンチョウ</t>
    </rPh>
    <rPh sb="4" eb="6">
      <t>セイビ</t>
    </rPh>
    <rPh sb="7" eb="8">
      <t>スス</t>
    </rPh>
    <rPh sb="13" eb="15">
      <t>コンゴ</t>
    </rPh>
    <rPh sb="16" eb="19">
      <t>ジョウカソウ</t>
    </rPh>
    <rPh sb="19" eb="21">
      <t>セッチ</t>
    </rPh>
    <rPh sb="22" eb="24">
      <t>フキュウ</t>
    </rPh>
    <rPh sb="24" eb="25">
      <t>リツ</t>
    </rPh>
    <rPh sb="26" eb="28">
      <t>コウジョウ</t>
    </rPh>
    <rPh sb="29" eb="30">
      <t>ハカ</t>
    </rPh>
    <rPh sb="31" eb="33">
      <t>ヒツヨウ</t>
    </rPh>
    <phoneticPr fontId="4"/>
  </si>
  <si>
    <t>非設置</t>
    <rPh sb="0" eb="1">
      <t>ヒ</t>
    </rPh>
    <rPh sb="1" eb="3">
      <t>セッチ</t>
    </rPh>
    <phoneticPr fontId="4"/>
  </si>
  <si>
    <t>　収益的収支比率については、料金収入と一般会計繰入金等による総収益により、100％を超えているが、今後、地方債償還等の増加も見込まれるため、経営を維持するべく努力が必要である。
　経費回収率は100％を超えており、使用料で回収すべき経費は使用料で賄えている状況である。
　汚水処理原価は全国平均を下回っており、低コストで汚水処理ができている状況だが、今後、維持管理費の増加等によるコスト上昇について注視が必要である。
　施設利用率は100％であり、今後、普及促進を進めていく中でも維持できるよう努力が必要である。
　水洗化率は、既存区域の整備が進み、事業区域拡大により低下したものであるが、今後とも普及拡大により水洗化率の向上を図る必要がある。</t>
    <rPh sb="1" eb="4">
      <t>シュウエキテキ</t>
    </rPh>
    <rPh sb="4" eb="6">
      <t>シュウシ</t>
    </rPh>
    <rPh sb="6" eb="8">
      <t>ヒリツ</t>
    </rPh>
    <rPh sb="14" eb="16">
      <t>リョウキン</t>
    </rPh>
    <rPh sb="16" eb="18">
      <t>シュウニュウ</t>
    </rPh>
    <rPh sb="19" eb="21">
      <t>イッパン</t>
    </rPh>
    <rPh sb="21" eb="23">
      <t>カイケイ</t>
    </rPh>
    <rPh sb="23" eb="25">
      <t>クリイレ</t>
    </rPh>
    <rPh sb="25" eb="26">
      <t>キン</t>
    </rPh>
    <rPh sb="26" eb="27">
      <t>トウ</t>
    </rPh>
    <rPh sb="30" eb="33">
      <t>ソウシュウエキ</t>
    </rPh>
    <rPh sb="42" eb="43">
      <t>コ</t>
    </rPh>
    <rPh sb="49" eb="51">
      <t>コンゴ</t>
    </rPh>
    <rPh sb="52" eb="55">
      <t>チホウサイ</t>
    </rPh>
    <rPh sb="55" eb="58">
      <t>ショウカントウ</t>
    </rPh>
    <rPh sb="59" eb="61">
      <t>ゾウカ</t>
    </rPh>
    <rPh sb="62" eb="64">
      <t>ミコ</t>
    </rPh>
    <rPh sb="70" eb="72">
      <t>ケイエイ</t>
    </rPh>
    <rPh sb="73" eb="75">
      <t>イジ</t>
    </rPh>
    <rPh sb="79" eb="81">
      <t>ドリョク</t>
    </rPh>
    <rPh sb="82" eb="84">
      <t>ヒツヨウ</t>
    </rPh>
    <rPh sb="90" eb="92">
      <t>ケイヒ</t>
    </rPh>
    <rPh sb="92" eb="94">
      <t>カイシュウ</t>
    </rPh>
    <rPh sb="94" eb="95">
      <t>リツ</t>
    </rPh>
    <rPh sb="101" eb="102">
      <t>コ</t>
    </rPh>
    <rPh sb="107" eb="110">
      <t>シヨウリョウ</t>
    </rPh>
    <rPh sb="111" eb="113">
      <t>カイシュウ</t>
    </rPh>
    <rPh sb="116" eb="118">
      <t>ケイヒ</t>
    </rPh>
    <rPh sb="119" eb="121">
      <t>シヨウ</t>
    </rPh>
    <rPh sb="121" eb="122">
      <t>リョウ</t>
    </rPh>
    <rPh sb="123" eb="124">
      <t>マカナ</t>
    </rPh>
    <rPh sb="128" eb="130">
      <t>ジョウキョウ</t>
    </rPh>
    <rPh sb="136" eb="138">
      <t>オスイ</t>
    </rPh>
    <rPh sb="138" eb="140">
      <t>ショリ</t>
    </rPh>
    <rPh sb="140" eb="142">
      <t>ゲンカ</t>
    </rPh>
    <rPh sb="143" eb="145">
      <t>ゼンコク</t>
    </rPh>
    <rPh sb="145" eb="147">
      <t>ヘイキン</t>
    </rPh>
    <rPh sb="148" eb="150">
      <t>シタマワ</t>
    </rPh>
    <rPh sb="155" eb="156">
      <t>テイ</t>
    </rPh>
    <rPh sb="160" eb="162">
      <t>オスイ</t>
    </rPh>
    <rPh sb="162" eb="164">
      <t>ショリ</t>
    </rPh>
    <rPh sb="170" eb="172">
      <t>ジョウキョウ</t>
    </rPh>
    <rPh sb="175" eb="177">
      <t>コンゴ</t>
    </rPh>
    <rPh sb="178" eb="180">
      <t>イジ</t>
    </rPh>
    <rPh sb="180" eb="183">
      <t>カンリヒ</t>
    </rPh>
    <rPh sb="186" eb="187">
      <t>トウ</t>
    </rPh>
    <rPh sb="193" eb="195">
      <t>ジョウショウ</t>
    </rPh>
    <rPh sb="199" eb="201">
      <t>チュウシ</t>
    </rPh>
    <rPh sb="202" eb="204">
      <t>ヒツヨウ</t>
    </rPh>
    <rPh sb="210" eb="212">
      <t>シセツ</t>
    </rPh>
    <rPh sb="212" eb="215">
      <t>リヨウリツ</t>
    </rPh>
    <rPh sb="224" eb="226">
      <t>コンゴ</t>
    </rPh>
    <rPh sb="227" eb="229">
      <t>フキュウ</t>
    </rPh>
    <rPh sb="229" eb="231">
      <t>ソクシン</t>
    </rPh>
    <rPh sb="232" eb="233">
      <t>スス</t>
    </rPh>
    <rPh sb="237" eb="238">
      <t>ナカ</t>
    </rPh>
    <rPh sb="240" eb="242">
      <t>イジ</t>
    </rPh>
    <rPh sb="247" eb="249">
      <t>ドリョク</t>
    </rPh>
    <rPh sb="250" eb="252">
      <t>ヒツヨウ</t>
    </rPh>
    <rPh sb="258" eb="261">
      <t>スイセンカ</t>
    </rPh>
    <rPh sb="261" eb="262">
      <t>リツ</t>
    </rPh>
    <rPh sb="264" eb="266">
      <t>キゾン</t>
    </rPh>
    <rPh sb="266" eb="268">
      <t>クイキ</t>
    </rPh>
    <rPh sb="269" eb="271">
      <t>セイビ</t>
    </rPh>
    <rPh sb="272" eb="273">
      <t>スス</t>
    </rPh>
    <rPh sb="275" eb="277">
      <t>ジギョウ</t>
    </rPh>
    <rPh sb="277" eb="279">
      <t>クイキ</t>
    </rPh>
    <rPh sb="279" eb="281">
      <t>カクダイ</t>
    </rPh>
    <rPh sb="284" eb="286">
      <t>テイカ</t>
    </rPh>
    <rPh sb="295" eb="297">
      <t>コンゴ</t>
    </rPh>
    <rPh sb="299" eb="301">
      <t>フキュウ</t>
    </rPh>
    <rPh sb="301" eb="303">
      <t>カクダイ</t>
    </rPh>
    <rPh sb="309" eb="310">
      <t>リツ</t>
    </rPh>
    <rPh sb="311" eb="313">
      <t>コウジョウ</t>
    </rPh>
    <rPh sb="314" eb="315">
      <t>ハカ</t>
    </rPh>
    <rPh sb="316" eb="31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</si>
</sst>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5-4899-8F99-969ADE3A5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16736"/>
        <c:axId val="10027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5-4899-8F99-969ADE3A5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6736"/>
        <c:axId val="100270464"/>
      </c:lineChart>
      <c:dateAx>
        <c:axId val="10011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70464"/>
        <c:crosses val="autoZero"/>
        <c:auto val="1"/>
        <c:lblOffset val="100"/>
        <c:baseTimeUnit val="years"/>
      </c:dateAx>
      <c:valAx>
        <c:axId val="10027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1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B-42A6-BF57-5747502F4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69376"/>
        <c:axId val="11887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B-42A6-BF57-5747502F4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69376"/>
        <c:axId val="118871552"/>
      </c:lineChart>
      <c:dateAx>
        <c:axId val="11886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71552"/>
        <c:crosses val="autoZero"/>
        <c:auto val="1"/>
        <c:lblOffset val="100"/>
        <c:baseTimeUnit val="years"/>
      </c:dateAx>
      <c:valAx>
        <c:axId val="11887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6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8.39</c:v>
                </c:pt>
                <c:pt idx="4">
                  <c:v>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6-4A50-A2C8-8BDA4AE20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05856"/>
        <c:axId val="11890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6-4A50-A2C8-8BDA4AE20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05856"/>
        <c:axId val="118908032"/>
      </c:lineChart>
      <c:dateAx>
        <c:axId val="11890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908032"/>
        <c:crosses val="autoZero"/>
        <c:auto val="1"/>
        <c:lblOffset val="100"/>
        <c:baseTimeUnit val="years"/>
      </c:dateAx>
      <c:valAx>
        <c:axId val="11890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90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1644.9</c:v>
                </c:pt>
                <c:pt idx="1">
                  <c:v>125.52</c:v>
                </c:pt>
                <c:pt idx="2">
                  <c:v>143.59</c:v>
                </c:pt>
                <c:pt idx="3">
                  <c:v>105.88</c:v>
                </c:pt>
                <c:pt idx="4">
                  <c:v>103.44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8-4FF1-A87E-1DA90091E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85536"/>
        <c:axId val="10019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8-4FF1-A87E-1DA90091E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5536"/>
        <c:axId val="100196352"/>
      </c:lineChart>
      <c:dateAx>
        <c:axId val="8958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96352"/>
        <c:crosses val="autoZero"/>
        <c:auto val="1"/>
        <c:lblOffset val="100"/>
        <c:baseTimeUnit val="years"/>
      </c:dateAx>
      <c:valAx>
        <c:axId val="10019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8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6-402B-81C7-8A7D046F6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55232"/>
        <c:axId val="10025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6-402B-81C7-8A7D046F6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55232"/>
        <c:axId val="100257152"/>
      </c:lineChart>
      <c:dateAx>
        <c:axId val="10025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57152"/>
        <c:crosses val="autoZero"/>
        <c:auto val="1"/>
        <c:lblOffset val="100"/>
        <c:baseTimeUnit val="years"/>
      </c:dateAx>
      <c:valAx>
        <c:axId val="10025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5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0-4727-BF7A-DE2FF35BB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28576"/>
        <c:axId val="10033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0-4727-BF7A-DE2FF35BB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28576"/>
        <c:axId val="100330496"/>
      </c:lineChart>
      <c:dateAx>
        <c:axId val="10032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30496"/>
        <c:crosses val="autoZero"/>
        <c:auto val="1"/>
        <c:lblOffset val="100"/>
        <c:baseTimeUnit val="years"/>
      </c:dateAx>
      <c:valAx>
        <c:axId val="10033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2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3-4CC7-A26E-6E59B17EB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05920"/>
        <c:axId val="11830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F3-4CC7-A26E-6E59B17EB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05920"/>
        <c:axId val="118307840"/>
      </c:lineChart>
      <c:dateAx>
        <c:axId val="11830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07840"/>
        <c:crosses val="autoZero"/>
        <c:auto val="1"/>
        <c:lblOffset val="100"/>
        <c:baseTimeUnit val="years"/>
      </c:dateAx>
      <c:valAx>
        <c:axId val="11830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0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A-49A7-80CE-3A6340FF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34208"/>
        <c:axId val="11833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A-49A7-80CE-3A6340FF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34208"/>
        <c:axId val="118336128"/>
      </c:lineChart>
      <c:dateAx>
        <c:axId val="11833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336128"/>
        <c:crosses val="autoZero"/>
        <c:auto val="1"/>
        <c:lblOffset val="100"/>
        <c:baseTimeUnit val="years"/>
      </c:dateAx>
      <c:valAx>
        <c:axId val="11833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33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C-4DD2-AA0E-AB4F269B1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98368"/>
        <c:axId val="11870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C-4DD2-AA0E-AB4F269B1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98368"/>
        <c:axId val="118700288"/>
      </c:lineChart>
      <c:dateAx>
        <c:axId val="11869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00288"/>
        <c:crosses val="autoZero"/>
        <c:auto val="1"/>
        <c:lblOffset val="100"/>
        <c:baseTimeUnit val="years"/>
      </c:dateAx>
      <c:valAx>
        <c:axId val="11870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9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420.41</c:v>
                </c:pt>
                <c:pt idx="1">
                  <c:v>123.29</c:v>
                </c:pt>
                <c:pt idx="2">
                  <c:v>106.68</c:v>
                </c:pt>
                <c:pt idx="3">
                  <c:v>103.93</c:v>
                </c:pt>
                <c:pt idx="4">
                  <c:v>103.36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D-4C09-A707-6F14B6A0C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47136"/>
        <c:axId val="11874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D-4C09-A707-6F14B6A0C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47136"/>
        <c:axId val="118749056"/>
      </c:lineChart>
      <c:dateAx>
        <c:axId val="11874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49056"/>
        <c:crosses val="autoZero"/>
        <c:auto val="1"/>
        <c:lblOffset val="100"/>
        <c:baseTimeUnit val="years"/>
      </c:dateAx>
      <c:valAx>
        <c:axId val="11874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4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3.05</c:v>
                </c:pt>
                <c:pt idx="1">
                  <c:v>60.71</c:v>
                </c:pt>
                <c:pt idx="2">
                  <c:v>106.9</c:v>
                </c:pt>
                <c:pt idx="3">
                  <c:v>131.09</c:v>
                </c:pt>
                <c:pt idx="4">
                  <c:v>120.69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6-4CB5-8551-6126C9F4D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33152"/>
        <c:axId val="11883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D6-4CB5-8551-6126C9F4D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33152"/>
        <c:axId val="118835072"/>
      </c:lineChart>
      <c:dateAx>
        <c:axId val="11883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835072"/>
        <c:crosses val="autoZero"/>
        <c:auto val="1"/>
        <c:lblOffset val="100"/>
        <c:baseTimeUnit val="years"/>
      </c:dateAx>
      <c:valAx>
        <c:axId val="11883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3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C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埼玉県　滑川町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18286</v>
      </c>
      <c r="AM8" s="67"/>
      <c r="AN8" s="67"/>
      <c r="AO8" s="67"/>
      <c r="AP8" s="67"/>
      <c r="AQ8" s="67"/>
      <c r="AR8" s="67"/>
      <c r="AS8" s="67"/>
      <c r="AT8" s="66">
        <f>データ!T6</f>
        <v>29.68</v>
      </c>
      <c r="AU8" s="66"/>
      <c r="AV8" s="66"/>
      <c r="AW8" s="66"/>
      <c r="AX8" s="66"/>
      <c r="AY8" s="66"/>
      <c r="AZ8" s="66"/>
      <c r="BA8" s="66"/>
      <c r="BB8" s="66">
        <f>データ!U6</f>
        <v>616.11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22.35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3240</v>
      </c>
      <c r="AE10" s="67"/>
      <c r="AF10" s="67"/>
      <c r="AG10" s="67"/>
      <c r="AH10" s="67"/>
      <c r="AI10" s="67"/>
      <c r="AJ10" s="67"/>
      <c r="AK10" s="2"/>
      <c r="AL10" s="67">
        <f>データ!V6</f>
        <v>4099</v>
      </c>
      <c r="AM10" s="67"/>
      <c r="AN10" s="67"/>
      <c r="AO10" s="67"/>
      <c r="AP10" s="67"/>
      <c r="AQ10" s="67"/>
      <c r="AR10" s="67"/>
      <c r="AS10" s="67"/>
      <c r="AT10" s="66">
        <f>データ!W6</f>
        <v>25.83</v>
      </c>
      <c r="AU10" s="66"/>
      <c r="AV10" s="66"/>
      <c r="AW10" s="66"/>
      <c r="AX10" s="66"/>
      <c r="AY10" s="66"/>
      <c r="AZ10" s="66"/>
      <c r="BA10" s="66"/>
      <c r="BB10" s="66">
        <f>データ!X6</f>
        <v>158.69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125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113417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埼玉県　滑川町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22.35</v>
      </c>
      <c r="Q6" s="34">
        <f t="shared" si="3"/>
        <v>100</v>
      </c>
      <c r="R6" s="34">
        <f t="shared" si="3"/>
        <v>3240</v>
      </c>
      <c r="S6" s="34">
        <f t="shared" si="3"/>
        <v>18286</v>
      </c>
      <c r="T6" s="34">
        <f t="shared" si="3"/>
        <v>29.68</v>
      </c>
      <c r="U6" s="34">
        <f t="shared" si="3"/>
        <v>616.11</v>
      </c>
      <c r="V6" s="34">
        <f t="shared" si="3"/>
        <v>4099</v>
      </c>
      <c r="W6" s="34">
        <f t="shared" si="3"/>
        <v>25.83</v>
      </c>
      <c r="X6" s="34">
        <f t="shared" si="3"/>
        <v>158.69</v>
      </c>
      <c r="Y6" s="35">
        <f>IF(Y7="",NA(),Y7)</f>
        <v>1644.9</v>
      </c>
      <c r="Z6" s="35">
        <f t="shared" ref="Z6:AH6" si="4">IF(Z7="",NA(),Z7)</f>
        <v>125.52</v>
      </c>
      <c r="AA6" s="35">
        <f t="shared" si="4"/>
        <v>143.59</v>
      </c>
      <c r="AB6" s="35">
        <f t="shared" si="4"/>
        <v>105.88</v>
      </c>
      <c r="AC6" s="35">
        <f t="shared" si="4"/>
        <v>103.44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420.41</v>
      </c>
      <c r="BR6" s="35">
        <f t="shared" ref="BR6:BZ6" si="8">IF(BR7="",NA(),BR7)</f>
        <v>123.29</v>
      </c>
      <c r="BS6" s="35">
        <f t="shared" si="8"/>
        <v>106.68</v>
      </c>
      <c r="BT6" s="35">
        <f t="shared" si="8"/>
        <v>103.93</v>
      </c>
      <c r="BU6" s="35">
        <f t="shared" si="8"/>
        <v>103.36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3.05</v>
      </c>
      <c r="CC6" s="35">
        <f t="shared" ref="CC6:CK6" si="9">IF(CC7="",NA(),CC7)</f>
        <v>60.71</v>
      </c>
      <c r="CD6" s="35">
        <f t="shared" si="9"/>
        <v>106.9</v>
      </c>
      <c r="CE6" s="35">
        <f t="shared" si="9"/>
        <v>131.09</v>
      </c>
      <c r="CF6" s="35">
        <f t="shared" si="9"/>
        <v>120.69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8.39</v>
      </c>
      <c r="DB6" s="35">
        <f t="shared" si="11"/>
        <v>9.76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113417</v>
      </c>
      <c r="D7" s="37">
        <v>47</v>
      </c>
      <c r="E7" s="37">
        <v>18</v>
      </c>
      <c r="F7" s="37">
        <v>0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22.35</v>
      </c>
      <c r="Q7" s="38">
        <v>100</v>
      </c>
      <c r="R7" s="38">
        <v>3240</v>
      </c>
      <c r="S7" s="38">
        <v>18286</v>
      </c>
      <c r="T7" s="38">
        <v>29.68</v>
      </c>
      <c r="U7" s="38">
        <v>616.11</v>
      </c>
      <c r="V7" s="38">
        <v>4099</v>
      </c>
      <c r="W7" s="38">
        <v>25.83</v>
      </c>
      <c r="X7" s="38">
        <v>158.69</v>
      </c>
      <c r="Y7" s="38">
        <v>1644.9</v>
      </c>
      <c r="Z7" s="38">
        <v>125.52</v>
      </c>
      <c r="AA7" s="38">
        <v>143.59</v>
      </c>
      <c r="AB7" s="38">
        <v>105.88</v>
      </c>
      <c r="AC7" s="38">
        <v>103.44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420.41</v>
      </c>
      <c r="BR7" s="38">
        <v>123.29</v>
      </c>
      <c r="BS7" s="38">
        <v>106.68</v>
      </c>
      <c r="BT7" s="38">
        <v>103.93</v>
      </c>
      <c r="BU7" s="38">
        <v>103.36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3.05</v>
      </c>
      <c r="CC7" s="38">
        <v>60.71</v>
      </c>
      <c r="CD7" s="38">
        <v>106.9</v>
      </c>
      <c r="CE7" s="38">
        <v>131.09</v>
      </c>
      <c r="CF7" s="38">
        <v>120.69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100</v>
      </c>
      <c r="CY7" s="38">
        <v>100</v>
      </c>
      <c r="CZ7" s="38">
        <v>100</v>
      </c>
      <c r="DA7" s="38">
        <v>8.39</v>
      </c>
      <c r="DB7" s="38">
        <v>9.76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武井　宏見</cp:lastModifiedBy>
  <dcterms:created xsi:type="dcterms:W3CDTF">2017-12-25T02:40:06Z</dcterms:created>
  <dcterms:modified xsi:type="dcterms:W3CDTF">2018-02-13T05:44:23Z</dcterms:modified>
  <cp:category/>
</cp:coreProperties>
</file>